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Z:\3 WHOLESALERS\Fuentes\2017\12 Diciembre\Cierre\"/>
    </mc:Choice>
  </mc:AlternateContent>
  <bookViews>
    <workbookView xWindow="0" yWindow="0" windowWidth="23040" windowHeight="9195" tabRatio="923"/>
  </bookViews>
  <sheets>
    <sheet name="Resumen General" sheetId="1" r:id="rId1"/>
    <sheet name="Acumulado Anual" sheetId="2" r:id="rId2"/>
    <sheet name="Farmacia" sheetId="3" r:id="rId3"/>
    <sheet name="Tipo de Cliente" sheetId="4" r:id="rId4"/>
    <sheet name="Venta Por Canal" sheetId="5" r:id="rId5"/>
    <sheet name="Data Venta Total" sheetId="6" r:id="rId6"/>
    <sheet name="Data Ped Telefarmacos" sheetId="7" r:id="rId7"/>
    <sheet name="Adherencia Mimpara" sheetId="8" r:id="rId8"/>
    <sheet name="Seguimiento Mimpara" sheetId="9" r:id="rId9"/>
  </sheets>
  <definedNames>
    <definedName name="_xlnm._FilterDatabase" localSheetId="7" hidden="1">'Adherencia Mimpara'!$B$6:$CJ$1060</definedName>
    <definedName name="_xlnm._FilterDatabase" localSheetId="6" hidden="1">'Data Ped Telefarmacos'!$B$2:$B$4</definedName>
    <definedName name="_xlnm._FilterDatabase" localSheetId="5" hidden="1">'Data Venta Total'!$B$2:$B$4</definedName>
    <definedName name="_xlnm.Print_Area" localSheetId="7">'Adherencia Mimpara'!$AO$635</definedName>
  </definedNames>
  <calcPr calcId="152511"/>
  <pivotCaches>
    <pivotCache cacheId="44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I1051" i="8" l="1"/>
  <c r="CI1043" i="8"/>
  <c r="CJ1057" i="8"/>
  <c r="CI1060" i="8" l="1"/>
  <c r="CH91" i="9" s="1"/>
  <c r="CH89" i="9"/>
  <c r="E178" i="9" s="1"/>
  <c r="CH49" i="9"/>
  <c r="AS138" i="9" s="1"/>
  <c r="CG89" i="9"/>
  <c r="CJ1059" i="8"/>
  <c r="CJ1058" i="8"/>
  <c r="CJ1056" i="8"/>
  <c r="CJ1055" i="8"/>
  <c r="CJ1054" i="8"/>
  <c r="CJ1060" i="8" l="1"/>
  <c r="D178" i="9"/>
  <c r="CL10" i="9"/>
  <c r="C180" i="9"/>
  <c r="CI91" i="9"/>
  <c r="CG49" i="9"/>
  <c r="AR138" i="9" s="1"/>
  <c r="CF49" i="9"/>
  <c r="AQ138" i="9" s="1"/>
  <c r="CH1051" i="8"/>
  <c r="CG90" i="9" s="1"/>
  <c r="C179" i="9" s="1"/>
  <c r="CL179" i="9" s="1"/>
  <c r="FU179" i="9" s="1"/>
  <c r="CH1043" i="8"/>
  <c r="CG1033" i="8"/>
  <c r="CF88" i="9" s="1"/>
  <c r="D177" i="9" s="1"/>
  <c r="CG1017" i="8"/>
  <c r="CF87" i="9" s="1"/>
  <c r="E176" i="9" s="1"/>
  <c r="CG1008" i="8"/>
  <c r="CF86" i="9" s="1"/>
  <c r="F175" i="9" s="1"/>
  <c r="CG995" i="8"/>
  <c r="CF85" i="9" s="1"/>
  <c r="G174" i="9" s="1"/>
  <c r="CG983" i="8"/>
  <c r="CF84" i="9" s="1"/>
  <c r="H173" i="9" s="1"/>
  <c r="CH1033" i="8"/>
  <c r="CG88" i="9" s="1"/>
  <c r="E177" i="9" s="1"/>
  <c r="CJ1050" i="8"/>
  <c r="CJ1049" i="8"/>
  <c r="CJ1048" i="8"/>
  <c r="CJ1047" i="8"/>
  <c r="CJ1046" i="8"/>
  <c r="CJ1051" i="8" l="1"/>
  <c r="CH90" i="9"/>
  <c r="D179" i="9" s="1"/>
  <c r="CM179" i="9" s="1"/>
  <c r="FV179" i="9" s="1"/>
  <c r="CG1043" i="8"/>
  <c r="CJ1042" i="8"/>
  <c r="CJ1041" i="8"/>
  <c r="CJ1040" i="8"/>
  <c r="CJ1039" i="8"/>
  <c r="CJ1038" i="8"/>
  <c r="CJ1037" i="8"/>
  <c r="CJ1036" i="8"/>
  <c r="CF1033" i="8"/>
  <c r="CE88" i="9" s="1"/>
  <c r="CJ40" i="8"/>
  <c r="CI90" i="9" l="1"/>
  <c r="C177" i="9"/>
  <c r="CF89" i="9"/>
  <c r="CI89" i="9" s="1"/>
  <c r="CJ1043" i="8"/>
  <c r="CJ1030" i="8"/>
  <c r="CJ1025" i="8"/>
  <c r="CJ1022" i="8"/>
  <c r="CJ1021" i="8"/>
  <c r="CJ1029" i="8"/>
  <c r="CJ1024" i="8"/>
  <c r="CJ1023" i="8"/>
  <c r="CL177" i="9" l="1"/>
  <c r="FU177" i="9" s="1"/>
  <c r="CM177" i="9"/>
  <c r="FV177" i="9" s="1"/>
  <c r="CN177" i="9"/>
  <c r="FW177" i="9" s="1"/>
  <c r="C178" i="9"/>
  <c r="CE49" i="9"/>
  <c r="AP138" i="9" s="1"/>
  <c r="CI1033" i="8"/>
  <c r="CH88" i="9" s="1"/>
  <c r="CJ1032" i="8"/>
  <c r="CJ1031" i="8"/>
  <c r="CJ1028" i="8"/>
  <c r="CJ1027" i="8"/>
  <c r="CJ1026" i="8"/>
  <c r="F177" i="9" l="1"/>
  <c r="CO177" i="9" s="1"/>
  <c r="FX177" i="9" s="1"/>
  <c r="CI88" i="9"/>
  <c r="CN178" i="9"/>
  <c r="FW178" i="9" s="1"/>
  <c r="CM178" i="9"/>
  <c r="FV178" i="9" s="1"/>
  <c r="CL178" i="9"/>
  <c r="FU178" i="9" s="1"/>
  <c r="CJ1033" i="8"/>
  <c r="CD49" i="9"/>
  <c r="AO138" i="9" s="1"/>
  <c r="CC49" i="9"/>
  <c r="AN138" i="9" s="1"/>
  <c r="CI1017" i="8"/>
  <c r="CH87" i="9" s="1"/>
  <c r="G176" i="9" s="1"/>
  <c r="CH1017" i="8"/>
  <c r="CG87" i="9" s="1"/>
  <c r="F176" i="9" s="1"/>
  <c r="CF1017" i="8"/>
  <c r="CE87" i="9" s="1"/>
  <c r="D176" i="9" s="1"/>
  <c r="CE1017" i="8"/>
  <c r="CD87" i="9" s="1"/>
  <c r="CJ1016" i="8"/>
  <c r="CJ1015" i="8"/>
  <c r="CJ1014" i="8"/>
  <c r="CJ1013" i="8"/>
  <c r="CJ1012" i="8"/>
  <c r="CI87" i="9" l="1"/>
  <c r="C176" i="9"/>
  <c r="CJ1017" i="8"/>
  <c r="CJ1006" i="8"/>
  <c r="CP176" i="9" l="1"/>
  <c r="FY176" i="9" s="1"/>
  <c r="CN176" i="9"/>
  <c r="FW176" i="9" s="1"/>
  <c r="CM176" i="9"/>
  <c r="FV176" i="9" s="1"/>
  <c r="CO176" i="9"/>
  <c r="FX176" i="9" s="1"/>
  <c r="CL176" i="9"/>
  <c r="FU176" i="9" s="1"/>
  <c r="CI1008" i="8"/>
  <c r="CH86" i="9" s="1"/>
  <c r="H175" i="9" s="1"/>
  <c r="CH1008" i="8"/>
  <c r="CG86" i="9" s="1"/>
  <c r="G175" i="9" s="1"/>
  <c r="CF1008" i="8"/>
  <c r="CE86" i="9" s="1"/>
  <c r="E175" i="9" s="1"/>
  <c r="CE1008" i="8"/>
  <c r="CD86" i="9" s="1"/>
  <c r="D175" i="9" s="1"/>
  <c r="CD1008" i="8"/>
  <c r="CC86" i="9" s="1"/>
  <c r="CJ1007" i="8"/>
  <c r="CJ1005" i="8"/>
  <c r="CJ1004" i="8"/>
  <c r="CJ1003" i="8"/>
  <c r="CJ1002" i="8"/>
  <c r="CJ1001" i="8"/>
  <c r="CJ1000" i="8"/>
  <c r="CJ999" i="8"/>
  <c r="CI86" i="9" l="1"/>
  <c r="C175" i="9"/>
  <c r="CP175" i="9" s="1"/>
  <c r="FY175" i="9" s="1"/>
  <c r="CJ1008" i="8"/>
  <c r="CB49" i="9"/>
  <c r="AM138" i="9" s="1"/>
  <c r="CI995" i="8"/>
  <c r="CH85" i="9" s="1"/>
  <c r="I174" i="9" s="1"/>
  <c r="CH995" i="8"/>
  <c r="CG85" i="9" s="1"/>
  <c r="H174" i="9" s="1"/>
  <c r="CF995" i="8"/>
  <c r="CE85" i="9" s="1"/>
  <c r="F174" i="9" s="1"/>
  <c r="CE995" i="8"/>
  <c r="CD85" i="9" s="1"/>
  <c r="E174" i="9" s="1"/>
  <c r="CD995" i="8"/>
  <c r="CC85" i="9" s="1"/>
  <c r="D174" i="9" s="1"/>
  <c r="CC995" i="8"/>
  <c r="CB85" i="9" s="1"/>
  <c r="CJ994" i="8"/>
  <c r="CJ993" i="8"/>
  <c r="CJ992" i="8"/>
  <c r="CJ991" i="8"/>
  <c r="CJ990" i="8"/>
  <c r="CJ989" i="8"/>
  <c r="CJ988" i="8"/>
  <c r="CJ987" i="8"/>
  <c r="CI85" i="9" l="1"/>
  <c r="CM175" i="9"/>
  <c r="FV175" i="9" s="1"/>
  <c r="CQ175" i="9"/>
  <c r="FZ175" i="9" s="1"/>
  <c r="CO175" i="9"/>
  <c r="FX175" i="9" s="1"/>
  <c r="CN175" i="9"/>
  <c r="FW175" i="9" s="1"/>
  <c r="CL175" i="9"/>
  <c r="FU175" i="9" s="1"/>
  <c r="C174" i="9"/>
  <c r="CO174" i="9" s="1"/>
  <c r="FX174" i="9" s="1"/>
  <c r="CJ995" i="8"/>
  <c r="CA49" i="9"/>
  <c r="AL138" i="9" s="1"/>
  <c r="CI983" i="8"/>
  <c r="CH84" i="9" s="1"/>
  <c r="J173" i="9" s="1"/>
  <c r="CH983" i="8"/>
  <c r="CG84" i="9" s="1"/>
  <c r="I173" i="9" s="1"/>
  <c r="CF983" i="8"/>
  <c r="CE84" i="9" s="1"/>
  <c r="G173" i="9" s="1"/>
  <c r="CE983" i="8"/>
  <c r="CD84" i="9" s="1"/>
  <c r="F173" i="9" s="1"/>
  <c r="CD983" i="8"/>
  <c r="CC84" i="9" s="1"/>
  <c r="E173" i="9" s="1"/>
  <c r="CC983" i="8"/>
  <c r="CB84" i="9" s="1"/>
  <c r="D173" i="9" s="1"/>
  <c r="CB983" i="8"/>
  <c r="CA84" i="9" s="1"/>
  <c r="CJ982" i="8"/>
  <c r="CJ981" i="8"/>
  <c r="CJ980" i="8"/>
  <c r="CJ979" i="8"/>
  <c r="CJ978" i="8"/>
  <c r="CJ977" i="8"/>
  <c r="CJ976" i="8"/>
  <c r="CJ975" i="8"/>
  <c r="CJ974" i="8"/>
  <c r="CI84" i="9" l="1"/>
  <c r="CN174" i="9"/>
  <c r="FW174" i="9" s="1"/>
  <c r="CM174" i="9"/>
  <c r="FV174" i="9" s="1"/>
  <c r="CQ174" i="9"/>
  <c r="FZ174" i="9" s="1"/>
  <c r="CR174" i="9"/>
  <c r="GA174" i="9" s="1"/>
  <c r="CP174" i="9"/>
  <c r="FY174" i="9" s="1"/>
  <c r="C173" i="9"/>
  <c r="CN173" i="9" s="1"/>
  <c r="FW173" i="9" s="1"/>
  <c r="CL174" i="9"/>
  <c r="FU174" i="9" s="1"/>
  <c r="CJ983" i="8"/>
  <c r="CJ969" i="8"/>
  <c r="CJ968" i="8"/>
  <c r="CJ967" i="8"/>
  <c r="CJ966" i="8"/>
  <c r="CJ965" i="8"/>
  <c r="CS173" i="9" l="1"/>
  <c r="GB173" i="9" s="1"/>
  <c r="CQ173" i="9"/>
  <c r="FZ173" i="9" s="1"/>
  <c r="CM173" i="9"/>
  <c r="FV173" i="9" s="1"/>
  <c r="CR173" i="9"/>
  <c r="GA173" i="9" s="1"/>
  <c r="CP173" i="9"/>
  <c r="FY173" i="9" s="1"/>
  <c r="CO173" i="9"/>
  <c r="FX173" i="9" s="1"/>
  <c r="CL173" i="9"/>
  <c r="FU173" i="9" s="1"/>
  <c r="BZ49" i="9"/>
  <c r="AK138" i="9" s="1"/>
  <c r="CI970" i="8"/>
  <c r="CH83" i="9" s="1"/>
  <c r="K172" i="9" s="1"/>
  <c r="CH970" i="8"/>
  <c r="CG83" i="9" s="1"/>
  <c r="J172" i="9" s="1"/>
  <c r="CG970" i="8"/>
  <c r="CF970" i="8"/>
  <c r="CE83" i="9" s="1"/>
  <c r="H172" i="9" s="1"/>
  <c r="CE970" i="8"/>
  <c r="CD83" i="9" s="1"/>
  <c r="G172" i="9" s="1"/>
  <c r="CD970" i="8"/>
  <c r="CC83" i="9" s="1"/>
  <c r="F172" i="9" s="1"/>
  <c r="CC970" i="8"/>
  <c r="CB83" i="9" s="1"/>
  <c r="E172" i="9" s="1"/>
  <c r="CB970" i="8"/>
  <c r="CA83" i="9" s="1"/>
  <c r="D172" i="9" s="1"/>
  <c r="CA970" i="8"/>
  <c r="BZ83" i="9" s="1"/>
  <c r="CJ964" i="8"/>
  <c r="CJ963" i="8"/>
  <c r="CJ962" i="8"/>
  <c r="CJ961" i="8"/>
  <c r="CJ960" i="8"/>
  <c r="CJ959" i="8"/>
  <c r="CJ958" i="8"/>
  <c r="CI83" i="9" l="1"/>
  <c r="CF83" i="9"/>
  <c r="I172" i="9" s="1"/>
  <c r="C172" i="9"/>
  <c r="CP172" i="9" s="1"/>
  <c r="FY172" i="9" s="1"/>
  <c r="CJ970" i="8"/>
  <c r="CJ941" i="8"/>
  <c r="CJ952" i="8"/>
  <c r="CJ951" i="8"/>
  <c r="CJ950" i="8"/>
  <c r="CJ949" i="8"/>
  <c r="CJ948" i="8"/>
  <c r="CJ947" i="8"/>
  <c r="CJ946" i="8"/>
  <c r="CJ945" i="8"/>
  <c r="CI954" i="8"/>
  <c r="CH82" i="9" s="1"/>
  <c r="L171" i="9" s="1"/>
  <c r="CH954" i="8"/>
  <c r="CG82" i="9" s="1"/>
  <c r="K171" i="9" s="1"/>
  <c r="CG954" i="8"/>
  <c r="CF954" i="8"/>
  <c r="CE82" i="9" s="1"/>
  <c r="I171" i="9" s="1"/>
  <c r="CE954" i="8"/>
  <c r="CD82" i="9" s="1"/>
  <c r="H171" i="9" s="1"/>
  <c r="CD954" i="8"/>
  <c r="CC82" i="9" s="1"/>
  <c r="G171" i="9" s="1"/>
  <c r="CC954" i="8"/>
  <c r="CB82" i="9" s="1"/>
  <c r="F171" i="9" s="1"/>
  <c r="CB954" i="8"/>
  <c r="CA82" i="9" s="1"/>
  <c r="E171" i="9" s="1"/>
  <c r="CA954" i="8"/>
  <c r="BZ82" i="9" s="1"/>
  <c r="D171" i="9" s="1"/>
  <c r="CH935" i="8"/>
  <c r="CG81" i="9" s="1"/>
  <c r="L170" i="9" s="1"/>
  <c r="CG935" i="8"/>
  <c r="CF935" i="8"/>
  <c r="CE81" i="9" s="1"/>
  <c r="J170" i="9" s="1"/>
  <c r="CE935" i="8"/>
  <c r="CD81" i="9" s="1"/>
  <c r="I170" i="9" s="1"/>
  <c r="CD935" i="8"/>
  <c r="CC81" i="9" s="1"/>
  <c r="H170" i="9" s="1"/>
  <c r="CC935" i="8"/>
  <c r="CB81" i="9" s="1"/>
  <c r="G170" i="9" s="1"/>
  <c r="CB935" i="8"/>
  <c r="CA81" i="9" s="1"/>
  <c r="F170" i="9" s="1"/>
  <c r="CA935" i="8"/>
  <c r="BZ81" i="9" s="1"/>
  <c r="E170" i="9" s="1"/>
  <c r="BZ935" i="8"/>
  <c r="CH924" i="8"/>
  <c r="CG80" i="9" s="1"/>
  <c r="M169" i="9" s="1"/>
  <c r="CG924" i="8"/>
  <c r="CF924" i="8"/>
  <c r="CE80" i="9" s="1"/>
  <c r="K169" i="9" s="1"/>
  <c r="CE924" i="8"/>
  <c r="CD80" i="9" s="1"/>
  <c r="J169" i="9" s="1"/>
  <c r="CD924" i="8"/>
  <c r="CC80" i="9" s="1"/>
  <c r="I169" i="9" s="1"/>
  <c r="CC924" i="8"/>
  <c r="CB80" i="9" s="1"/>
  <c r="H169" i="9" s="1"/>
  <c r="CB924" i="8"/>
  <c r="CA80" i="9" s="1"/>
  <c r="G169" i="9" s="1"/>
  <c r="CA924" i="8"/>
  <c r="BZ80" i="9" s="1"/>
  <c r="F169" i="9" s="1"/>
  <c r="BZ924" i="8"/>
  <c r="CH917" i="8"/>
  <c r="CG79" i="9" s="1"/>
  <c r="N168" i="9" s="1"/>
  <c r="CG917" i="8"/>
  <c r="CF917" i="8"/>
  <c r="CE79" i="9" s="1"/>
  <c r="L168" i="9" s="1"/>
  <c r="CE917" i="8"/>
  <c r="CD79" i="9" s="1"/>
  <c r="K168" i="9" s="1"/>
  <c r="CD917" i="8"/>
  <c r="CC79" i="9" s="1"/>
  <c r="J168" i="9" s="1"/>
  <c r="CC917" i="8"/>
  <c r="CB79" i="9" s="1"/>
  <c r="I168" i="9" s="1"/>
  <c r="CB917" i="8"/>
  <c r="CA79" i="9" s="1"/>
  <c r="H168" i="9" s="1"/>
  <c r="CA917" i="8"/>
  <c r="BZ79" i="9" s="1"/>
  <c r="G168" i="9" s="1"/>
  <c r="BZ917" i="8"/>
  <c r="CH906" i="8"/>
  <c r="CG78" i="9" s="1"/>
  <c r="O167" i="9" s="1"/>
  <c r="CG906" i="8"/>
  <c r="CF906" i="8"/>
  <c r="CE78" i="9" s="1"/>
  <c r="M167" i="9" s="1"/>
  <c r="CE906" i="8"/>
  <c r="CD78" i="9" s="1"/>
  <c r="L167" i="9" s="1"/>
  <c r="CD906" i="8"/>
  <c r="CC78" i="9" s="1"/>
  <c r="K167" i="9" s="1"/>
  <c r="CC906" i="8"/>
  <c r="CB78" i="9" s="1"/>
  <c r="J167" i="9" s="1"/>
  <c r="CB906" i="8"/>
  <c r="CA78" i="9" s="1"/>
  <c r="I167" i="9" s="1"/>
  <c r="CA906" i="8"/>
  <c r="BZ78" i="9" s="1"/>
  <c r="H167" i="9" s="1"/>
  <c r="BZ906" i="8"/>
  <c r="CF893" i="8"/>
  <c r="CE77" i="9" s="1"/>
  <c r="N166" i="9" s="1"/>
  <c r="CE893" i="8"/>
  <c r="CD77" i="9" s="1"/>
  <c r="M166" i="9" s="1"/>
  <c r="CD893" i="8"/>
  <c r="CC77" i="9" s="1"/>
  <c r="L166" i="9" s="1"/>
  <c r="CC893" i="8"/>
  <c r="CB77" i="9" s="1"/>
  <c r="K166" i="9" s="1"/>
  <c r="CB893" i="8"/>
  <c r="CA77" i="9" s="1"/>
  <c r="J166" i="9" s="1"/>
  <c r="CA893" i="8"/>
  <c r="BZ77" i="9" s="1"/>
  <c r="I166" i="9" s="1"/>
  <c r="BZ893" i="8"/>
  <c r="CE880" i="8"/>
  <c r="CD76" i="9" s="1"/>
  <c r="N165" i="9" s="1"/>
  <c r="CD880" i="8"/>
  <c r="CC76" i="9" s="1"/>
  <c r="M165" i="9" s="1"/>
  <c r="CC880" i="8"/>
  <c r="CB76" i="9" s="1"/>
  <c r="L165" i="9" s="1"/>
  <c r="CB880" i="8"/>
  <c r="CA76" i="9" s="1"/>
  <c r="K165" i="9" s="1"/>
  <c r="CA880" i="8"/>
  <c r="BZ76" i="9" s="1"/>
  <c r="J165" i="9" s="1"/>
  <c r="BZ880" i="8"/>
  <c r="CD868" i="8"/>
  <c r="CC75" i="9" s="1"/>
  <c r="N164" i="9" s="1"/>
  <c r="CC868" i="8"/>
  <c r="CB75" i="9" s="1"/>
  <c r="M164" i="9" s="1"/>
  <c r="CB868" i="8"/>
  <c r="CA75" i="9" s="1"/>
  <c r="L164" i="9" s="1"/>
  <c r="CA868" i="8"/>
  <c r="BZ75" i="9" s="1"/>
  <c r="K164" i="9" s="1"/>
  <c r="BZ868" i="8"/>
  <c r="CC858" i="8"/>
  <c r="CB74" i="9" s="1"/>
  <c r="N163" i="9" s="1"/>
  <c r="CB858" i="8"/>
  <c r="CA74" i="9" s="1"/>
  <c r="M163" i="9" s="1"/>
  <c r="CA858" i="8"/>
  <c r="BZ74" i="9" s="1"/>
  <c r="L163" i="9" s="1"/>
  <c r="BZ858" i="8"/>
  <c r="CB851" i="8"/>
  <c r="CA73" i="9" s="1"/>
  <c r="N162" i="9" s="1"/>
  <c r="CA851" i="8"/>
  <c r="BZ73" i="9" s="1"/>
  <c r="M162" i="9" s="1"/>
  <c r="BZ851" i="8"/>
  <c r="CA842" i="8"/>
  <c r="BZ72" i="9" s="1"/>
  <c r="N161" i="9" s="1"/>
  <c r="BZ842" i="8"/>
  <c r="BZ830" i="8"/>
  <c r="CR172" i="9" l="1"/>
  <c r="GA172" i="9" s="1"/>
  <c r="CO172" i="9"/>
  <c r="FX172" i="9" s="1"/>
  <c r="CQ172" i="9"/>
  <c r="FZ172" i="9" s="1"/>
  <c r="CN172" i="9"/>
  <c r="FW172" i="9" s="1"/>
  <c r="CT172" i="9"/>
  <c r="GC172" i="9" s="1"/>
  <c r="CS172" i="9"/>
  <c r="GB172" i="9" s="1"/>
  <c r="CM172" i="9"/>
  <c r="FV172" i="9" s="1"/>
  <c r="CF79" i="9"/>
  <c r="M168" i="9" s="1"/>
  <c r="CF80" i="9"/>
  <c r="L169" i="9" s="1"/>
  <c r="CF78" i="9"/>
  <c r="N167" i="9" s="1"/>
  <c r="CF81" i="9"/>
  <c r="K170" i="9" s="1"/>
  <c r="CF82" i="9"/>
  <c r="J171" i="9" s="1"/>
  <c r="CL172" i="9"/>
  <c r="FU172" i="9" s="1"/>
  <c r="BY80" i="9"/>
  <c r="E169" i="9" s="1"/>
  <c r="BY81" i="9"/>
  <c r="D170" i="9" s="1"/>
  <c r="BY79" i="9"/>
  <c r="F168" i="9" s="1"/>
  <c r="BY78" i="9"/>
  <c r="G167" i="9" s="1"/>
  <c r="BY77" i="9"/>
  <c r="H166" i="9" s="1"/>
  <c r="BY76" i="9"/>
  <c r="I165" i="9" s="1"/>
  <c r="BY75" i="9"/>
  <c r="J164" i="9" s="1"/>
  <c r="BY74" i="9"/>
  <c r="K163" i="9" s="1"/>
  <c r="BY73" i="9"/>
  <c r="L162" i="9" s="1"/>
  <c r="BY72" i="9"/>
  <c r="M161" i="9" s="1"/>
  <c r="BY71" i="9"/>
  <c r="N160" i="9" s="1"/>
  <c r="BY49" i="9"/>
  <c r="AJ138" i="9" s="1"/>
  <c r="BZ954" i="8"/>
  <c r="BY82" i="9" s="1"/>
  <c r="CI82" i="9" s="1"/>
  <c r="CJ953" i="8"/>
  <c r="CJ944" i="8"/>
  <c r="CJ943" i="8"/>
  <c r="CJ942" i="8"/>
  <c r="CJ940" i="8"/>
  <c r="CJ939" i="8"/>
  <c r="CJ938" i="8"/>
  <c r="C171" i="9" l="1"/>
  <c r="CS171" i="9" s="1"/>
  <c r="GB171" i="9" s="1"/>
  <c r="CJ954" i="8"/>
  <c r="CJ932" i="8"/>
  <c r="CJ931" i="8"/>
  <c r="CJ930" i="8"/>
  <c r="CJ929" i="8"/>
  <c r="CU171" i="9" l="1"/>
  <c r="GD171" i="9" s="1"/>
  <c r="CN171" i="9"/>
  <c r="FW171" i="9" s="1"/>
  <c r="CP171" i="9"/>
  <c r="FY171" i="9" s="1"/>
  <c r="CM171" i="9"/>
  <c r="FV171" i="9" s="1"/>
  <c r="CO171" i="9"/>
  <c r="FX171" i="9" s="1"/>
  <c r="CQ171" i="9"/>
  <c r="FZ171" i="9" s="1"/>
  <c r="CR171" i="9"/>
  <c r="GA171" i="9" s="1"/>
  <c r="CT171" i="9"/>
  <c r="GC171" i="9" s="1"/>
  <c r="CL171" i="9"/>
  <c r="FU171" i="9" s="1"/>
  <c r="BX49" i="9"/>
  <c r="AI138" i="9" s="1"/>
  <c r="BY821" i="8"/>
  <c r="BX70" i="9" s="1"/>
  <c r="N159" i="9" s="1"/>
  <c r="BY830" i="8"/>
  <c r="BX71" i="9" s="1"/>
  <c r="M160" i="9" s="1"/>
  <c r="BY842" i="8"/>
  <c r="BX72" i="9" s="1"/>
  <c r="L161" i="9" s="1"/>
  <c r="BY851" i="8"/>
  <c r="BX73" i="9" s="1"/>
  <c r="K162" i="9" s="1"/>
  <c r="BY858" i="8"/>
  <c r="BX74" i="9" s="1"/>
  <c r="J163" i="9" s="1"/>
  <c r="BY868" i="8"/>
  <c r="BX75" i="9" s="1"/>
  <c r="I164" i="9" s="1"/>
  <c r="BY880" i="8"/>
  <c r="BX76" i="9" s="1"/>
  <c r="H165" i="9" s="1"/>
  <c r="BY893" i="8"/>
  <c r="BX77" i="9" s="1"/>
  <c r="G166" i="9" s="1"/>
  <c r="BY906" i="8"/>
  <c r="BX78" i="9" s="1"/>
  <c r="F167" i="9" s="1"/>
  <c r="BY917" i="8"/>
  <c r="BX79" i="9" s="1"/>
  <c r="E168" i="9" s="1"/>
  <c r="BY924" i="8"/>
  <c r="BX80" i="9" s="1"/>
  <c r="D169" i="9" s="1"/>
  <c r="BY935" i="8"/>
  <c r="BX81" i="9" s="1"/>
  <c r="CJ927" i="8"/>
  <c r="CI935" i="8"/>
  <c r="CH81" i="9" s="1"/>
  <c r="M170" i="9" s="1"/>
  <c r="CJ934" i="8"/>
  <c r="CJ933" i="8"/>
  <c r="CJ928" i="8"/>
  <c r="C8" i="5"/>
  <c r="CI81" i="9" l="1"/>
  <c r="C170" i="9"/>
  <c r="CL180" i="9"/>
  <c r="FU180" i="9" s="1"/>
  <c r="CJ935" i="8"/>
  <c r="F8" i="5"/>
  <c r="C13" i="5"/>
  <c r="CV170" i="9" l="1"/>
  <c r="GE170" i="9" s="1"/>
  <c r="CN170" i="9"/>
  <c r="FW170" i="9" s="1"/>
  <c r="CO170" i="9"/>
  <c r="FX170" i="9" s="1"/>
  <c r="CQ170" i="9"/>
  <c r="FZ170" i="9" s="1"/>
  <c r="CU170" i="9"/>
  <c r="GD170" i="9" s="1"/>
  <c r="CR170" i="9"/>
  <c r="GA170" i="9" s="1"/>
  <c r="CS170" i="9"/>
  <c r="GB170" i="9" s="1"/>
  <c r="CP170" i="9"/>
  <c r="FY170" i="9" s="1"/>
  <c r="CM170" i="9"/>
  <c r="FV170" i="9" s="1"/>
  <c r="CT170" i="9"/>
  <c r="GC170" i="9" s="1"/>
  <c r="CL170" i="9"/>
  <c r="FU170" i="9" s="1"/>
  <c r="BX917" i="8"/>
  <c r="BX906" i="8"/>
  <c r="BW78" i="9" s="1"/>
  <c r="E167" i="9" s="1"/>
  <c r="BX893" i="8"/>
  <c r="BX880" i="8"/>
  <c r="BX868" i="8"/>
  <c r="BX858" i="8"/>
  <c r="BX851" i="8"/>
  <c r="BX842" i="8"/>
  <c r="BX830" i="8"/>
  <c r="BX821" i="8"/>
  <c r="BX803" i="8"/>
  <c r="BX605" i="8"/>
  <c r="BX924" i="8"/>
  <c r="BW80" i="9" l="1"/>
  <c r="BW79" i="9"/>
  <c r="D168" i="9" s="1"/>
  <c r="BW77" i="9"/>
  <c r="F166" i="9" s="1"/>
  <c r="BW76" i="9"/>
  <c r="G165" i="9" s="1"/>
  <c r="BW75" i="9"/>
  <c r="H164" i="9" s="1"/>
  <c r="BW74" i="9"/>
  <c r="I163" i="9" s="1"/>
  <c r="BW73" i="9"/>
  <c r="J162" i="9" s="1"/>
  <c r="BW72" i="9"/>
  <c r="K161" i="9" s="1"/>
  <c r="BW71" i="9"/>
  <c r="L160" i="9" s="1"/>
  <c r="BW70" i="9"/>
  <c r="M159" i="9" s="1"/>
  <c r="BW69" i="9"/>
  <c r="N158" i="9" s="1"/>
  <c r="BW49" i="9"/>
  <c r="AH138" i="9" s="1"/>
  <c r="CJ923" i="8"/>
  <c r="CJ922" i="8"/>
  <c r="CJ921" i="8"/>
  <c r="CJ920" i="8"/>
  <c r="CJ916" i="8"/>
  <c r="CJ915" i="8"/>
  <c r="CJ914" i="8"/>
  <c r="CJ913" i="8"/>
  <c r="CJ912" i="8"/>
  <c r="CJ911" i="8"/>
  <c r="CJ910" i="8"/>
  <c r="CJ909" i="8"/>
  <c r="CJ905" i="8"/>
  <c r="CJ904" i="8"/>
  <c r="CJ903" i="8"/>
  <c r="CJ902" i="8"/>
  <c r="CJ901" i="8"/>
  <c r="CJ900" i="8"/>
  <c r="CJ899" i="8"/>
  <c r="CJ898" i="8"/>
  <c r="CJ897" i="8"/>
  <c r="CJ896" i="8"/>
  <c r="CJ892" i="8"/>
  <c r="CJ891" i="8"/>
  <c r="CJ890" i="8"/>
  <c r="CJ889" i="8"/>
  <c r="CJ888" i="8"/>
  <c r="CJ887" i="8"/>
  <c r="CJ886" i="8"/>
  <c r="CJ885" i="8"/>
  <c r="CJ884" i="8"/>
  <c r="CJ883" i="8"/>
  <c r="CJ879" i="8"/>
  <c r="CJ878" i="8"/>
  <c r="CJ877" i="8"/>
  <c r="CJ876" i="8"/>
  <c r="CJ875" i="8"/>
  <c r="CJ874" i="8"/>
  <c r="CJ873" i="8"/>
  <c r="CJ872" i="8"/>
  <c r="CJ871" i="8"/>
  <c r="CJ867" i="8"/>
  <c r="CJ866" i="8"/>
  <c r="CJ865" i="8"/>
  <c r="CJ864" i="8"/>
  <c r="CJ863" i="8"/>
  <c r="CJ862" i="8"/>
  <c r="CJ861" i="8"/>
  <c r="CJ857" i="8"/>
  <c r="CJ856" i="8"/>
  <c r="CJ855" i="8"/>
  <c r="CJ854" i="8"/>
  <c r="CJ850" i="8"/>
  <c r="CJ849" i="8"/>
  <c r="CJ848" i="8"/>
  <c r="CJ847" i="8"/>
  <c r="CJ846" i="8"/>
  <c r="CJ845" i="8"/>
  <c r="CJ841" i="8"/>
  <c r="CJ840" i="8"/>
  <c r="CJ839" i="8"/>
  <c r="CJ838" i="8"/>
  <c r="CJ837" i="8"/>
  <c r="CJ836" i="8"/>
  <c r="CJ835" i="8"/>
  <c r="CJ834" i="8"/>
  <c r="CJ833" i="8"/>
  <c r="CJ829" i="8"/>
  <c r="CJ828" i="8"/>
  <c r="CJ827" i="8"/>
  <c r="CJ826" i="8"/>
  <c r="CJ825" i="8"/>
  <c r="CJ824" i="8"/>
  <c r="CJ820" i="8"/>
  <c r="CJ819" i="8"/>
  <c r="CJ818" i="8"/>
  <c r="CJ817" i="8"/>
  <c r="CJ816" i="8"/>
  <c r="CJ815" i="8"/>
  <c r="CJ814" i="8"/>
  <c r="CJ813" i="8"/>
  <c r="CJ812" i="8"/>
  <c r="CJ811" i="8"/>
  <c r="CJ810" i="8"/>
  <c r="CJ809" i="8"/>
  <c r="CJ808" i="8"/>
  <c r="CJ807" i="8"/>
  <c r="CJ806" i="8"/>
  <c r="CJ802" i="8"/>
  <c r="CJ801" i="8"/>
  <c r="CJ800" i="8"/>
  <c r="CJ799" i="8"/>
  <c r="CJ798" i="8"/>
  <c r="CJ794" i="8"/>
  <c r="CJ793" i="8"/>
  <c r="CJ792" i="8"/>
  <c r="CJ791" i="8"/>
  <c r="CJ790" i="8"/>
  <c r="CJ789" i="8"/>
  <c r="CJ788" i="8"/>
  <c r="CJ787" i="8"/>
  <c r="CJ786" i="8"/>
  <c r="CJ782" i="8"/>
  <c r="CJ781" i="8"/>
  <c r="CJ780" i="8"/>
  <c r="CJ779" i="8"/>
  <c r="CJ778" i="8"/>
  <c r="CJ777" i="8"/>
  <c r="CJ776" i="8"/>
  <c r="CJ775" i="8"/>
  <c r="CJ771" i="8"/>
  <c r="CJ770" i="8"/>
  <c r="CJ769" i="8"/>
  <c r="CJ768" i="8"/>
  <c r="CJ767" i="8"/>
  <c r="CJ766" i="8"/>
  <c r="CJ765" i="8"/>
  <c r="CJ761" i="8"/>
  <c r="CJ760" i="8"/>
  <c r="CJ759" i="8"/>
  <c r="CJ758" i="8"/>
  <c r="CJ757" i="8"/>
  <c r="CJ756" i="8"/>
  <c r="CJ755" i="8"/>
  <c r="CJ754" i="8"/>
  <c r="CJ753" i="8"/>
  <c r="CJ752" i="8"/>
  <c r="CJ751" i="8"/>
  <c r="CJ750" i="8"/>
  <c r="CJ749" i="8"/>
  <c r="CJ745" i="8"/>
  <c r="CJ744" i="8"/>
  <c r="CJ743" i="8"/>
  <c r="CJ742" i="8"/>
  <c r="CJ741" i="8"/>
  <c r="CJ740" i="8"/>
  <c r="CJ739" i="8"/>
  <c r="CJ738" i="8"/>
  <c r="CJ737" i="8"/>
  <c r="CJ736" i="8"/>
  <c r="CJ735" i="8"/>
  <c r="CJ734" i="8"/>
  <c r="CJ730" i="8"/>
  <c r="CJ729" i="8"/>
  <c r="CJ728" i="8"/>
  <c r="CJ727" i="8"/>
  <c r="CJ723" i="8"/>
  <c r="CJ722" i="8"/>
  <c r="CJ721" i="8"/>
  <c r="CJ720" i="8"/>
  <c r="CJ719" i="8"/>
  <c r="CJ718" i="8"/>
  <c r="CJ717" i="8"/>
  <c r="CJ716" i="8"/>
  <c r="CJ715" i="8"/>
  <c r="CJ714" i="8"/>
  <c r="CJ713" i="8"/>
  <c r="CJ708" i="8"/>
  <c r="CJ707" i="8"/>
  <c r="CJ706" i="8"/>
  <c r="CJ705" i="8"/>
  <c r="CJ704" i="8"/>
  <c r="CJ703" i="8"/>
  <c r="CJ702" i="8"/>
  <c r="CJ701" i="8"/>
  <c r="CJ700" i="8"/>
  <c r="CJ699" i="8"/>
  <c r="CJ698" i="8"/>
  <c r="CJ697" i="8"/>
  <c r="CJ696" i="8"/>
  <c r="CJ691" i="8"/>
  <c r="CJ690" i="8"/>
  <c r="CJ689" i="8"/>
  <c r="CJ688" i="8"/>
  <c r="CJ687" i="8"/>
  <c r="CJ686" i="8"/>
  <c r="CJ685" i="8"/>
  <c r="CJ681" i="8"/>
  <c r="CJ680" i="8"/>
  <c r="CJ679" i="8"/>
  <c r="CJ678" i="8"/>
  <c r="CJ677" i="8"/>
  <c r="CJ673" i="8"/>
  <c r="CJ672" i="8"/>
  <c r="CJ671" i="8"/>
  <c r="CJ670" i="8"/>
  <c r="CJ665" i="8"/>
  <c r="CJ664" i="8"/>
  <c r="CJ663" i="8"/>
  <c r="CJ659" i="8"/>
  <c r="CJ658" i="8"/>
  <c r="CJ654" i="8"/>
  <c r="CJ653" i="8"/>
  <c r="CJ652" i="8"/>
  <c r="CJ651" i="8"/>
  <c r="CJ650" i="8"/>
  <c r="CJ649" i="8"/>
  <c r="CJ648" i="8"/>
  <c r="CJ647" i="8"/>
  <c r="CJ646" i="8"/>
  <c r="CJ642" i="8"/>
  <c r="CJ641" i="8"/>
  <c r="CJ640" i="8"/>
  <c r="CJ639" i="8"/>
  <c r="CJ635" i="8"/>
  <c r="CJ634" i="8"/>
  <c r="CJ633" i="8"/>
  <c r="CJ632" i="8"/>
  <c r="CJ631" i="8"/>
  <c r="CJ630" i="8"/>
  <c r="CJ626" i="8"/>
  <c r="CJ625" i="8"/>
  <c r="CJ624" i="8"/>
  <c r="CJ623" i="8"/>
  <c r="CJ619" i="8"/>
  <c r="CJ618" i="8"/>
  <c r="CJ617" i="8"/>
  <c r="CJ616" i="8"/>
  <c r="CJ612" i="8"/>
  <c r="CJ611" i="8"/>
  <c r="CJ610" i="8"/>
  <c r="CJ609" i="8"/>
  <c r="CJ608" i="8"/>
  <c r="CJ604" i="8"/>
  <c r="CJ600" i="8"/>
  <c r="CJ599" i="8"/>
  <c r="CJ598" i="8"/>
  <c r="CJ597" i="8"/>
  <c r="CJ596" i="8"/>
  <c r="CJ592" i="8"/>
  <c r="CJ591" i="8"/>
  <c r="CJ590" i="8"/>
  <c r="CJ589" i="8"/>
  <c r="CJ588" i="8"/>
  <c r="CJ587" i="8"/>
  <c r="CJ586" i="8"/>
  <c r="CJ585" i="8"/>
  <c r="CJ584" i="8"/>
  <c r="CJ583" i="8"/>
  <c r="CJ579" i="8"/>
  <c r="CJ578" i="8"/>
  <c r="CJ577" i="8"/>
  <c r="CJ576" i="8"/>
  <c r="CJ572" i="8"/>
  <c r="CJ571" i="8"/>
  <c r="CJ570" i="8"/>
  <c r="CJ569" i="8"/>
  <c r="CJ568" i="8"/>
  <c r="CJ567" i="8"/>
  <c r="CJ566" i="8"/>
  <c r="CJ565" i="8"/>
  <c r="CJ564" i="8"/>
  <c r="CJ563" i="8"/>
  <c r="CJ559" i="8"/>
  <c r="CJ558" i="8"/>
  <c r="CJ557" i="8"/>
  <c r="CJ556" i="8"/>
  <c r="CJ555" i="8"/>
  <c r="CJ554" i="8"/>
  <c r="CJ553" i="8"/>
  <c r="CJ552" i="8"/>
  <c r="CJ551" i="8"/>
  <c r="CJ550" i="8"/>
  <c r="CJ549" i="8"/>
  <c r="CJ545" i="8"/>
  <c r="CJ544" i="8"/>
  <c r="CJ543" i="8"/>
  <c r="CJ542" i="8"/>
  <c r="CJ541" i="8"/>
  <c r="CJ540" i="8"/>
  <c r="CJ539" i="8"/>
  <c r="CJ538" i="8"/>
  <c r="CJ537" i="8"/>
  <c r="CJ533" i="8"/>
  <c r="CJ532" i="8"/>
  <c r="CJ531" i="8"/>
  <c r="CJ530" i="8"/>
  <c r="CJ529" i="8"/>
  <c r="CJ528" i="8"/>
  <c r="CJ527" i="8"/>
  <c r="CJ523" i="8"/>
  <c r="CJ522" i="8"/>
  <c r="CJ521" i="8"/>
  <c r="CJ520" i="8"/>
  <c r="CJ519" i="8"/>
  <c r="CJ518" i="8"/>
  <c r="CJ514" i="8"/>
  <c r="CJ513" i="8"/>
  <c r="CJ512" i="8"/>
  <c r="CJ511" i="8"/>
  <c r="CJ510" i="8"/>
  <c r="CJ509" i="8"/>
  <c r="CJ508" i="8"/>
  <c r="CJ504" i="8"/>
  <c r="CJ503" i="8"/>
  <c r="CJ502" i="8"/>
  <c r="CJ501" i="8"/>
  <c r="CJ500" i="8"/>
  <c r="CJ499" i="8"/>
  <c r="CJ498" i="8"/>
  <c r="CJ494" i="8"/>
  <c r="CJ493" i="8"/>
  <c r="CJ492" i="8"/>
  <c r="CJ491" i="8"/>
  <c r="CJ490" i="8"/>
  <c r="CJ489" i="8"/>
  <c r="CJ488" i="8"/>
  <c r="CJ487" i="8"/>
  <c r="CJ486" i="8"/>
  <c r="CJ485" i="8"/>
  <c r="CJ484" i="8"/>
  <c r="CJ483" i="8"/>
  <c r="CJ482" i="8"/>
  <c r="CJ478" i="8"/>
  <c r="CJ477" i="8"/>
  <c r="CJ476" i="8"/>
  <c r="CJ475" i="8"/>
  <c r="CJ474" i="8"/>
  <c r="CJ473" i="8"/>
  <c r="CJ472" i="8"/>
  <c r="CJ471" i="8"/>
  <c r="CJ470" i="8"/>
  <c r="CJ466" i="8"/>
  <c r="CJ465" i="8"/>
  <c r="CJ464" i="8"/>
  <c r="CJ463" i="8"/>
  <c r="CJ462" i="8"/>
  <c r="CJ461" i="8"/>
  <c r="CJ460" i="8"/>
  <c r="CJ459" i="8"/>
  <c r="CJ458" i="8"/>
  <c r="CJ457" i="8"/>
  <c r="CJ456" i="8"/>
  <c r="CJ455" i="8"/>
  <c r="CJ451" i="8"/>
  <c r="CJ450" i="8"/>
  <c r="CJ449" i="8"/>
  <c r="CJ448" i="8"/>
  <c r="CJ447" i="8"/>
  <c r="CJ446" i="8"/>
  <c r="CJ445" i="8"/>
  <c r="CJ444" i="8"/>
  <c r="CJ443" i="8"/>
  <c r="CJ442" i="8"/>
  <c r="CJ441" i="8"/>
  <c r="CJ440" i="8"/>
  <c r="CJ439" i="8"/>
  <c r="CJ438" i="8"/>
  <c r="CJ434" i="8"/>
  <c r="CJ433" i="8"/>
  <c r="CJ432" i="8"/>
  <c r="CJ431" i="8"/>
  <c r="CJ430" i="8"/>
  <c r="CJ429" i="8"/>
  <c r="CJ428" i="8"/>
  <c r="CJ427" i="8"/>
  <c r="CJ426" i="8"/>
  <c r="CJ425" i="8"/>
  <c r="CJ424" i="8"/>
  <c r="CJ423" i="8"/>
  <c r="CJ422" i="8"/>
  <c r="CJ421" i="8"/>
  <c r="CJ420" i="8"/>
  <c r="CJ416" i="8"/>
  <c r="CJ415" i="8"/>
  <c r="CJ414" i="8"/>
  <c r="CJ413" i="8"/>
  <c r="CJ412" i="8"/>
  <c r="CJ411" i="8"/>
  <c r="CJ410" i="8"/>
  <c r="CJ409" i="8"/>
  <c r="CJ408" i="8"/>
  <c r="CJ407" i="8"/>
  <c r="CJ406" i="8"/>
  <c r="CJ402" i="8"/>
  <c r="CJ401" i="8"/>
  <c r="CJ400" i="8"/>
  <c r="CJ399" i="8"/>
  <c r="CJ398" i="8"/>
  <c r="CJ397" i="8"/>
  <c r="CJ396" i="8"/>
  <c r="CJ392" i="8"/>
  <c r="CJ391" i="8"/>
  <c r="CJ390" i="8"/>
  <c r="CJ389" i="8"/>
  <c r="CJ388" i="8"/>
  <c r="CJ387" i="8"/>
  <c r="CJ386" i="8"/>
  <c r="CJ385" i="8"/>
  <c r="CJ384" i="8"/>
  <c r="CJ383" i="8"/>
  <c r="CJ382" i="8"/>
  <c r="CJ378" i="8"/>
  <c r="CJ377" i="8"/>
  <c r="CJ376" i="8"/>
  <c r="CJ375" i="8"/>
  <c r="CJ374" i="8"/>
  <c r="CJ373" i="8"/>
  <c r="CJ372" i="8"/>
  <c r="CJ371" i="8"/>
  <c r="CJ370" i="8"/>
  <c r="CJ369" i="8"/>
  <c r="CJ368" i="8"/>
  <c r="CJ367" i="8"/>
  <c r="CJ366" i="8"/>
  <c r="CJ365" i="8"/>
  <c r="CJ361" i="8"/>
  <c r="CJ360" i="8"/>
  <c r="CJ359" i="8"/>
  <c r="CJ358" i="8"/>
  <c r="CJ357" i="8"/>
  <c r="CJ356" i="8"/>
  <c r="CJ355" i="8"/>
  <c r="CJ354" i="8"/>
  <c r="CJ353" i="8"/>
  <c r="CJ352" i="8"/>
  <c r="CJ351" i="8"/>
  <c r="CJ350" i="8"/>
  <c r="CJ349" i="8"/>
  <c r="CJ348" i="8"/>
  <c r="CJ344" i="8"/>
  <c r="CJ343" i="8"/>
  <c r="CJ342" i="8"/>
  <c r="CJ341" i="8"/>
  <c r="CJ340" i="8"/>
  <c r="CJ336" i="8"/>
  <c r="CJ335" i="8"/>
  <c r="CJ334" i="8"/>
  <c r="CJ333" i="8"/>
  <c r="CJ332" i="8"/>
  <c r="CJ331" i="8"/>
  <c r="CJ330" i="8"/>
  <c r="CJ329" i="8"/>
  <c r="CJ328" i="8"/>
  <c r="CJ327" i="8"/>
  <c r="CJ323" i="8"/>
  <c r="CJ322" i="8"/>
  <c r="CJ321" i="8"/>
  <c r="CJ320" i="8"/>
  <c r="CJ319" i="8"/>
  <c r="CJ318" i="8"/>
  <c r="CJ317" i="8"/>
  <c r="CJ316" i="8"/>
  <c r="CJ315" i="8"/>
  <c r="CJ314" i="8"/>
  <c r="CJ313" i="8"/>
  <c r="CJ312" i="8"/>
  <c r="CJ311" i="8"/>
  <c r="CJ310" i="8"/>
  <c r="CJ309" i="8"/>
  <c r="CJ305" i="8"/>
  <c r="CJ304" i="8"/>
  <c r="CJ303" i="8"/>
  <c r="CJ302" i="8"/>
  <c r="CJ301" i="8"/>
  <c r="CJ297" i="8"/>
  <c r="CJ296" i="8"/>
  <c r="CJ295" i="8"/>
  <c r="CJ294" i="8"/>
  <c r="CJ293" i="8"/>
  <c r="CJ292" i="8"/>
  <c r="CJ291" i="8"/>
  <c r="CJ290" i="8"/>
  <c r="CJ289" i="8"/>
  <c r="CJ288" i="8"/>
  <c r="CJ287" i="8"/>
  <c r="CJ283" i="8"/>
  <c r="CJ282" i="8"/>
  <c r="CJ281" i="8"/>
  <c r="CJ280" i="8"/>
  <c r="CJ279" i="8"/>
  <c r="CJ278" i="8"/>
  <c r="CJ274" i="8"/>
  <c r="CJ273" i="8"/>
  <c r="CJ272" i="8"/>
  <c r="CJ271" i="8"/>
  <c r="CJ270" i="8"/>
  <c r="CJ269" i="8"/>
  <c r="CJ268" i="8"/>
  <c r="CJ267" i="8"/>
  <c r="CJ266" i="8"/>
  <c r="CJ265" i="8"/>
  <c r="CJ264" i="8"/>
  <c r="CJ263" i="8"/>
  <c r="CJ262" i="8"/>
  <c r="CJ261" i="8"/>
  <c r="CJ260" i="8"/>
  <c r="CJ259" i="8"/>
  <c r="CJ255" i="8"/>
  <c r="CJ254" i="8"/>
  <c r="CJ253" i="8"/>
  <c r="CJ252" i="8"/>
  <c r="CJ251" i="8"/>
  <c r="CJ250" i="8"/>
  <c r="CJ246" i="8"/>
  <c r="CJ245" i="8"/>
  <c r="CJ244" i="8"/>
  <c r="CJ243" i="8"/>
  <c r="CJ242" i="8"/>
  <c r="CJ241" i="8"/>
  <c r="CJ240" i="8"/>
  <c r="CJ239" i="8"/>
  <c r="CJ235" i="8"/>
  <c r="CJ234" i="8"/>
  <c r="CJ233" i="8"/>
  <c r="CJ232" i="8"/>
  <c r="CJ231" i="8"/>
  <c r="CJ230" i="8"/>
  <c r="CJ229" i="8"/>
  <c r="CJ228" i="8"/>
  <c r="CJ227" i="8"/>
  <c r="CJ223" i="8"/>
  <c r="CJ222" i="8"/>
  <c r="CJ221" i="8"/>
  <c r="CJ220" i="8"/>
  <c r="CJ219" i="8"/>
  <c r="CJ218" i="8"/>
  <c r="CJ217" i="8"/>
  <c r="CJ216" i="8"/>
  <c r="CJ215" i="8"/>
  <c r="CJ214" i="8"/>
  <c r="CJ213" i="8"/>
  <c r="CJ212" i="8"/>
  <c r="CJ211" i="8"/>
  <c r="CJ210" i="8"/>
  <c r="CJ209" i="8"/>
  <c r="CJ205" i="8"/>
  <c r="CJ204" i="8"/>
  <c r="CJ203" i="8"/>
  <c r="CJ202" i="8"/>
  <c r="CJ201" i="8"/>
  <c r="CJ200" i="8"/>
  <c r="CJ199" i="8"/>
  <c r="CJ198" i="8"/>
  <c r="CJ197" i="8"/>
  <c r="CJ196" i="8"/>
  <c r="CJ195" i="8"/>
  <c r="CJ194" i="8"/>
  <c r="CJ193" i="8"/>
  <c r="CJ192" i="8"/>
  <c r="CJ191" i="8"/>
  <c r="CJ190" i="8"/>
  <c r="CJ189" i="8"/>
  <c r="CJ188" i="8"/>
  <c r="CJ187" i="8"/>
  <c r="CJ186" i="8"/>
  <c r="CJ185" i="8"/>
  <c r="CJ184" i="8"/>
  <c r="CJ183" i="8"/>
  <c r="CJ182" i="8"/>
  <c r="CJ181" i="8"/>
  <c r="CJ180" i="8"/>
  <c r="CJ179" i="8"/>
  <c r="CJ175" i="8"/>
  <c r="CJ174" i="8"/>
  <c r="CJ173" i="8"/>
  <c r="CJ172" i="8"/>
  <c r="CJ171" i="8"/>
  <c r="CJ170" i="8"/>
  <c r="CJ169" i="8"/>
  <c r="CJ168" i="8"/>
  <c r="CJ167" i="8"/>
  <c r="CJ166" i="8"/>
  <c r="CJ165" i="8"/>
  <c r="CJ164" i="8"/>
  <c r="CJ163" i="8"/>
  <c r="CJ162" i="8"/>
  <c r="CJ161" i="8"/>
  <c r="CJ160" i="8"/>
  <c r="CJ159" i="8"/>
  <c r="CJ158" i="8"/>
  <c r="CJ157" i="8"/>
  <c r="CJ153" i="8"/>
  <c r="CJ152" i="8"/>
  <c r="CJ151" i="8"/>
  <c r="CJ150" i="8"/>
  <c r="CJ149" i="8"/>
  <c r="CJ148" i="8"/>
  <c r="CJ147" i="8"/>
  <c r="CJ146" i="8"/>
  <c r="CJ145" i="8"/>
  <c r="CJ141" i="8"/>
  <c r="CJ140" i="8"/>
  <c r="CJ139" i="8"/>
  <c r="CJ138" i="8"/>
  <c r="CJ137" i="8"/>
  <c r="CJ136" i="8"/>
  <c r="CJ135" i="8"/>
  <c r="CJ131" i="8"/>
  <c r="CJ130" i="8"/>
  <c r="CJ129" i="8"/>
  <c r="CJ128" i="8"/>
  <c r="CJ127" i="8"/>
  <c r="CJ126" i="8"/>
  <c r="CJ125" i="8"/>
  <c r="CJ124" i="8"/>
  <c r="CJ123" i="8"/>
  <c r="CJ122" i="8"/>
  <c r="CJ121" i="8"/>
  <c r="CJ120" i="8"/>
  <c r="CJ119" i="8"/>
  <c r="CJ115" i="8"/>
  <c r="CJ114" i="8"/>
  <c r="CJ113" i="8"/>
  <c r="CJ112" i="8"/>
  <c r="CJ111" i="8"/>
  <c r="CJ110" i="8"/>
  <c r="CJ109" i="8"/>
  <c r="CJ108" i="8"/>
  <c r="CJ107" i="8"/>
  <c r="CJ106" i="8"/>
  <c r="CJ105" i="8"/>
  <c r="CJ104" i="8"/>
  <c r="CJ103" i="8"/>
  <c r="CJ102" i="8"/>
  <c r="CJ101" i="8"/>
  <c r="CJ100" i="8"/>
  <c r="CJ99" i="8"/>
  <c r="CJ98" i="8"/>
  <c r="CJ97" i="8"/>
  <c r="CJ96" i="8"/>
  <c r="CJ92" i="8"/>
  <c r="CJ91" i="8"/>
  <c r="CJ90" i="8"/>
  <c r="CJ89" i="8"/>
  <c r="CJ88" i="8"/>
  <c r="CJ87" i="8"/>
  <c r="CJ86" i="8"/>
  <c r="CJ85" i="8"/>
  <c r="CJ84" i="8"/>
  <c r="CJ83" i="8"/>
  <c r="CJ82" i="8"/>
  <c r="CJ81" i="8"/>
  <c r="CJ80" i="8"/>
  <c r="CJ79" i="8"/>
  <c r="CJ78" i="8"/>
  <c r="CJ77" i="8"/>
  <c r="CJ76" i="8"/>
  <c r="CJ75" i="8"/>
  <c r="CJ74" i="8"/>
  <c r="CJ70" i="8"/>
  <c r="CJ69" i="8"/>
  <c r="CJ68" i="8"/>
  <c r="CJ67" i="8"/>
  <c r="CJ66" i="8"/>
  <c r="CJ65" i="8"/>
  <c r="CJ64" i="8"/>
  <c r="CJ63" i="8"/>
  <c r="CJ62" i="8"/>
  <c r="CJ61" i="8"/>
  <c r="CJ60" i="8"/>
  <c r="CJ59" i="8"/>
  <c r="CJ58" i="8"/>
  <c r="CJ57" i="8"/>
  <c r="CJ56" i="8"/>
  <c r="CJ55" i="8"/>
  <c r="CJ54" i="8"/>
  <c r="CJ53" i="8"/>
  <c r="CJ52" i="8"/>
  <c r="CJ51" i="8"/>
  <c r="CJ50" i="8"/>
  <c r="CJ49" i="8"/>
  <c r="CJ48" i="8"/>
  <c r="CJ47" i="8"/>
  <c r="CJ46" i="8"/>
  <c r="CJ45" i="8"/>
  <c r="CJ44" i="8"/>
  <c r="CJ39" i="8"/>
  <c r="CJ38" i="8"/>
  <c r="CJ37" i="8"/>
  <c r="CJ36" i="8"/>
  <c r="CJ35" i="8"/>
  <c r="CJ34" i="8"/>
  <c r="CJ33" i="8"/>
  <c r="CJ32" i="8"/>
  <c r="CJ31" i="8"/>
  <c r="CJ30" i="8"/>
  <c r="CJ29" i="8"/>
  <c r="CJ28" i="8"/>
  <c r="CJ27" i="8"/>
  <c r="CJ26" i="8"/>
  <c r="CJ25" i="8"/>
  <c r="CJ24" i="8"/>
  <c r="CJ23" i="8"/>
  <c r="CJ22" i="8"/>
  <c r="CJ21" i="8"/>
  <c r="CJ20" i="8"/>
  <c r="CJ19" i="8"/>
  <c r="CJ18" i="8"/>
  <c r="CJ17" i="8"/>
  <c r="CJ16" i="8"/>
  <c r="CJ15" i="8"/>
  <c r="CJ11" i="8"/>
  <c r="CJ10" i="8"/>
  <c r="CJ9" i="8"/>
  <c r="CJ8" i="8"/>
  <c r="CJ7" i="8"/>
  <c r="CI924" i="8"/>
  <c r="CH80" i="9" s="1"/>
  <c r="N169" i="9" s="1"/>
  <c r="CI917" i="8"/>
  <c r="CH79" i="9" s="1"/>
  <c r="O168" i="9" s="1"/>
  <c r="CI906" i="8"/>
  <c r="CH78" i="9" s="1"/>
  <c r="P167" i="9" s="1"/>
  <c r="CI893" i="8"/>
  <c r="CH77" i="9" s="1"/>
  <c r="Q166" i="9" s="1"/>
  <c r="CH893" i="8"/>
  <c r="CG77" i="9" s="1"/>
  <c r="P166" i="9" s="1"/>
  <c r="CG893" i="8"/>
  <c r="CI880" i="8"/>
  <c r="CH76" i="9" s="1"/>
  <c r="R165" i="9" s="1"/>
  <c r="CH880" i="8"/>
  <c r="CG76" i="9" s="1"/>
  <c r="Q165" i="9" s="1"/>
  <c r="CG880" i="8"/>
  <c r="CF880" i="8"/>
  <c r="CE76" i="9" s="1"/>
  <c r="O165" i="9" s="1"/>
  <c r="CI868" i="8"/>
  <c r="CH75" i="9" s="1"/>
  <c r="S164" i="9" s="1"/>
  <c r="CH868" i="8"/>
  <c r="CG75" i="9" s="1"/>
  <c r="R164" i="9" s="1"/>
  <c r="CG868" i="8"/>
  <c r="CF868" i="8"/>
  <c r="CE75" i="9" s="1"/>
  <c r="P164" i="9" s="1"/>
  <c r="CE868" i="8"/>
  <c r="CD75" i="9" s="1"/>
  <c r="O164" i="9" s="1"/>
  <c r="CI858" i="8"/>
  <c r="CH74" i="9" s="1"/>
  <c r="T163" i="9" s="1"/>
  <c r="CH858" i="8"/>
  <c r="CG74" i="9" s="1"/>
  <c r="S163" i="9" s="1"/>
  <c r="CG858" i="8"/>
  <c r="CF858" i="8"/>
  <c r="CE74" i="9" s="1"/>
  <c r="Q163" i="9" s="1"/>
  <c r="CE858" i="8"/>
  <c r="CD74" i="9" s="1"/>
  <c r="P163" i="9" s="1"/>
  <c r="CD858" i="8"/>
  <c r="CC74" i="9" s="1"/>
  <c r="O163" i="9" s="1"/>
  <c r="CI851" i="8"/>
  <c r="CH73" i="9" s="1"/>
  <c r="U162" i="9" s="1"/>
  <c r="CH851" i="8"/>
  <c r="CG73" i="9" s="1"/>
  <c r="T162" i="9" s="1"/>
  <c r="CG851" i="8"/>
  <c r="CF851" i="8"/>
  <c r="CE73" i="9" s="1"/>
  <c r="R162" i="9" s="1"/>
  <c r="CE851" i="8"/>
  <c r="CD73" i="9" s="1"/>
  <c r="Q162" i="9" s="1"/>
  <c r="CD851" i="8"/>
  <c r="CC73" i="9" s="1"/>
  <c r="P162" i="9" s="1"/>
  <c r="CC851" i="8"/>
  <c r="CB73" i="9" s="1"/>
  <c r="O162" i="9" s="1"/>
  <c r="CI842" i="8"/>
  <c r="CH72" i="9" s="1"/>
  <c r="V161" i="9" s="1"/>
  <c r="CH842" i="8"/>
  <c r="CG72" i="9" s="1"/>
  <c r="U161" i="9" s="1"/>
  <c r="CG842" i="8"/>
  <c r="CF842" i="8"/>
  <c r="CE72" i="9" s="1"/>
  <c r="S161" i="9" s="1"/>
  <c r="CE842" i="8"/>
  <c r="CD72" i="9" s="1"/>
  <c r="R161" i="9" s="1"/>
  <c r="CD842" i="8"/>
  <c r="CC72" i="9" s="1"/>
  <c r="Q161" i="9" s="1"/>
  <c r="CC842" i="8"/>
  <c r="CB72" i="9" s="1"/>
  <c r="P161" i="9" s="1"/>
  <c r="CB842" i="8"/>
  <c r="CA72" i="9" s="1"/>
  <c r="O161" i="9" s="1"/>
  <c r="CI830" i="8"/>
  <c r="CH71" i="9" s="1"/>
  <c r="W160" i="9" s="1"/>
  <c r="CH830" i="8"/>
  <c r="CG71" i="9" s="1"/>
  <c r="V160" i="9" s="1"/>
  <c r="CG830" i="8"/>
  <c r="CF830" i="8"/>
  <c r="CE71" i="9" s="1"/>
  <c r="T160" i="9" s="1"/>
  <c r="CE830" i="8"/>
  <c r="CD71" i="9" s="1"/>
  <c r="S160" i="9" s="1"/>
  <c r="CD830" i="8"/>
  <c r="CC71" i="9" s="1"/>
  <c r="R160" i="9" s="1"/>
  <c r="CC830" i="8"/>
  <c r="CB71" i="9" s="1"/>
  <c r="Q160" i="9" s="1"/>
  <c r="CB830" i="8"/>
  <c r="CA71" i="9" s="1"/>
  <c r="P160" i="9" s="1"/>
  <c r="CA830" i="8"/>
  <c r="BZ71" i="9" s="1"/>
  <c r="O160" i="9" s="1"/>
  <c r="CI821" i="8"/>
  <c r="CH70" i="9" s="1"/>
  <c r="X159" i="9" s="1"/>
  <c r="CH821" i="8"/>
  <c r="CG70" i="9" s="1"/>
  <c r="W159" i="9" s="1"/>
  <c r="CG821" i="8"/>
  <c r="CF821" i="8"/>
  <c r="CE70" i="9" s="1"/>
  <c r="U159" i="9" s="1"/>
  <c r="CE821" i="8"/>
  <c r="CD70" i="9" s="1"/>
  <c r="T159" i="9" s="1"/>
  <c r="CD821" i="8"/>
  <c r="CC70" i="9" s="1"/>
  <c r="S159" i="9" s="1"/>
  <c r="CC821" i="8"/>
  <c r="CB70" i="9" s="1"/>
  <c r="R159" i="9" s="1"/>
  <c r="CB821" i="8"/>
  <c r="CA70" i="9" s="1"/>
  <c r="Q159" i="9" s="1"/>
  <c r="CA821" i="8"/>
  <c r="BZ70" i="9" s="1"/>
  <c r="P159" i="9" s="1"/>
  <c r="BZ821" i="8"/>
  <c r="BY70" i="9" s="1"/>
  <c r="O159" i="9" s="1"/>
  <c r="CI803" i="8"/>
  <c r="CH69" i="9" s="1"/>
  <c r="Y158" i="9" s="1"/>
  <c r="CH803" i="8"/>
  <c r="CG69" i="9" s="1"/>
  <c r="X158" i="9" s="1"/>
  <c r="CG803" i="8"/>
  <c r="CF803" i="8"/>
  <c r="CE69" i="9" s="1"/>
  <c r="V158" i="9" s="1"/>
  <c r="CE803" i="8"/>
  <c r="CD69" i="9" s="1"/>
  <c r="U158" i="9" s="1"/>
  <c r="CD803" i="8"/>
  <c r="CC69" i="9" s="1"/>
  <c r="T158" i="9" s="1"/>
  <c r="CC803" i="8"/>
  <c r="CB69" i="9" s="1"/>
  <c r="S158" i="9" s="1"/>
  <c r="CB803" i="8"/>
  <c r="CA69" i="9" s="1"/>
  <c r="R158" i="9" s="1"/>
  <c r="CA803" i="8"/>
  <c r="BZ69" i="9" s="1"/>
  <c r="Q158" i="9" s="1"/>
  <c r="BZ803" i="8"/>
  <c r="BY69" i="9" s="1"/>
  <c r="P158" i="9" s="1"/>
  <c r="BY803" i="8"/>
  <c r="BX69" i="9" s="1"/>
  <c r="O158" i="9" s="1"/>
  <c r="CI795" i="8"/>
  <c r="CH68" i="9" s="1"/>
  <c r="Z157" i="9" s="1"/>
  <c r="CH795" i="8"/>
  <c r="CG68" i="9" s="1"/>
  <c r="Y157" i="9" s="1"/>
  <c r="CG795" i="8"/>
  <c r="CF795" i="8"/>
  <c r="CE68" i="9" s="1"/>
  <c r="W157" i="9" s="1"/>
  <c r="CE795" i="8"/>
  <c r="CD68" i="9" s="1"/>
  <c r="V157" i="9" s="1"/>
  <c r="CD795" i="8"/>
  <c r="CC68" i="9" s="1"/>
  <c r="U157" i="9" s="1"/>
  <c r="CC795" i="8"/>
  <c r="CB68" i="9" s="1"/>
  <c r="T157" i="9" s="1"/>
  <c r="CB795" i="8"/>
  <c r="CA68" i="9" s="1"/>
  <c r="S157" i="9" s="1"/>
  <c r="CA795" i="8"/>
  <c r="BZ68" i="9" s="1"/>
  <c r="R157" i="9" s="1"/>
  <c r="BZ795" i="8"/>
  <c r="BY68" i="9" s="1"/>
  <c r="Q157" i="9" s="1"/>
  <c r="BY795" i="8"/>
  <c r="BX68" i="9" s="1"/>
  <c r="P157" i="9" s="1"/>
  <c r="BX795" i="8"/>
  <c r="BW68" i="9" s="1"/>
  <c r="O157" i="9" s="1"/>
  <c r="CI783" i="8"/>
  <c r="CH67" i="9" s="1"/>
  <c r="AA156" i="9" s="1"/>
  <c r="CH783" i="8"/>
  <c r="CG67" i="9" s="1"/>
  <c r="Z156" i="9" s="1"/>
  <c r="CG783" i="8"/>
  <c r="CF783" i="8"/>
  <c r="CE67" i="9" s="1"/>
  <c r="X156" i="9" s="1"/>
  <c r="CE783" i="8"/>
  <c r="CD67" i="9" s="1"/>
  <c r="W156" i="9" s="1"/>
  <c r="CD783" i="8"/>
  <c r="CC67" i="9" s="1"/>
  <c r="V156" i="9" s="1"/>
  <c r="CC783" i="8"/>
  <c r="CB67" i="9" s="1"/>
  <c r="U156" i="9" s="1"/>
  <c r="CB783" i="8"/>
  <c r="CA67" i="9" s="1"/>
  <c r="T156" i="9" s="1"/>
  <c r="CA783" i="8"/>
  <c r="BZ67" i="9" s="1"/>
  <c r="S156" i="9" s="1"/>
  <c r="BZ783" i="8"/>
  <c r="BY67" i="9" s="1"/>
  <c r="R156" i="9" s="1"/>
  <c r="BY783" i="8"/>
  <c r="BX67" i="9" s="1"/>
  <c r="Q156" i="9" s="1"/>
  <c r="BX783" i="8"/>
  <c r="BW67" i="9" s="1"/>
  <c r="P156" i="9" s="1"/>
  <c r="CI772" i="8"/>
  <c r="CH66" i="9" s="1"/>
  <c r="AB155" i="9" s="1"/>
  <c r="CH772" i="8"/>
  <c r="CG66" i="9" s="1"/>
  <c r="AA155" i="9" s="1"/>
  <c r="CG772" i="8"/>
  <c r="CF772" i="8"/>
  <c r="CE66" i="9" s="1"/>
  <c r="Y155" i="9" s="1"/>
  <c r="CE772" i="8"/>
  <c r="CD66" i="9" s="1"/>
  <c r="X155" i="9" s="1"/>
  <c r="CD772" i="8"/>
  <c r="CC66" i="9" s="1"/>
  <c r="W155" i="9" s="1"/>
  <c r="CC772" i="8"/>
  <c r="CB66" i="9" s="1"/>
  <c r="V155" i="9" s="1"/>
  <c r="CB772" i="8"/>
  <c r="CA66" i="9" s="1"/>
  <c r="U155" i="9" s="1"/>
  <c r="CA772" i="8"/>
  <c r="BZ66" i="9" s="1"/>
  <c r="T155" i="9" s="1"/>
  <c r="BZ772" i="8"/>
  <c r="BY66" i="9" s="1"/>
  <c r="S155" i="9" s="1"/>
  <c r="BY772" i="8"/>
  <c r="BX66" i="9" s="1"/>
  <c r="R155" i="9" s="1"/>
  <c r="BX772" i="8"/>
  <c r="BW66" i="9" s="1"/>
  <c r="Q155" i="9" s="1"/>
  <c r="CI762" i="8"/>
  <c r="CH65" i="9" s="1"/>
  <c r="AC154" i="9" s="1"/>
  <c r="CH762" i="8"/>
  <c r="CG65" i="9" s="1"/>
  <c r="AB154" i="9" s="1"/>
  <c r="CG762" i="8"/>
  <c r="CF762" i="8"/>
  <c r="CE65" i="9" s="1"/>
  <c r="Z154" i="9" s="1"/>
  <c r="CE762" i="8"/>
  <c r="CD65" i="9" s="1"/>
  <c r="Y154" i="9" s="1"/>
  <c r="CD762" i="8"/>
  <c r="CC65" i="9" s="1"/>
  <c r="X154" i="9" s="1"/>
  <c r="CC762" i="8"/>
  <c r="CB65" i="9" s="1"/>
  <c r="W154" i="9" s="1"/>
  <c r="CB762" i="8"/>
  <c r="CA65" i="9" s="1"/>
  <c r="V154" i="9" s="1"/>
  <c r="CA762" i="8"/>
  <c r="BZ65" i="9" s="1"/>
  <c r="U154" i="9" s="1"/>
  <c r="BZ762" i="8"/>
  <c r="BY65" i="9" s="1"/>
  <c r="T154" i="9" s="1"/>
  <c r="BY762" i="8"/>
  <c r="BX65" i="9" s="1"/>
  <c r="S154" i="9" s="1"/>
  <c r="BX762" i="8"/>
  <c r="BW65" i="9" s="1"/>
  <c r="R154" i="9" s="1"/>
  <c r="CI746" i="8"/>
  <c r="CH64" i="9" s="1"/>
  <c r="AD153" i="9" s="1"/>
  <c r="CH746" i="8"/>
  <c r="CG64" i="9" s="1"/>
  <c r="AC153" i="9" s="1"/>
  <c r="CG746" i="8"/>
  <c r="CF746" i="8"/>
  <c r="CE64" i="9" s="1"/>
  <c r="AA153" i="9" s="1"/>
  <c r="CE746" i="8"/>
  <c r="CD64" i="9" s="1"/>
  <c r="Z153" i="9" s="1"/>
  <c r="CD746" i="8"/>
  <c r="CC64" i="9" s="1"/>
  <c r="Y153" i="9" s="1"/>
  <c r="CC746" i="8"/>
  <c r="CB64" i="9" s="1"/>
  <c r="X153" i="9" s="1"/>
  <c r="CB746" i="8"/>
  <c r="CA64" i="9" s="1"/>
  <c r="W153" i="9" s="1"/>
  <c r="CA746" i="8"/>
  <c r="BZ64" i="9" s="1"/>
  <c r="V153" i="9" s="1"/>
  <c r="BZ746" i="8"/>
  <c r="BY64" i="9" s="1"/>
  <c r="U153" i="9" s="1"/>
  <c r="BY746" i="8"/>
  <c r="BX64" i="9" s="1"/>
  <c r="T153" i="9" s="1"/>
  <c r="BX746" i="8"/>
  <c r="BW64" i="9" s="1"/>
  <c r="S153" i="9" s="1"/>
  <c r="CI731" i="8"/>
  <c r="CH63" i="9" s="1"/>
  <c r="AE152" i="9" s="1"/>
  <c r="CH731" i="8"/>
  <c r="CG63" i="9" s="1"/>
  <c r="AD152" i="9" s="1"/>
  <c r="CG731" i="8"/>
  <c r="CF731" i="8"/>
  <c r="CE63" i="9" s="1"/>
  <c r="AB152" i="9" s="1"/>
  <c r="CE731" i="8"/>
  <c r="CD63" i="9" s="1"/>
  <c r="AA152" i="9" s="1"/>
  <c r="CD731" i="8"/>
  <c r="CC63" i="9" s="1"/>
  <c r="Z152" i="9" s="1"/>
  <c r="CC731" i="8"/>
  <c r="CB63" i="9" s="1"/>
  <c r="Y152" i="9" s="1"/>
  <c r="CB731" i="8"/>
  <c r="CA63" i="9" s="1"/>
  <c r="X152" i="9" s="1"/>
  <c r="CA731" i="8"/>
  <c r="BZ63" i="9" s="1"/>
  <c r="W152" i="9" s="1"/>
  <c r="BZ731" i="8"/>
  <c r="BY63" i="9" s="1"/>
  <c r="V152" i="9" s="1"/>
  <c r="BY731" i="8"/>
  <c r="BX63" i="9" s="1"/>
  <c r="U152" i="9" s="1"/>
  <c r="BX731" i="8"/>
  <c r="BW63" i="9" s="1"/>
  <c r="T152" i="9" s="1"/>
  <c r="CI724" i="8"/>
  <c r="CH62" i="9" s="1"/>
  <c r="AF151" i="9" s="1"/>
  <c r="CH724" i="8"/>
  <c r="CG62" i="9" s="1"/>
  <c r="AE151" i="9" s="1"/>
  <c r="CG724" i="8"/>
  <c r="CF724" i="8"/>
  <c r="CE62" i="9" s="1"/>
  <c r="AC151" i="9" s="1"/>
  <c r="CE724" i="8"/>
  <c r="CD62" i="9" s="1"/>
  <c r="AB151" i="9" s="1"/>
  <c r="CD724" i="8"/>
  <c r="CC62" i="9" s="1"/>
  <c r="AA151" i="9" s="1"/>
  <c r="CC724" i="8"/>
  <c r="CB62" i="9" s="1"/>
  <c r="Z151" i="9" s="1"/>
  <c r="CB724" i="8"/>
  <c r="CA62" i="9" s="1"/>
  <c r="Y151" i="9" s="1"/>
  <c r="CA724" i="8"/>
  <c r="BZ62" i="9" s="1"/>
  <c r="X151" i="9" s="1"/>
  <c r="BZ724" i="8"/>
  <c r="BY62" i="9" s="1"/>
  <c r="W151" i="9" s="1"/>
  <c r="BY724" i="8"/>
  <c r="BX62" i="9" s="1"/>
  <c r="V151" i="9" s="1"/>
  <c r="BX724" i="8"/>
  <c r="BW62" i="9" s="1"/>
  <c r="U151" i="9" s="1"/>
  <c r="CI709" i="8"/>
  <c r="CH61" i="9" s="1"/>
  <c r="AG150" i="9" s="1"/>
  <c r="CH709" i="8"/>
  <c r="CG61" i="9" s="1"/>
  <c r="AF150" i="9" s="1"/>
  <c r="CG709" i="8"/>
  <c r="CF709" i="8"/>
  <c r="CE61" i="9" s="1"/>
  <c r="AD150" i="9" s="1"/>
  <c r="CE709" i="8"/>
  <c r="CD61" i="9" s="1"/>
  <c r="AC150" i="9" s="1"/>
  <c r="CD709" i="8"/>
  <c r="CC61" i="9" s="1"/>
  <c r="AB150" i="9" s="1"/>
  <c r="CC709" i="8"/>
  <c r="CB61" i="9" s="1"/>
  <c r="AA150" i="9" s="1"/>
  <c r="CB709" i="8"/>
  <c r="CA61" i="9" s="1"/>
  <c r="Z150" i="9" s="1"/>
  <c r="CA709" i="8"/>
  <c r="BZ61" i="9" s="1"/>
  <c r="Y150" i="9" s="1"/>
  <c r="BZ709" i="8"/>
  <c r="BY61" i="9" s="1"/>
  <c r="X150" i="9" s="1"/>
  <c r="BY709" i="8"/>
  <c r="BX61" i="9" s="1"/>
  <c r="W150" i="9" s="1"/>
  <c r="BX709" i="8"/>
  <c r="BW61" i="9" s="1"/>
  <c r="V150" i="9" s="1"/>
  <c r="CI692" i="8"/>
  <c r="CH60" i="9" s="1"/>
  <c r="AH149" i="9" s="1"/>
  <c r="CH692" i="8"/>
  <c r="CG60" i="9" s="1"/>
  <c r="AG149" i="9" s="1"/>
  <c r="CG692" i="8"/>
  <c r="CF692" i="8"/>
  <c r="CE60" i="9" s="1"/>
  <c r="AE149" i="9" s="1"/>
  <c r="CE692" i="8"/>
  <c r="CD60" i="9" s="1"/>
  <c r="AD149" i="9" s="1"/>
  <c r="CD692" i="8"/>
  <c r="CC60" i="9" s="1"/>
  <c r="AC149" i="9" s="1"/>
  <c r="CC692" i="8"/>
  <c r="CB60" i="9" s="1"/>
  <c r="AB149" i="9" s="1"/>
  <c r="CB692" i="8"/>
  <c r="CA60" i="9" s="1"/>
  <c r="AA149" i="9" s="1"/>
  <c r="CA692" i="8"/>
  <c r="BZ60" i="9" s="1"/>
  <c r="Z149" i="9" s="1"/>
  <c r="BZ692" i="8"/>
  <c r="BY60" i="9" s="1"/>
  <c r="Y149" i="9" s="1"/>
  <c r="BY692" i="8"/>
  <c r="BX60" i="9" s="1"/>
  <c r="X149" i="9" s="1"/>
  <c r="BX692" i="8"/>
  <c r="BW60" i="9" s="1"/>
  <c r="W149" i="9" s="1"/>
  <c r="CI682" i="8"/>
  <c r="CH59" i="9" s="1"/>
  <c r="AI148" i="9" s="1"/>
  <c r="CH682" i="8"/>
  <c r="CG59" i="9" s="1"/>
  <c r="AH148" i="9" s="1"/>
  <c r="CG682" i="8"/>
  <c r="CF682" i="8"/>
  <c r="CE59" i="9" s="1"/>
  <c r="AF148" i="9" s="1"/>
  <c r="CE682" i="8"/>
  <c r="CD59" i="9" s="1"/>
  <c r="AE148" i="9" s="1"/>
  <c r="CD682" i="8"/>
  <c r="CC59" i="9" s="1"/>
  <c r="AD148" i="9" s="1"/>
  <c r="CC682" i="8"/>
  <c r="CB59" i="9" s="1"/>
  <c r="AC148" i="9" s="1"/>
  <c r="CB682" i="8"/>
  <c r="CA59" i="9" s="1"/>
  <c r="AB148" i="9" s="1"/>
  <c r="CA682" i="8"/>
  <c r="BZ59" i="9" s="1"/>
  <c r="AA148" i="9" s="1"/>
  <c r="BZ682" i="8"/>
  <c r="BY59" i="9" s="1"/>
  <c r="Z148" i="9" s="1"/>
  <c r="BY682" i="8"/>
  <c r="BX59" i="9" s="1"/>
  <c r="Y148" i="9" s="1"/>
  <c r="BX682" i="8"/>
  <c r="BW59" i="9" s="1"/>
  <c r="X148" i="9" s="1"/>
  <c r="CI674" i="8"/>
  <c r="CH58" i="9" s="1"/>
  <c r="AJ147" i="9" s="1"/>
  <c r="CH674" i="8"/>
  <c r="CG58" i="9" s="1"/>
  <c r="AI147" i="9" s="1"/>
  <c r="CG674" i="8"/>
  <c r="CF674" i="8"/>
  <c r="CE58" i="9" s="1"/>
  <c r="AG147" i="9" s="1"/>
  <c r="CE674" i="8"/>
  <c r="CD58" i="9" s="1"/>
  <c r="AF147" i="9" s="1"/>
  <c r="CD674" i="8"/>
  <c r="CC58" i="9" s="1"/>
  <c r="AE147" i="9" s="1"/>
  <c r="CC674" i="8"/>
  <c r="CB58" i="9" s="1"/>
  <c r="AD147" i="9" s="1"/>
  <c r="CB674" i="8"/>
  <c r="CA58" i="9" s="1"/>
  <c r="AC147" i="9" s="1"/>
  <c r="CA674" i="8"/>
  <c r="BZ58" i="9" s="1"/>
  <c r="AB147" i="9" s="1"/>
  <c r="BZ674" i="8"/>
  <c r="BY58" i="9" s="1"/>
  <c r="AA147" i="9" s="1"/>
  <c r="BY674" i="8"/>
  <c r="BX58" i="9" s="1"/>
  <c r="Z147" i="9" s="1"/>
  <c r="BX674" i="8"/>
  <c r="BW58" i="9" s="1"/>
  <c r="Y147" i="9" s="1"/>
  <c r="CI666" i="8"/>
  <c r="CH57" i="9" s="1"/>
  <c r="AK146" i="9" s="1"/>
  <c r="CH666" i="8"/>
  <c r="CG57" i="9" s="1"/>
  <c r="AJ146" i="9" s="1"/>
  <c r="CG666" i="8"/>
  <c r="CF666" i="8"/>
  <c r="CE57" i="9" s="1"/>
  <c r="AH146" i="9" s="1"/>
  <c r="CE666" i="8"/>
  <c r="CD57" i="9" s="1"/>
  <c r="AG146" i="9" s="1"/>
  <c r="CD666" i="8"/>
  <c r="CC57" i="9" s="1"/>
  <c r="AF146" i="9" s="1"/>
  <c r="CC666" i="8"/>
  <c r="CB57" i="9" s="1"/>
  <c r="AE146" i="9" s="1"/>
  <c r="CB666" i="8"/>
  <c r="CA57" i="9" s="1"/>
  <c r="AD146" i="9" s="1"/>
  <c r="CA666" i="8"/>
  <c r="BZ57" i="9" s="1"/>
  <c r="AC146" i="9" s="1"/>
  <c r="BZ666" i="8"/>
  <c r="BY57" i="9" s="1"/>
  <c r="AB146" i="9" s="1"/>
  <c r="BY666" i="8"/>
  <c r="BX57" i="9" s="1"/>
  <c r="AA146" i="9" s="1"/>
  <c r="BX666" i="8"/>
  <c r="BW57" i="9" s="1"/>
  <c r="Z146" i="9" s="1"/>
  <c r="CI660" i="8"/>
  <c r="CH56" i="9" s="1"/>
  <c r="AL145" i="9" s="1"/>
  <c r="CH660" i="8"/>
  <c r="CG56" i="9" s="1"/>
  <c r="AK145" i="9" s="1"/>
  <c r="CG660" i="8"/>
  <c r="CF660" i="8"/>
  <c r="CE56" i="9" s="1"/>
  <c r="AI145" i="9" s="1"/>
  <c r="CE660" i="8"/>
  <c r="CD56" i="9" s="1"/>
  <c r="AH145" i="9" s="1"/>
  <c r="CD660" i="8"/>
  <c r="CC56" i="9" s="1"/>
  <c r="AG145" i="9" s="1"/>
  <c r="CC660" i="8"/>
  <c r="CB56" i="9" s="1"/>
  <c r="AF145" i="9" s="1"/>
  <c r="CB660" i="8"/>
  <c r="CA56" i="9" s="1"/>
  <c r="AE145" i="9" s="1"/>
  <c r="CA660" i="8"/>
  <c r="BZ56" i="9" s="1"/>
  <c r="AD145" i="9" s="1"/>
  <c r="BZ660" i="8"/>
  <c r="BY56" i="9" s="1"/>
  <c r="AC145" i="9" s="1"/>
  <c r="BY660" i="8"/>
  <c r="BX56" i="9" s="1"/>
  <c r="AB145" i="9" s="1"/>
  <c r="BX660" i="8"/>
  <c r="BW56" i="9" s="1"/>
  <c r="AA145" i="9" s="1"/>
  <c r="CI655" i="8"/>
  <c r="CH55" i="9" s="1"/>
  <c r="AM144" i="9" s="1"/>
  <c r="CH655" i="8"/>
  <c r="CG55" i="9" s="1"/>
  <c r="AL144" i="9" s="1"/>
  <c r="CG655" i="8"/>
  <c r="CF655" i="8"/>
  <c r="CE55" i="9" s="1"/>
  <c r="AJ144" i="9" s="1"/>
  <c r="CE655" i="8"/>
  <c r="CD55" i="9" s="1"/>
  <c r="AI144" i="9" s="1"/>
  <c r="CD655" i="8"/>
  <c r="CC55" i="9" s="1"/>
  <c r="AH144" i="9" s="1"/>
  <c r="CC655" i="8"/>
  <c r="CB55" i="9" s="1"/>
  <c r="AG144" i="9" s="1"/>
  <c r="CB655" i="8"/>
  <c r="CA55" i="9" s="1"/>
  <c r="AF144" i="9" s="1"/>
  <c r="CA655" i="8"/>
  <c r="BZ55" i="9" s="1"/>
  <c r="AE144" i="9" s="1"/>
  <c r="BZ655" i="8"/>
  <c r="BY55" i="9" s="1"/>
  <c r="AD144" i="9" s="1"/>
  <c r="BY655" i="8"/>
  <c r="BX55" i="9" s="1"/>
  <c r="AC144" i="9" s="1"/>
  <c r="BX655" i="8"/>
  <c r="BW55" i="9" s="1"/>
  <c r="AB144" i="9" s="1"/>
  <c r="CI643" i="8"/>
  <c r="CH54" i="9" s="1"/>
  <c r="AN143" i="9" s="1"/>
  <c r="CH643" i="8"/>
  <c r="CG54" i="9" s="1"/>
  <c r="AM143" i="9" s="1"/>
  <c r="CG643" i="8"/>
  <c r="CF643" i="8"/>
  <c r="CE54" i="9" s="1"/>
  <c r="AK143" i="9" s="1"/>
  <c r="CE643" i="8"/>
  <c r="CD54" i="9" s="1"/>
  <c r="AJ143" i="9" s="1"/>
  <c r="CD643" i="8"/>
  <c r="CC54" i="9" s="1"/>
  <c r="AI143" i="9" s="1"/>
  <c r="CC643" i="8"/>
  <c r="CB54" i="9" s="1"/>
  <c r="AH143" i="9" s="1"/>
  <c r="CB643" i="8"/>
  <c r="CA54" i="9" s="1"/>
  <c r="AG143" i="9" s="1"/>
  <c r="CA643" i="8"/>
  <c r="BZ54" i="9" s="1"/>
  <c r="AF143" i="9" s="1"/>
  <c r="BZ643" i="8"/>
  <c r="BY54" i="9" s="1"/>
  <c r="AE143" i="9" s="1"/>
  <c r="BY643" i="8"/>
  <c r="BX54" i="9" s="1"/>
  <c r="AD143" i="9" s="1"/>
  <c r="BX643" i="8"/>
  <c r="BW54" i="9" s="1"/>
  <c r="AC143" i="9" s="1"/>
  <c r="CI636" i="8"/>
  <c r="CH53" i="9" s="1"/>
  <c r="AO142" i="9" s="1"/>
  <c r="CH636" i="8"/>
  <c r="CG53" i="9" s="1"/>
  <c r="AN142" i="9" s="1"/>
  <c r="CG636" i="8"/>
  <c r="CF636" i="8"/>
  <c r="CE53" i="9" s="1"/>
  <c r="AL142" i="9" s="1"/>
  <c r="CE636" i="8"/>
  <c r="CD53" i="9" s="1"/>
  <c r="AK142" i="9" s="1"/>
  <c r="CD636" i="8"/>
  <c r="CC53" i="9" s="1"/>
  <c r="AJ142" i="9" s="1"/>
  <c r="CC636" i="8"/>
  <c r="CB53" i="9" s="1"/>
  <c r="AI142" i="9" s="1"/>
  <c r="CB636" i="8"/>
  <c r="CA53" i="9" s="1"/>
  <c r="AH142" i="9" s="1"/>
  <c r="CA636" i="8"/>
  <c r="BZ53" i="9" s="1"/>
  <c r="AG142" i="9" s="1"/>
  <c r="BZ636" i="8"/>
  <c r="BY53" i="9" s="1"/>
  <c r="AF142" i="9" s="1"/>
  <c r="BY636" i="8"/>
  <c r="BX53" i="9" s="1"/>
  <c r="AE142" i="9" s="1"/>
  <c r="BX636" i="8"/>
  <c r="BW53" i="9" s="1"/>
  <c r="AD142" i="9" s="1"/>
  <c r="CI627" i="8"/>
  <c r="CH52" i="9" s="1"/>
  <c r="AP141" i="9" s="1"/>
  <c r="CH627" i="8"/>
  <c r="CG52" i="9" s="1"/>
  <c r="AO141" i="9" s="1"/>
  <c r="CG627" i="8"/>
  <c r="CF627" i="8"/>
  <c r="CE52" i="9" s="1"/>
  <c r="AM141" i="9" s="1"/>
  <c r="CE627" i="8"/>
  <c r="CD52" i="9" s="1"/>
  <c r="AL141" i="9" s="1"/>
  <c r="CD627" i="8"/>
  <c r="CC52" i="9" s="1"/>
  <c r="AK141" i="9" s="1"/>
  <c r="CC627" i="8"/>
  <c r="CB52" i="9" s="1"/>
  <c r="AJ141" i="9" s="1"/>
  <c r="CB627" i="8"/>
  <c r="CA52" i="9" s="1"/>
  <c r="AI141" i="9" s="1"/>
  <c r="CA627" i="8"/>
  <c r="BZ52" i="9" s="1"/>
  <c r="AH141" i="9" s="1"/>
  <c r="BZ627" i="8"/>
  <c r="BY52" i="9" s="1"/>
  <c r="AG141" i="9" s="1"/>
  <c r="BY627" i="8"/>
  <c r="BX52" i="9" s="1"/>
  <c r="AF141" i="9" s="1"/>
  <c r="BX627" i="8"/>
  <c r="BW52" i="9" s="1"/>
  <c r="AE141" i="9" s="1"/>
  <c r="CI620" i="8"/>
  <c r="CH51" i="9" s="1"/>
  <c r="AQ140" i="9" s="1"/>
  <c r="CH620" i="8"/>
  <c r="CG51" i="9" s="1"/>
  <c r="AP140" i="9" s="1"/>
  <c r="CG620" i="8"/>
  <c r="CF620" i="8"/>
  <c r="CE51" i="9" s="1"/>
  <c r="AN140" i="9" s="1"/>
  <c r="CE620" i="8"/>
  <c r="CD51" i="9" s="1"/>
  <c r="AM140" i="9" s="1"/>
  <c r="CD620" i="8"/>
  <c r="CC51" i="9" s="1"/>
  <c r="AL140" i="9" s="1"/>
  <c r="CC620" i="8"/>
  <c r="CB51" i="9" s="1"/>
  <c r="AK140" i="9" s="1"/>
  <c r="CB620" i="8"/>
  <c r="CA51" i="9" s="1"/>
  <c r="AJ140" i="9" s="1"/>
  <c r="CA620" i="8"/>
  <c r="BZ51" i="9" s="1"/>
  <c r="AI140" i="9" s="1"/>
  <c r="BZ620" i="8"/>
  <c r="BY51" i="9" s="1"/>
  <c r="AH140" i="9" s="1"/>
  <c r="BY620" i="8"/>
  <c r="BX51" i="9" s="1"/>
  <c r="AG140" i="9" s="1"/>
  <c r="BX620" i="8"/>
  <c r="BW51" i="9" s="1"/>
  <c r="AF140" i="9" s="1"/>
  <c r="CI613" i="8"/>
  <c r="CH50" i="9" s="1"/>
  <c r="AR139" i="9" s="1"/>
  <c r="CH613" i="8"/>
  <c r="CG50" i="9" s="1"/>
  <c r="AQ139" i="9" s="1"/>
  <c r="CG613" i="8"/>
  <c r="CF613" i="8"/>
  <c r="CE50" i="9" s="1"/>
  <c r="AO139" i="9" s="1"/>
  <c r="CE613" i="8"/>
  <c r="CD50" i="9" s="1"/>
  <c r="AN139" i="9" s="1"/>
  <c r="CD613" i="8"/>
  <c r="CC50" i="9" s="1"/>
  <c r="AM139" i="9" s="1"/>
  <c r="CC613" i="8"/>
  <c r="CB50" i="9" s="1"/>
  <c r="AL139" i="9" s="1"/>
  <c r="CB613" i="8"/>
  <c r="CA50" i="9" s="1"/>
  <c r="AK139" i="9" s="1"/>
  <c r="CA613" i="8"/>
  <c r="BZ50" i="9" s="1"/>
  <c r="AJ139" i="9" s="1"/>
  <c r="BZ613" i="8"/>
  <c r="BY50" i="9" s="1"/>
  <c r="AI139" i="9" s="1"/>
  <c r="BY613" i="8"/>
  <c r="BX50" i="9" s="1"/>
  <c r="AH139" i="9" s="1"/>
  <c r="BX613" i="8"/>
  <c r="BW50" i="9" s="1"/>
  <c r="AG139" i="9" s="1"/>
  <c r="CI601" i="8"/>
  <c r="CH48" i="9" s="1"/>
  <c r="AT137" i="9" s="1"/>
  <c r="CH601" i="8"/>
  <c r="CG48" i="9" s="1"/>
  <c r="AS137" i="9" s="1"/>
  <c r="CG601" i="8"/>
  <c r="CF601" i="8"/>
  <c r="CE48" i="9" s="1"/>
  <c r="AQ137" i="9" s="1"/>
  <c r="CE601" i="8"/>
  <c r="CD48" i="9" s="1"/>
  <c r="AP137" i="9" s="1"/>
  <c r="CD601" i="8"/>
  <c r="CC48" i="9" s="1"/>
  <c r="AO137" i="9" s="1"/>
  <c r="CC601" i="8"/>
  <c r="CB48" i="9" s="1"/>
  <c r="AN137" i="9" s="1"/>
  <c r="CB601" i="8"/>
  <c r="CA48" i="9" s="1"/>
  <c r="AM137" i="9" s="1"/>
  <c r="CA601" i="8"/>
  <c r="BZ48" i="9" s="1"/>
  <c r="AL137" i="9" s="1"/>
  <c r="BZ601" i="8"/>
  <c r="BY48" i="9" s="1"/>
  <c r="AK137" i="9" s="1"/>
  <c r="BY601" i="8"/>
  <c r="BX48" i="9" s="1"/>
  <c r="AJ137" i="9" s="1"/>
  <c r="BX601" i="8"/>
  <c r="BW48" i="9" s="1"/>
  <c r="AI137" i="9" s="1"/>
  <c r="CI593" i="8"/>
  <c r="CH47" i="9" s="1"/>
  <c r="AU136" i="9" s="1"/>
  <c r="CH593" i="8"/>
  <c r="CG47" i="9" s="1"/>
  <c r="AT136" i="9" s="1"/>
  <c r="CG593" i="8"/>
  <c r="CF593" i="8"/>
  <c r="CE47" i="9" s="1"/>
  <c r="AR136" i="9" s="1"/>
  <c r="CE593" i="8"/>
  <c r="CD47" i="9" s="1"/>
  <c r="AQ136" i="9" s="1"/>
  <c r="CD593" i="8"/>
  <c r="CC47" i="9" s="1"/>
  <c r="AP136" i="9" s="1"/>
  <c r="CC593" i="8"/>
  <c r="CB47" i="9" s="1"/>
  <c r="AO136" i="9" s="1"/>
  <c r="CB593" i="8"/>
  <c r="CA47" i="9" s="1"/>
  <c r="AN136" i="9" s="1"/>
  <c r="CA593" i="8"/>
  <c r="BZ47" i="9" s="1"/>
  <c r="AM136" i="9" s="1"/>
  <c r="BZ593" i="8"/>
  <c r="BY47" i="9" s="1"/>
  <c r="AL136" i="9" s="1"/>
  <c r="BY593" i="8"/>
  <c r="BX47" i="9" s="1"/>
  <c r="AK136" i="9" s="1"/>
  <c r="BX593" i="8"/>
  <c r="BW47" i="9" s="1"/>
  <c r="AJ136" i="9" s="1"/>
  <c r="CI580" i="8"/>
  <c r="CH46" i="9" s="1"/>
  <c r="AV135" i="9" s="1"/>
  <c r="CH580" i="8"/>
  <c r="CG46" i="9" s="1"/>
  <c r="AU135" i="9" s="1"/>
  <c r="CG580" i="8"/>
  <c r="CF580" i="8"/>
  <c r="CE46" i="9" s="1"/>
  <c r="AS135" i="9" s="1"/>
  <c r="CE580" i="8"/>
  <c r="CD46" i="9" s="1"/>
  <c r="AR135" i="9" s="1"/>
  <c r="CD580" i="8"/>
  <c r="CC46" i="9" s="1"/>
  <c r="AQ135" i="9" s="1"/>
  <c r="CC580" i="8"/>
  <c r="CB46" i="9" s="1"/>
  <c r="AP135" i="9" s="1"/>
  <c r="CB580" i="8"/>
  <c r="CA46" i="9" s="1"/>
  <c r="AO135" i="9" s="1"/>
  <c r="CA580" i="8"/>
  <c r="BZ46" i="9" s="1"/>
  <c r="AN135" i="9" s="1"/>
  <c r="BZ580" i="8"/>
  <c r="BY46" i="9" s="1"/>
  <c r="AM135" i="9" s="1"/>
  <c r="BY580" i="8"/>
  <c r="BX46" i="9" s="1"/>
  <c r="AL135" i="9" s="1"/>
  <c r="BX580" i="8"/>
  <c r="BW46" i="9" s="1"/>
  <c r="AK135" i="9" s="1"/>
  <c r="CI573" i="8"/>
  <c r="CH45" i="9" s="1"/>
  <c r="AW134" i="9" s="1"/>
  <c r="CH573" i="8"/>
  <c r="CG45" i="9" s="1"/>
  <c r="AV134" i="9" s="1"/>
  <c r="CG573" i="8"/>
  <c r="CF573" i="8"/>
  <c r="CE45" i="9" s="1"/>
  <c r="AT134" i="9" s="1"/>
  <c r="CE573" i="8"/>
  <c r="CD45" i="9" s="1"/>
  <c r="AS134" i="9" s="1"/>
  <c r="CD573" i="8"/>
  <c r="CC45" i="9" s="1"/>
  <c r="AR134" i="9" s="1"/>
  <c r="CC573" i="8"/>
  <c r="CB45" i="9" s="1"/>
  <c r="AQ134" i="9" s="1"/>
  <c r="CB573" i="8"/>
  <c r="CA45" i="9" s="1"/>
  <c r="AP134" i="9" s="1"/>
  <c r="CA573" i="8"/>
  <c r="BZ45" i="9" s="1"/>
  <c r="AO134" i="9" s="1"/>
  <c r="BZ573" i="8"/>
  <c r="BY45" i="9" s="1"/>
  <c r="AN134" i="9" s="1"/>
  <c r="BY573" i="8"/>
  <c r="BX45" i="9" s="1"/>
  <c r="AM134" i="9" s="1"/>
  <c r="BX573" i="8"/>
  <c r="BW45" i="9" s="1"/>
  <c r="AL134" i="9" s="1"/>
  <c r="CI560" i="8"/>
  <c r="CH44" i="9" s="1"/>
  <c r="AX133" i="9" s="1"/>
  <c r="CH560" i="8"/>
  <c r="CG44" i="9" s="1"/>
  <c r="AW133" i="9" s="1"/>
  <c r="CG560" i="8"/>
  <c r="CF560" i="8"/>
  <c r="CE44" i="9" s="1"/>
  <c r="AU133" i="9" s="1"/>
  <c r="CE560" i="8"/>
  <c r="CD44" i="9" s="1"/>
  <c r="AT133" i="9" s="1"/>
  <c r="CD560" i="8"/>
  <c r="CC44" i="9" s="1"/>
  <c r="AS133" i="9" s="1"/>
  <c r="CC560" i="8"/>
  <c r="CB44" i="9" s="1"/>
  <c r="AR133" i="9" s="1"/>
  <c r="CB560" i="8"/>
  <c r="CA44" i="9" s="1"/>
  <c r="AQ133" i="9" s="1"/>
  <c r="CA560" i="8"/>
  <c r="BZ44" i="9" s="1"/>
  <c r="AP133" i="9" s="1"/>
  <c r="BZ560" i="8"/>
  <c r="BY44" i="9" s="1"/>
  <c r="AO133" i="9" s="1"/>
  <c r="BY560" i="8"/>
  <c r="BX44" i="9" s="1"/>
  <c r="AN133" i="9" s="1"/>
  <c r="BX560" i="8"/>
  <c r="BW44" i="9" s="1"/>
  <c r="AM133" i="9" s="1"/>
  <c r="CI546" i="8"/>
  <c r="CH43" i="9" s="1"/>
  <c r="AY132" i="9" s="1"/>
  <c r="CH546" i="8"/>
  <c r="CG43" i="9" s="1"/>
  <c r="AX132" i="9" s="1"/>
  <c r="CG546" i="8"/>
  <c r="CF546" i="8"/>
  <c r="CE43" i="9" s="1"/>
  <c r="AV132" i="9" s="1"/>
  <c r="CE546" i="8"/>
  <c r="CD43" i="9" s="1"/>
  <c r="AU132" i="9" s="1"/>
  <c r="CD546" i="8"/>
  <c r="CC43" i="9" s="1"/>
  <c r="AT132" i="9" s="1"/>
  <c r="CC546" i="8"/>
  <c r="CB43" i="9" s="1"/>
  <c r="AS132" i="9" s="1"/>
  <c r="CB546" i="8"/>
  <c r="CA43" i="9" s="1"/>
  <c r="AR132" i="9" s="1"/>
  <c r="CA546" i="8"/>
  <c r="BZ43" i="9" s="1"/>
  <c r="AQ132" i="9" s="1"/>
  <c r="BZ546" i="8"/>
  <c r="BY43" i="9" s="1"/>
  <c r="AP132" i="9" s="1"/>
  <c r="BY546" i="8"/>
  <c r="BX43" i="9" s="1"/>
  <c r="AO132" i="9" s="1"/>
  <c r="BX546" i="8"/>
  <c r="BW43" i="9" s="1"/>
  <c r="AN132" i="9" s="1"/>
  <c r="CI534" i="8"/>
  <c r="CH42" i="9" s="1"/>
  <c r="AZ131" i="9" s="1"/>
  <c r="CH534" i="8"/>
  <c r="CG42" i="9" s="1"/>
  <c r="AY131" i="9" s="1"/>
  <c r="CG534" i="8"/>
  <c r="CF534" i="8"/>
  <c r="CE42" i="9" s="1"/>
  <c r="AW131" i="9" s="1"/>
  <c r="CE534" i="8"/>
  <c r="CD42" i="9" s="1"/>
  <c r="AV131" i="9" s="1"/>
  <c r="CD534" i="8"/>
  <c r="CC42" i="9" s="1"/>
  <c r="AU131" i="9" s="1"/>
  <c r="CC534" i="8"/>
  <c r="CB42" i="9" s="1"/>
  <c r="AT131" i="9" s="1"/>
  <c r="CB534" i="8"/>
  <c r="CA42" i="9" s="1"/>
  <c r="AS131" i="9" s="1"/>
  <c r="CA534" i="8"/>
  <c r="BZ42" i="9" s="1"/>
  <c r="AR131" i="9" s="1"/>
  <c r="BZ534" i="8"/>
  <c r="BY42" i="9" s="1"/>
  <c r="AQ131" i="9" s="1"/>
  <c r="BY534" i="8"/>
  <c r="BX42" i="9" s="1"/>
  <c r="AP131" i="9" s="1"/>
  <c r="BX534" i="8"/>
  <c r="BW42" i="9" s="1"/>
  <c r="AO131" i="9" s="1"/>
  <c r="CI524" i="8"/>
  <c r="CH41" i="9" s="1"/>
  <c r="BA130" i="9" s="1"/>
  <c r="CH524" i="8"/>
  <c r="CG41" i="9" s="1"/>
  <c r="AZ130" i="9" s="1"/>
  <c r="CG524" i="8"/>
  <c r="CF524" i="8"/>
  <c r="CE41" i="9" s="1"/>
  <c r="AX130" i="9" s="1"/>
  <c r="CE524" i="8"/>
  <c r="CD41" i="9" s="1"/>
  <c r="AW130" i="9" s="1"/>
  <c r="CD524" i="8"/>
  <c r="CC41" i="9" s="1"/>
  <c r="AV130" i="9" s="1"/>
  <c r="CC524" i="8"/>
  <c r="CB41" i="9" s="1"/>
  <c r="AU130" i="9" s="1"/>
  <c r="CB524" i="8"/>
  <c r="CA41" i="9" s="1"/>
  <c r="AT130" i="9" s="1"/>
  <c r="CA524" i="8"/>
  <c r="BZ41" i="9" s="1"/>
  <c r="AS130" i="9" s="1"/>
  <c r="BZ524" i="8"/>
  <c r="BY41" i="9" s="1"/>
  <c r="AR130" i="9" s="1"/>
  <c r="BY524" i="8"/>
  <c r="BX41" i="9" s="1"/>
  <c r="AQ130" i="9" s="1"/>
  <c r="BX524" i="8"/>
  <c r="BW41" i="9" s="1"/>
  <c r="AP130" i="9" s="1"/>
  <c r="CI515" i="8"/>
  <c r="CH40" i="9" s="1"/>
  <c r="BB129" i="9" s="1"/>
  <c r="CH515" i="8"/>
  <c r="CG40" i="9" s="1"/>
  <c r="BA129" i="9" s="1"/>
  <c r="CG515" i="8"/>
  <c r="CF515" i="8"/>
  <c r="CE40" i="9" s="1"/>
  <c r="AY129" i="9" s="1"/>
  <c r="CE515" i="8"/>
  <c r="CD40" i="9" s="1"/>
  <c r="AX129" i="9" s="1"/>
  <c r="CD515" i="8"/>
  <c r="CC40" i="9" s="1"/>
  <c r="AW129" i="9" s="1"/>
  <c r="CC515" i="8"/>
  <c r="CB40" i="9" s="1"/>
  <c r="AV129" i="9" s="1"/>
  <c r="CB515" i="8"/>
  <c r="CA40" i="9" s="1"/>
  <c r="AU129" i="9" s="1"/>
  <c r="CA515" i="8"/>
  <c r="BZ40" i="9" s="1"/>
  <c r="AT129" i="9" s="1"/>
  <c r="BZ515" i="8"/>
  <c r="BY40" i="9" s="1"/>
  <c r="AS129" i="9" s="1"/>
  <c r="BY515" i="8"/>
  <c r="BX40" i="9" s="1"/>
  <c r="AR129" i="9" s="1"/>
  <c r="BX515" i="8"/>
  <c r="BW40" i="9" s="1"/>
  <c r="AQ129" i="9" s="1"/>
  <c r="CI505" i="8"/>
  <c r="CH39" i="9" s="1"/>
  <c r="BC128" i="9" s="1"/>
  <c r="CH505" i="8"/>
  <c r="CG39" i="9" s="1"/>
  <c r="BB128" i="9" s="1"/>
  <c r="CG505" i="8"/>
  <c r="CF505" i="8"/>
  <c r="CE39" i="9" s="1"/>
  <c r="AZ128" i="9" s="1"/>
  <c r="CE505" i="8"/>
  <c r="CD39" i="9" s="1"/>
  <c r="AY128" i="9" s="1"/>
  <c r="CD505" i="8"/>
  <c r="CC39" i="9" s="1"/>
  <c r="AX128" i="9" s="1"/>
  <c r="CC505" i="8"/>
  <c r="CB39" i="9" s="1"/>
  <c r="AW128" i="9" s="1"/>
  <c r="CB505" i="8"/>
  <c r="CA39" i="9" s="1"/>
  <c r="AV128" i="9" s="1"/>
  <c r="CA505" i="8"/>
  <c r="BZ39" i="9" s="1"/>
  <c r="AU128" i="9" s="1"/>
  <c r="BZ505" i="8"/>
  <c r="BY39" i="9" s="1"/>
  <c r="AT128" i="9" s="1"/>
  <c r="BY505" i="8"/>
  <c r="BX39" i="9" s="1"/>
  <c r="AS128" i="9" s="1"/>
  <c r="BX505" i="8"/>
  <c r="BW39" i="9" s="1"/>
  <c r="AR128" i="9" s="1"/>
  <c r="CI495" i="8"/>
  <c r="CH38" i="9" s="1"/>
  <c r="BD127" i="9" s="1"/>
  <c r="CH495" i="8"/>
  <c r="CG38" i="9" s="1"/>
  <c r="BC127" i="9" s="1"/>
  <c r="CG495" i="8"/>
  <c r="CF495" i="8"/>
  <c r="CE38" i="9" s="1"/>
  <c r="BA127" i="9" s="1"/>
  <c r="CE495" i="8"/>
  <c r="CD38" i="9" s="1"/>
  <c r="AZ127" i="9" s="1"/>
  <c r="CD495" i="8"/>
  <c r="CC38" i="9" s="1"/>
  <c r="AY127" i="9" s="1"/>
  <c r="CC495" i="8"/>
  <c r="CB38" i="9" s="1"/>
  <c r="AX127" i="9" s="1"/>
  <c r="CB495" i="8"/>
  <c r="CA38" i="9" s="1"/>
  <c r="AW127" i="9" s="1"/>
  <c r="CA495" i="8"/>
  <c r="BZ38" i="9" s="1"/>
  <c r="AV127" i="9" s="1"/>
  <c r="BZ495" i="8"/>
  <c r="BY38" i="9" s="1"/>
  <c r="AU127" i="9" s="1"/>
  <c r="BY495" i="8"/>
  <c r="BX38" i="9" s="1"/>
  <c r="AT127" i="9" s="1"/>
  <c r="BX495" i="8"/>
  <c r="BW38" i="9" s="1"/>
  <c r="AS127" i="9" s="1"/>
  <c r="CI479" i="8"/>
  <c r="CH37" i="9" s="1"/>
  <c r="BE126" i="9" s="1"/>
  <c r="CH479" i="8"/>
  <c r="CG37" i="9" s="1"/>
  <c r="BD126" i="9" s="1"/>
  <c r="CG479" i="8"/>
  <c r="CF479" i="8"/>
  <c r="CE37" i="9" s="1"/>
  <c r="BB126" i="9" s="1"/>
  <c r="CE479" i="8"/>
  <c r="CD37" i="9" s="1"/>
  <c r="BA126" i="9" s="1"/>
  <c r="CD479" i="8"/>
  <c r="CC37" i="9" s="1"/>
  <c r="AZ126" i="9" s="1"/>
  <c r="CC479" i="8"/>
  <c r="CB37" i="9" s="1"/>
  <c r="AY126" i="9" s="1"/>
  <c r="CB479" i="8"/>
  <c r="CA37" i="9" s="1"/>
  <c r="AX126" i="9" s="1"/>
  <c r="CA479" i="8"/>
  <c r="BZ37" i="9" s="1"/>
  <c r="AW126" i="9" s="1"/>
  <c r="BZ479" i="8"/>
  <c r="BY37" i="9" s="1"/>
  <c r="AV126" i="9" s="1"/>
  <c r="BY479" i="8"/>
  <c r="BX37" i="9" s="1"/>
  <c r="AU126" i="9" s="1"/>
  <c r="BX479" i="8"/>
  <c r="BW37" i="9" s="1"/>
  <c r="AT126" i="9" s="1"/>
  <c r="CI467" i="8"/>
  <c r="CH36" i="9" s="1"/>
  <c r="BF125" i="9" s="1"/>
  <c r="CH467" i="8"/>
  <c r="CG36" i="9" s="1"/>
  <c r="BE125" i="9" s="1"/>
  <c r="CG467" i="8"/>
  <c r="CF467" i="8"/>
  <c r="CE36" i="9" s="1"/>
  <c r="BC125" i="9" s="1"/>
  <c r="CE467" i="8"/>
  <c r="CD36" i="9" s="1"/>
  <c r="BB125" i="9" s="1"/>
  <c r="CD467" i="8"/>
  <c r="CC36" i="9" s="1"/>
  <c r="BA125" i="9" s="1"/>
  <c r="CC467" i="8"/>
  <c r="CB36" i="9" s="1"/>
  <c r="AZ125" i="9" s="1"/>
  <c r="CB467" i="8"/>
  <c r="CA36" i="9" s="1"/>
  <c r="AY125" i="9" s="1"/>
  <c r="CA467" i="8"/>
  <c r="BZ36" i="9" s="1"/>
  <c r="AX125" i="9" s="1"/>
  <c r="BZ467" i="8"/>
  <c r="BY36" i="9" s="1"/>
  <c r="AW125" i="9" s="1"/>
  <c r="BY467" i="8"/>
  <c r="BX36" i="9" s="1"/>
  <c r="AV125" i="9" s="1"/>
  <c r="BX467" i="8"/>
  <c r="BW36" i="9" s="1"/>
  <c r="AU125" i="9" s="1"/>
  <c r="CI452" i="8"/>
  <c r="CH35" i="9" s="1"/>
  <c r="BG124" i="9" s="1"/>
  <c r="CH452" i="8"/>
  <c r="CG35" i="9" s="1"/>
  <c r="BF124" i="9" s="1"/>
  <c r="CG452" i="8"/>
  <c r="CF452" i="8"/>
  <c r="CE35" i="9" s="1"/>
  <c r="BD124" i="9" s="1"/>
  <c r="CE452" i="8"/>
  <c r="CD35" i="9" s="1"/>
  <c r="BC124" i="9" s="1"/>
  <c r="CD452" i="8"/>
  <c r="CC35" i="9" s="1"/>
  <c r="BB124" i="9" s="1"/>
  <c r="CC452" i="8"/>
  <c r="CB35" i="9" s="1"/>
  <c r="BA124" i="9" s="1"/>
  <c r="CB452" i="8"/>
  <c r="CA35" i="9" s="1"/>
  <c r="AZ124" i="9" s="1"/>
  <c r="CA452" i="8"/>
  <c r="BZ35" i="9" s="1"/>
  <c r="AY124" i="9" s="1"/>
  <c r="BZ452" i="8"/>
  <c r="BY35" i="9" s="1"/>
  <c r="AX124" i="9" s="1"/>
  <c r="BY452" i="8"/>
  <c r="BX35" i="9" s="1"/>
  <c r="AW124" i="9" s="1"/>
  <c r="BX452" i="8"/>
  <c r="BW35" i="9" s="1"/>
  <c r="AV124" i="9" s="1"/>
  <c r="CI435" i="8"/>
  <c r="CH34" i="9" s="1"/>
  <c r="BH123" i="9" s="1"/>
  <c r="CH435" i="8"/>
  <c r="CG34" i="9" s="1"/>
  <c r="BG123" i="9" s="1"/>
  <c r="CG435" i="8"/>
  <c r="CF435" i="8"/>
  <c r="CE34" i="9" s="1"/>
  <c r="BE123" i="9" s="1"/>
  <c r="CE435" i="8"/>
  <c r="CD34" i="9" s="1"/>
  <c r="BD123" i="9" s="1"/>
  <c r="CD435" i="8"/>
  <c r="CC34" i="9" s="1"/>
  <c r="BC123" i="9" s="1"/>
  <c r="CC435" i="8"/>
  <c r="CB34" i="9" s="1"/>
  <c r="BB123" i="9" s="1"/>
  <c r="CB435" i="8"/>
  <c r="CA34" i="9" s="1"/>
  <c r="BA123" i="9" s="1"/>
  <c r="CA435" i="8"/>
  <c r="BZ34" i="9" s="1"/>
  <c r="AZ123" i="9" s="1"/>
  <c r="BZ435" i="8"/>
  <c r="BY34" i="9" s="1"/>
  <c r="AY123" i="9" s="1"/>
  <c r="BY435" i="8"/>
  <c r="BX34" i="9" s="1"/>
  <c r="AX123" i="9" s="1"/>
  <c r="BX435" i="8"/>
  <c r="BW34" i="9" s="1"/>
  <c r="AW123" i="9" s="1"/>
  <c r="CI417" i="8"/>
  <c r="CH33" i="9" s="1"/>
  <c r="BI122" i="9" s="1"/>
  <c r="CH417" i="8"/>
  <c r="CG33" i="9" s="1"/>
  <c r="BH122" i="9" s="1"/>
  <c r="CG417" i="8"/>
  <c r="CF417" i="8"/>
  <c r="CE33" i="9" s="1"/>
  <c r="BF122" i="9" s="1"/>
  <c r="CE417" i="8"/>
  <c r="CD33" i="9" s="1"/>
  <c r="BE122" i="9" s="1"/>
  <c r="CD417" i="8"/>
  <c r="CC33" i="9" s="1"/>
  <c r="BD122" i="9" s="1"/>
  <c r="CC417" i="8"/>
  <c r="CB33" i="9" s="1"/>
  <c r="BC122" i="9" s="1"/>
  <c r="CB417" i="8"/>
  <c r="CA33" i="9" s="1"/>
  <c r="BB122" i="9" s="1"/>
  <c r="CA417" i="8"/>
  <c r="BZ33" i="9" s="1"/>
  <c r="BA122" i="9" s="1"/>
  <c r="BZ417" i="8"/>
  <c r="BY33" i="9" s="1"/>
  <c r="AZ122" i="9" s="1"/>
  <c r="BY417" i="8"/>
  <c r="BX33" i="9" s="1"/>
  <c r="AY122" i="9" s="1"/>
  <c r="BX417" i="8"/>
  <c r="BW33" i="9" s="1"/>
  <c r="AX122" i="9" s="1"/>
  <c r="CI403" i="8"/>
  <c r="CH32" i="9" s="1"/>
  <c r="BJ121" i="9" s="1"/>
  <c r="CH403" i="8"/>
  <c r="CG32" i="9" s="1"/>
  <c r="BI121" i="9" s="1"/>
  <c r="CG403" i="8"/>
  <c r="CF403" i="8"/>
  <c r="CE32" i="9" s="1"/>
  <c r="BG121" i="9" s="1"/>
  <c r="CE403" i="8"/>
  <c r="CD32" i="9" s="1"/>
  <c r="BF121" i="9" s="1"/>
  <c r="CD403" i="8"/>
  <c r="CC32" i="9" s="1"/>
  <c r="BE121" i="9" s="1"/>
  <c r="CC403" i="8"/>
  <c r="CB32" i="9" s="1"/>
  <c r="BD121" i="9" s="1"/>
  <c r="CB403" i="8"/>
  <c r="CA32" i="9" s="1"/>
  <c r="BC121" i="9" s="1"/>
  <c r="CA403" i="8"/>
  <c r="BZ32" i="9" s="1"/>
  <c r="BB121" i="9" s="1"/>
  <c r="BZ403" i="8"/>
  <c r="BY32" i="9" s="1"/>
  <c r="BA121" i="9" s="1"/>
  <c r="BY403" i="8"/>
  <c r="BX32" i="9" s="1"/>
  <c r="AZ121" i="9" s="1"/>
  <c r="BX403" i="8"/>
  <c r="BW32" i="9" s="1"/>
  <c r="AY121" i="9" s="1"/>
  <c r="CI393" i="8"/>
  <c r="CH31" i="9" s="1"/>
  <c r="BK120" i="9" s="1"/>
  <c r="CH393" i="8"/>
  <c r="CG31" i="9" s="1"/>
  <c r="BJ120" i="9" s="1"/>
  <c r="CG393" i="8"/>
  <c r="CF393" i="8"/>
  <c r="CE31" i="9" s="1"/>
  <c r="BH120" i="9" s="1"/>
  <c r="CE393" i="8"/>
  <c r="CD31" i="9" s="1"/>
  <c r="BG120" i="9" s="1"/>
  <c r="CD393" i="8"/>
  <c r="CC31" i="9" s="1"/>
  <c r="BF120" i="9" s="1"/>
  <c r="CC393" i="8"/>
  <c r="CB31" i="9" s="1"/>
  <c r="BE120" i="9" s="1"/>
  <c r="CB393" i="8"/>
  <c r="CA31" i="9" s="1"/>
  <c r="BD120" i="9" s="1"/>
  <c r="CA393" i="8"/>
  <c r="BZ31" i="9" s="1"/>
  <c r="BC120" i="9" s="1"/>
  <c r="BZ393" i="8"/>
  <c r="BY31" i="9" s="1"/>
  <c r="BB120" i="9" s="1"/>
  <c r="BY393" i="8"/>
  <c r="BX31" i="9" s="1"/>
  <c r="BA120" i="9" s="1"/>
  <c r="BX393" i="8"/>
  <c r="BW31" i="9" s="1"/>
  <c r="AZ120" i="9" s="1"/>
  <c r="CI379" i="8"/>
  <c r="CH30" i="9" s="1"/>
  <c r="BL119" i="9" s="1"/>
  <c r="CH379" i="8"/>
  <c r="CG30" i="9" s="1"/>
  <c r="BK119" i="9" s="1"/>
  <c r="CG379" i="8"/>
  <c r="CF379" i="8"/>
  <c r="CE30" i="9" s="1"/>
  <c r="BI119" i="9" s="1"/>
  <c r="CE379" i="8"/>
  <c r="CD30" i="9" s="1"/>
  <c r="BH119" i="9" s="1"/>
  <c r="CD379" i="8"/>
  <c r="CC30" i="9" s="1"/>
  <c r="BG119" i="9" s="1"/>
  <c r="CC379" i="8"/>
  <c r="CB30" i="9" s="1"/>
  <c r="BF119" i="9" s="1"/>
  <c r="CB379" i="8"/>
  <c r="CA30" i="9" s="1"/>
  <c r="BE119" i="9" s="1"/>
  <c r="CA379" i="8"/>
  <c r="BZ30" i="9" s="1"/>
  <c r="BD119" i="9" s="1"/>
  <c r="BZ379" i="8"/>
  <c r="BY30" i="9" s="1"/>
  <c r="BC119" i="9" s="1"/>
  <c r="BY379" i="8"/>
  <c r="BX30" i="9" s="1"/>
  <c r="BB119" i="9" s="1"/>
  <c r="BX379" i="8"/>
  <c r="BW30" i="9" s="1"/>
  <c r="BA119" i="9" s="1"/>
  <c r="CI362" i="8"/>
  <c r="CH29" i="9" s="1"/>
  <c r="BM118" i="9" s="1"/>
  <c r="CH362" i="8"/>
  <c r="CG29" i="9" s="1"/>
  <c r="BL118" i="9" s="1"/>
  <c r="CG362" i="8"/>
  <c r="CF362" i="8"/>
  <c r="CE29" i="9" s="1"/>
  <c r="BJ118" i="9" s="1"/>
  <c r="CE362" i="8"/>
  <c r="CD29" i="9" s="1"/>
  <c r="BI118" i="9" s="1"/>
  <c r="CD362" i="8"/>
  <c r="CC29" i="9" s="1"/>
  <c r="BH118" i="9" s="1"/>
  <c r="CC362" i="8"/>
  <c r="CB29" i="9" s="1"/>
  <c r="BG118" i="9" s="1"/>
  <c r="CB362" i="8"/>
  <c r="CA29" i="9" s="1"/>
  <c r="BF118" i="9" s="1"/>
  <c r="CA362" i="8"/>
  <c r="BZ29" i="9" s="1"/>
  <c r="BE118" i="9" s="1"/>
  <c r="BZ362" i="8"/>
  <c r="BY29" i="9" s="1"/>
  <c r="BD118" i="9" s="1"/>
  <c r="BY362" i="8"/>
  <c r="BX29" i="9" s="1"/>
  <c r="BC118" i="9" s="1"/>
  <c r="BX362" i="8"/>
  <c r="BW29" i="9" s="1"/>
  <c r="BB118" i="9" s="1"/>
  <c r="CI345" i="8"/>
  <c r="CH28" i="9" s="1"/>
  <c r="BN117" i="9" s="1"/>
  <c r="CH345" i="8"/>
  <c r="CG28" i="9" s="1"/>
  <c r="BM117" i="9" s="1"/>
  <c r="CG345" i="8"/>
  <c r="CF345" i="8"/>
  <c r="CE28" i="9" s="1"/>
  <c r="BK117" i="9" s="1"/>
  <c r="CE345" i="8"/>
  <c r="CD28" i="9" s="1"/>
  <c r="BJ117" i="9" s="1"/>
  <c r="CD345" i="8"/>
  <c r="CC28" i="9" s="1"/>
  <c r="BI117" i="9" s="1"/>
  <c r="CC345" i="8"/>
  <c r="CB28" i="9" s="1"/>
  <c r="BH117" i="9" s="1"/>
  <c r="CB345" i="8"/>
  <c r="CA28" i="9" s="1"/>
  <c r="BG117" i="9" s="1"/>
  <c r="CA345" i="8"/>
  <c r="BZ28" i="9" s="1"/>
  <c r="BF117" i="9" s="1"/>
  <c r="BZ345" i="8"/>
  <c r="BY28" i="9" s="1"/>
  <c r="BE117" i="9" s="1"/>
  <c r="BY345" i="8"/>
  <c r="BX28" i="9" s="1"/>
  <c r="BD117" i="9" s="1"/>
  <c r="BX345" i="8"/>
  <c r="BW28" i="9" s="1"/>
  <c r="BC117" i="9" s="1"/>
  <c r="CI337" i="8"/>
  <c r="CH27" i="9" s="1"/>
  <c r="BO116" i="9" s="1"/>
  <c r="CH337" i="8"/>
  <c r="CG27" i="9" s="1"/>
  <c r="BN116" i="9" s="1"/>
  <c r="CG337" i="8"/>
  <c r="CF337" i="8"/>
  <c r="CE27" i="9" s="1"/>
  <c r="BL116" i="9" s="1"/>
  <c r="CE337" i="8"/>
  <c r="CD27" i="9" s="1"/>
  <c r="BK116" i="9" s="1"/>
  <c r="CD337" i="8"/>
  <c r="CC27" i="9" s="1"/>
  <c r="BJ116" i="9" s="1"/>
  <c r="CC337" i="8"/>
  <c r="CB27" i="9" s="1"/>
  <c r="BI116" i="9" s="1"/>
  <c r="CB337" i="8"/>
  <c r="CA27" i="9" s="1"/>
  <c r="BH116" i="9" s="1"/>
  <c r="CA337" i="8"/>
  <c r="BZ27" i="9" s="1"/>
  <c r="BG116" i="9" s="1"/>
  <c r="BZ337" i="8"/>
  <c r="BY27" i="9" s="1"/>
  <c r="BF116" i="9" s="1"/>
  <c r="BY337" i="8"/>
  <c r="BX27" i="9" s="1"/>
  <c r="BE116" i="9" s="1"/>
  <c r="BX337" i="8"/>
  <c r="BW27" i="9" s="1"/>
  <c r="BD116" i="9" s="1"/>
  <c r="CI324" i="8"/>
  <c r="CH26" i="9" s="1"/>
  <c r="BP115" i="9" s="1"/>
  <c r="CH324" i="8"/>
  <c r="CG26" i="9" s="1"/>
  <c r="BO115" i="9" s="1"/>
  <c r="CG324" i="8"/>
  <c r="CF324" i="8"/>
  <c r="CE26" i="9" s="1"/>
  <c r="BM115" i="9" s="1"/>
  <c r="CE324" i="8"/>
  <c r="CD26" i="9" s="1"/>
  <c r="BL115" i="9" s="1"/>
  <c r="CD324" i="8"/>
  <c r="CC26" i="9" s="1"/>
  <c r="BK115" i="9" s="1"/>
  <c r="CC324" i="8"/>
  <c r="CB26" i="9" s="1"/>
  <c r="BJ115" i="9" s="1"/>
  <c r="CB324" i="8"/>
  <c r="CA26" i="9" s="1"/>
  <c r="BI115" i="9" s="1"/>
  <c r="CA324" i="8"/>
  <c r="BZ26" i="9" s="1"/>
  <c r="BH115" i="9" s="1"/>
  <c r="BZ324" i="8"/>
  <c r="BY26" i="9" s="1"/>
  <c r="BG115" i="9" s="1"/>
  <c r="BY324" i="8"/>
  <c r="BX26" i="9" s="1"/>
  <c r="BF115" i="9" s="1"/>
  <c r="BX324" i="8"/>
  <c r="BW26" i="9" s="1"/>
  <c r="BE115" i="9" s="1"/>
  <c r="CI306" i="8"/>
  <c r="CH25" i="9" s="1"/>
  <c r="BQ114" i="9" s="1"/>
  <c r="CH306" i="8"/>
  <c r="CG25" i="9" s="1"/>
  <c r="BP114" i="9" s="1"/>
  <c r="CG306" i="8"/>
  <c r="CF306" i="8"/>
  <c r="CE25" i="9" s="1"/>
  <c r="BN114" i="9" s="1"/>
  <c r="CE306" i="8"/>
  <c r="CD25" i="9" s="1"/>
  <c r="BM114" i="9" s="1"/>
  <c r="CD306" i="8"/>
  <c r="CC25" i="9" s="1"/>
  <c r="BL114" i="9" s="1"/>
  <c r="CC306" i="8"/>
  <c r="CB25" i="9" s="1"/>
  <c r="BK114" i="9" s="1"/>
  <c r="CB306" i="8"/>
  <c r="CA25" i="9" s="1"/>
  <c r="BJ114" i="9" s="1"/>
  <c r="CA306" i="8"/>
  <c r="BZ25" i="9" s="1"/>
  <c r="BI114" i="9" s="1"/>
  <c r="BZ306" i="8"/>
  <c r="BY25" i="9" s="1"/>
  <c r="BH114" i="9" s="1"/>
  <c r="BY306" i="8"/>
  <c r="BX25" i="9" s="1"/>
  <c r="BG114" i="9" s="1"/>
  <c r="BX306" i="8"/>
  <c r="BW25" i="9" s="1"/>
  <c r="BF114" i="9" s="1"/>
  <c r="CI298" i="8"/>
  <c r="CH24" i="9" s="1"/>
  <c r="BR113" i="9" s="1"/>
  <c r="CH298" i="8"/>
  <c r="CG24" i="9" s="1"/>
  <c r="BQ113" i="9" s="1"/>
  <c r="CG298" i="8"/>
  <c r="CF298" i="8"/>
  <c r="CE24" i="9" s="1"/>
  <c r="BO113" i="9" s="1"/>
  <c r="CE298" i="8"/>
  <c r="CD24" i="9" s="1"/>
  <c r="BN113" i="9" s="1"/>
  <c r="CD298" i="8"/>
  <c r="CC24" i="9" s="1"/>
  <c r="BM113" i="9" s="1"/>
  <c r="CC298" i="8"/>
  <c r="CB24" i="9" s="1"/>
  <c r="BL113" i="9" s="1"/>
  <c r="CB298" i="8"/>
  <c r="CA24" i="9" s="1"/>
  <c r="BK113" i="9" s="1"/>
  <c r="CA298" i="8"/>
  <c r="BZ24" i="9" s="1"/>
  <c r="BJ113" i="9" s="1"/>
  <c r="BZ298" i="8"/>
  <c r="BY24" i="9" s="1"/>
  <c r="BI113" i="9" s="1"/>
  <c r="BY298" i="8"/>
  <c r="BX24" i="9" s="1"/>
  <c r="BH113" i="9" s="1"/>
  <c r="BX298" i="8"/>
  <c r="BW24" i="9" s="1"/>
  <c r="BG113" i="9" s="1"/>
  <c r="CI284" i="8"/>
  <c r="CH23" i="9" s="1"/>
  <c r="BS112" i="9" s="1"/>
  <c r="CH284" i="8"/>
  <c r="CG23" i="9" s="1"/>
  <c r="BR112" i="9" s="1"/>
  <c r="CG284" i="8"/>
  <c r="CF284" i="8"/>
  <c r="CE23" i="9" s="1"/>
  <c r="BP112" i="9" s="1"/>
  <c r="CE284" i="8"/>
  <c r="CD23" i="9" s="1"/>
  <c r="BO112" i="9" s="1"/>
  <c r="CD284" i="8"/>
  <c r="CC23" i="9" s="1"/>
  <c r="BN112" i="9" s="1"/>
  <c r="CC284" i="8"/>
  <c r="CB23" i="9" s="1"/>
  <c r="BM112" i="9" s="1"/>
  <c r="CB284" i="8"/>
  <c r="CA23" i="9" s="1"/>
  <c r="BL112" i="9" s="1"/>
  <c r="CA284" i="8"/>
  <c r="BZ23" i="9" s="1"/>
  <c r="BK112" i="9" s="1"/>
  <c r="BZ284" i="8"/>
  <c r="BY23" i="9" s="1"/>
  <c r="BJ112" i="9" s="1"/>
  <c r="BY284" i="8"/>
  <c r="BX23" i="9" s="1"/>
  <c r="BI112" i="9" s="1"/>
  <c r="BX284" i="8"/>
  <c r="BW23" i="9" s="1"/>
  <c r="BH112" i="9" s="1"/>
  <c r="CI275" i="8"/>
  <c r="CH22" i="9" s="1"/>
  <c r="BT111" i="9" s="1"/>
  <c r="CH275" i="8"/>
  <c r="CG22" i="9" s="1"/>
  <c r="BS111" i="9" s="1"/>
  <c r="CG275" i="8"/>
  <c r="CF275" i="8"/>
  <c r="CE22" i="9" s="1"/>
  <c r="BQ111" i="9" s="1"/>
  <c r="CE275" i="8"/>
  <c r="CD22" i="9" s="1"/>
  <c r="BP111" i="9" s="1"/>
  <c r="CD275" i="8"/>
  <c r="CC22" i="9" s="1"/>
  <c r="BO111" i="9" s="1"/>
  <c r="CC275" i="8"/>
  <c r="CB22" i="9" s="1"/>
  <c r="BN111" i="9" s="1"/>
  <c r="CB275" i="8"/>
  <c r="CA22" i="9" s="1"/>
  <c r="BM111" i="9" s="1"/>
  <c r="CA275" i="8"/>
  <c r="BZ22" i="9" s="1"/>
  <c r="BL111" i="9" s="1"/>
  <c r="BZ275" i="8"/>
  <c r="BY22" i="9" s="1"/>
  <c r="BK111" i="9" s="1"/>
  <c r="BY275" i="8"/>
  <c r="BX22" i="9" s="1"/>
  <c r="BJ111" i="9" s="1"/>
  <c r="BX275" i="8"/>
  <c r="BW22" i="9" s="1"/>
  <c r="BI111" i="9" s="1"/>
  <c r="CI256" i="8"/>
  <c r="CH21" i="9" s="1"/>
  <c r="BU110" i="9" s="1"/>
  <c r="CH256" i="8"/>
  <c r="CG21" i="9" s="1"/>
  <c r="BT110" i="9" s="1"/>
  <c r="CG256" i="8"/>
  <c r="CF256" i="8"/>
  <c r="CE21" i="9" s="1"/>
  <c r="BR110" i="9" s="1"/>
  <c r="CE256" i="8"/>
  <c r="CD21" i="9" s="1"/>
  <c r="BQ110" i="9" s="1"/>
  <c r="CD256" i="8"/>
  <c r="CC21" i="9" s="1"/>
  <c r="BP110" i="9" s="1"/>
  <c r="CC256" i="8"/>
  <c r="CB21" i="9" s="1"/>
  <c r="BO110" i="9" s="1"/>
  <c r="CB256" i="8"/>
  <c r="CA21" i="9" s="1"/>
  <c r="BN110" i="9" s="1"/>
  <c r="CA256" i="8"/>
  <c r="BZ21" i="9" s="1"/>
  <c r="BM110" i="9" s="1"/>
  <c r="BZ256" i="8"/>
  <c r="BY21" i="9" s="1"/>
  <c r="BL110" i="9" s="1"/>
  <c r="BY256" i="8"/>
  <c r="BX21" i="9" s="1"/>
  <c r="BK110" i="9" s="1"/>
  <c r="BX256" i="8"/>
  <c r="BW21" i="9" s="1"/>
  <c r="BJ110" i="9" s="1"/>
  <c r="CI247" i="8"/>
  <c r="CH20" i="9" s="1"/>
  <c r="BV109" i="9" s="1"/>
  <c r="CH247" i="8"/>
  <c r="CG20" i="9" s="1"/>
  <c r="BU109" i="9" s="1"/>
  <c r="CG247" i="8"/>
  <c r="CF247" i="8"/>
  <c r="CE20" i="9" s="1"/>
  <c r="BS109" i="9" s="1"/>
  <c r="CE247" i="8"/>
  <c r="CD20" i="9" s="1"/>
  <c r="BR109" i="9" s="1"/>
  <c r="CD247" i="8"/>
  <c r="CC20" i="9" s="1"/>
  <c r="BQ109" i="9" s="1"/>
  <c r="CC247" i="8"/>
  <c r="CB20" i="9" s="1"/>
  <c r="BP109" i="9" s="1"/>
  <c r="CB247" i="8"/>
  <c r="CA20" i="9" s="1"/>
  <c r="BO109" i="9" s="1"/>
  <c r="CA247" i="8"/>
  <c r="BZ20" i="9" s="1"/>
  <c r="BN109" i="9" s="1"/>
  <c r="BZ247" i="8"/>
  <c r="BY20" i="9" s="1"/>
  <c r="BM109" i="9" s="1"/>
  <c r="BY247" i="8"/>
  <c r="BX20" i="9" s="1"/>
  <c r="BL109" i="9" s="1"/>
  <c r="BX247" i="8"/>
  <c r="BW20" i="9" s="1"/>
  <c r="BK109" i="9" s="1"/>
  <c r="CI236" i="8"/>
  <c r="CH19" i="9" s="1"/>
  <c r="BW108" i="9" s="1"/>
  <c r="CH236" i="8"/>
  <c r="CG19" i="9" s="1"/>
  <c r="BV108" i="9" s="1"/>
  <c r="CG236" i="8"/>
  <c r="CF236" i="8"/>
  <c r="CE19" i="9" s="1"/>
  <c r="BT108" i="9" s="1"/>
  <c r="CE236" i="8"/>
  <c r="CD19" i="9" s="1"/>
  <c r="BS108" i="9" s="1"/>
  <c r="CD236" i="8"/>
  <c r="CC19" i="9" s="1"/>
  <c r="BR108" i="9" s="1"/>
  <c r="CC236" i="8"/>
  <c r="CB19" i="9" s="1"/>
  <c r="BQ108" i="9" s="1"/>
  <c r="CB236" i="8"/>
  <c r="CA19" i="9" s="1"/>
  <c r="BP108" i="9" s="1"/>
  <c r="CA236" i="8"/>
  <c r="BZ19" i="9" s="1"/>
  <c r="BO108" i="9" s="1"/>
  <c r="BZ236" i="8"/>
  <c r="BY19" i="9" s="1"/>
  <c r="BN108" i="9" s="1"/>
  <c r="BY236" i="8"/>
  <c r="BX19" i="9" s="1"/>
  <c r="BM108" i="9" s="1"/>
  <c r="BX236" i="8"/>
  <c r="BW19" i="9" s="1"/>
  <c r="BL108" i="9" s="1"/>
  <c r="CI224" i="8"/>
  <c r="CH18" i="9" s="1"/>
  <c r="BX107" i="9" s="1"/>
  <c r="CH224" i="8"/>
  <c r="CG18" i="9" s="1"/>
  <c r="BW107" i="9" s="1"/>
  <c r="CG224" i="8"/>
  <c r="CF224" i="8"/>
  <c r="CE18" i="9" s="1"/>
  <c r="BU107" i="9" s="1"/>
  <c r="CE224" i="8"/>
  <c r="CD18" i="9" s="1"/>
  <c r="BT107" i="9" s="1"/>
  <c r="CD224" i="8"/>
  <c r="CC18" i="9" s="1"/>
  <c r="BS107" i="9" s="1"/>
  <c r="CC224" i="8"/>
  <c r="CB18" i="9" s="1"/>
  <c r="BR107" i="9" s="1"/>
  <c r="CB224" i="8"/>
  <c r="CA18" i="9" s="1"/>
  <c r="BQ107" i="9" s="1"/>
  <c r="CA224" i="8"/>
  <c r="BZ18" i="9" s="1"/>
  <c r="BP107" i="9" s="1"/>
  <c r="BZ224" i="8"/>
  <c r="BY18" i="9" s="1"/>
  <c r="BO107" i="9" s="1"/>
  <c r="BY224" i="8"/>
  <c r="BX18" i="9" s="1"/>
  <c r="BN107" i="9" s="1"/>
  <c r="BX224" i="8"/>
  <c r="BW18" i="9" s="1"/>
  <c r="BM107" i="9" s="1"/>
  <c r="CI206" i="8"/>
  <c r="CH17" i="9" s="1"/>
  <c r="BY106" i="9" s="1"/>
  <c r="CH206" i="8"/>
  <c r="CG17" i="9" s="1"/>
  <c r="BX106" i="9" s="1"/>
  <c r="CG206" i="8"/>
  <c r="CF206" i="8"/>
  <c r="CE17" i="9" s="1"/>
  <c r="BV106" i="9" s="1"/>
  <c r="CE206" i="8"/>
  <c r="CD17" i="9" s="1"/>
  <c r="BU106" i="9" s="1"/>
  <c r="CD206" i="8"/>
  <c r="CC17" i="9" s="1"/>
  <c r="BT106" i="9" s="1"/>
  <c r="CC206" i="8"/>
  <c r="CB17" i="9" s="1"/>
  <c r="BS106" i="9" s="1"/>
  <c r="CB206" i="8"/>
  <c r="CA17" i="9" s="1"/>
  <c r="BR106" i="9" s="1"/>
  <c r="CA206" i="8"/>
  <c r="BZ17" i="9" s="1"/>
  <c r="BQ106" i="9" s="1"/>
  <c r="BZ206" i="8"/>
  <c r="BY17" i="9" s="1"/>
  <c r="BP106" i="9" s="1"/>
  <c r="BY206" i="8"/>
  <c r="BX17" i="9" s="1"/>
  <c r="BO106" i="9" s="1"/>
  <c r="BX206" i="8"/>
  <c r="BW17" i="9" s="1"/>
  <c r="BN106" i="9" s="1"/>
  <c r="CI176" i="8"/>
  <c r="CH16" i="9" s="1"/>
  <c r="BZ105" i="9" s="1"/>
  <c r="CH176" i="8"/>
  <c r="CG16" i="9" s="1"/>
  <c r="BY105" i="9" s="1"/>
  <c r="CG176" i="8"/>
  <c r="CF176" i="8"/>
  <c r="CE16" i="9" s="1"/>
  <c r="BW105" i="9" s="1"/>
  <c r="CE176" i="8"/>
  <c r="CD16" i="9" s="1"/>
  <c r="BV105" i="9" s="1"/>
  <c r="CD176" i="8"/>
  <c r="CC16" i="9" s="1"/>
  <c r="BU105" i="9" s="1"/>
  <c r="CC176" i="8"/>
  <c r="CB16" i="9" s="1"/>
  <c r="BT105" i="9" s="1"/>
  <c r="CB176" i="8"/>
  <c r="CA16" i="9" s="1"/>
  <c r="BS105" i="9" s="1"/>
  <c r="CA176" i="8"/>
  <c r="BZ16" i="9" s="1"/>
  <c r="BR105" i="9" s="1"/>
  <c r="BZ176" i="8"/>
  <c r="BY16" i="9" s="1"/>
  <c r="BQ105" i="9" s="1"/>
  <c r="BY176" i="8"/>
  <c r="BX16" i="9" s="1"/>
  <c r="BP105" i="9" s="1"/>
  <c r="BX176" i="8"/>
  <c r="BW16" i="9" s="1"/>
  <c r="BO105" i="9" s="1"/>
  <c r="CI154" i="8"/>
  <c r="CH15" i="9" s="1"/>
  <c r="CA104" i="9" s="1"/>
  <c r="CH154" i="8"/>
  <c r="CG15" i="9" s="1"/>
  <c r="BZ104" i="9" s="1"/>
  <c r="CG154" i="8"/>
  <c r="CF154" i="8"/>
  <c r="CE15" i="9" s="1"/>
  <c r="BX104" i="9" s="1"/>
  <c r="CE154" i="8"/>
  <c r="CD15" i="9" s="1"/>
  <c r="BW104" i="9" s="1"/>
  <c r="CD154" i="8"/>
  <c r="CC15" i="9" s="1"/>
  <c r="BV104" i="9" s="1"/>
  <c r="CC154" i="8"/>
  <c r="CB15" i="9" s="1"/>
  <c r="BU104" i="9" s="1"/>
  <c r="CB154" i="8"/>
  <c r="CA15" i="9" s="1"/>
  <c r="BT104" i="9" s="1"/>
  <c r="CA154" i="8"/>
  <c r="BZ15" i="9" s="1"/>
  <c r="BS104" i="9" s="1"/>
  <c r="BZ154" i="8"/>
  <c r="BY15" i="9" s="1"/>
  <c r="BR104" i="9" s="1"/>
  <c r="BY154" i="8"/>
  <c r="BX15" i="9" s="1"/>
  <c r="BQ104" i="9" s="1"/>
  <c r="BX154" i="8"/>
  <c r="BW15" i="9" s="1"/>
  <c r="BP104" i="9" s="1"/>
  <c r="CI142" i="8"/>
  <c r="CH14" i="9" s="1"/>
  <c r="CB103" i="9" s="1"/>
  <c r="CH142" i="8"/>
  <c r="CG14" i="9" s="1"/>
  <c r="CA103" i="9" s="1"/>
  <c r="CG142" i="8"/>
  <c r="CF142" i="8"/>
  <c r="CE14" i="9" s="1"/>
  <c r="BY103" i="9" s="1"/>
  <c r="CE142" i="8"/>
  <c r="CD14" i="9" s="1"/>
  <c r="BX103" i="9" s="1"/>
  <c r="CD142" i="8"/>
  <c r="CC14" i="9" s="1"/>
  <c r="BW103" i="9" s="1"/>
  <c r="CC142" i="8"/>
  <c r="CB14" i="9" s="1"/>
  <c r="BV103" i="9" s="1"/>
  <c r="CB142" i="8"/>
  <c r="CA14" i="9" s="1"/>
  <c r="BU103" i="9" s="1"/>
  <c r="CA142" i="8"/>
  <c r="BZ14" i="9" s="1"/>
  <c r="BT103" i="9" s="1"/>
  <c r="BZ142" i="8"/>
  <c r="BY14" i="9" s="1"/>
  <c r="BS103" i="9" s="1"/>
  <c r="BY142" i="8"/>
  <c r="BX14" i="9" s="1"/>
  <c r="BR103" i="9" s="1"/>
  <c r="BX142" i="8"/>
  <c r="BW14" i="9" s="1"/>
  <c r="BQ103" i="9" s="1"/>
  <c r="CI132" i="8"/>
  <c r="CH13" i="9" s="1"/>
  <c r="CC102" i="9" s="1"/>
  <c r="CH132" i="8"/>
  <c r="CG13" i="9" s="1"/>
  <c r="CB102" i="9" s="1"/>
  <c r="CG132" i="8"/>
  <c r="CF132" i="8"/>
  <c r="CE13" i="9" s="1"/>
  <c r="BZ102" i="9" s="1"/>
  <c r="CE132" i="8"/>
  <c r="CD13" i="9" s="1"/>
  <c r="BY102" i="9" s="1"/>
  <c r="CD132" i="8"/>
  <c r="CC13" i="9" s="1"/>
  <c r="BX102" i="9" s="1"/>
  <c r="CC132" i="8"/>
  <c r="CB13" i="9" s="1"/>
  <c r="BW102" i="9" s="1"/>
  <c r="CB132" i="8"/>
  <c r="CA13" i="9" s="1"/>
  <c r="BV102" i="9" s="1"/>
  <c r="CA132" i="8"/>
  <c r="BZ13" i="9" s="1"/>
  <c r="BU102" i="9" s="1"/>
  <c r="BZ132" i="8"/>
  <c r="BY13" i="9" s="1"/>
  <c r="BT102" i="9" s="1"/>
  <c r="BY132" i="8"/>
  <c r="BX13" i="9" s="1"/>
  <c r="BS102" i="9" s="1"/>
  <c r="BX132" i="8"/>
  <c r="BW13" i="9" s="1"/>
  <c r="BR102" i="9" s="1"/>
  <c r="CI116" i="8"/>
  <c r="CH12" i="9" s="1"/>
  <c r="CD101" i="9" s="1"/>
  <c r="CH116" i="8"/>
  <c r="CG12" i="9" s="1"/>
  <c r="CC101" i="9" s="1"/>
  <c r="CG116" i="8"/>
  <c r="CF116" i="8"/>
  <c r="CE12" i="9" s="1"/>
  <c r="CA101" i="9" s="1"/>
  <c r="CE116" i="8"/>
  <c r="CD12" i="9" s="1"/>
  <c r="BZ101" i="9" s="1"/>
  <c r="CD116" i="8"/>
  <c r="CC12" i="9" s="1"/>
  <c r="BY101" i="9" s="1"/>
  <c r="CC116" i="8"/>
  <c r="CB12" i="9" s="1"/>
  <c r="BX101" i="9" s="1"/>
  <c r="CB116" i="8"/>
  <c r="CA12" i="9" s="1"/>
  <c r="BW101" i="9" s="1"/>
  <c r="CA116" i="8"/>
  <c r="BZ12" i="9" s="1"/>
  <c r="BV101" i="9" s="1"/>
  <c r="BZ116" i="8"/>
  <c r="BY12" i="9" s="1"/>
  <c r="BU101" i="9" s="1"/>
  <c r="BY116" i="8"/>
  <c r="BX12" i="9" s="1"/>
  <c r="BT101" i="9" s="1"/>
  <c r="BX116" i="8"/>
  <c r="BW12" i="9" s="1"/>
  <c r="BS101" i="9" s="1"/>
  <c r="CI93" i="8"/>
  <c r="CH11" i="9" s="1"/>
  <c r="CE100" i="9" s="1"/>
  <c r="CH93" i="8"/>
  <c r="CG11" i="9" s="1"/>
  <c r="CD100" i="9" s="1"/>
  <c r="CG93" i="8"/>
  <c r="CF93" i="8"/>
  <c r="CE11" i="9" s="1"/>
  <c r="CB100" i="9" s="1"/>
  <c r="CE93" i="8"/>
  <c r="CD11" i="9" s="1"/>
  <c r="CA100" i="9" s="1"/>
  <c r="CD93" i="8"/>
  <c r="CC11" i="9" s="1"/>
  <c r="BZ100" i="9" s="1"/>
  <c r="CC93" i="8"/>
  <c r="CB11" i="9" s="1"/>
  <c r="BY100" i="9" s="1"/>
  <c r="CB93" i="8"/>
  <c r="CA11" i="9" s="1"/>
  <c r="BX100" i="9" s="1"/>
  <c r="CA93" i="8"/>
  <c r="BZ11" i="9" s="1"/>
  <c r="BW100" i="9" s="1"/>
  <c r="BZ93" i="8"/>
  <c r="BY11" i="9" s="1"/>
  <c r="BV100" i="9" s="1"/>
  <c r="BY93" i="8"/>
  <c r="BX11" i="9" s="1"/>
  <c r="BU100" i="9" s="1"/>
  <c r="BX93" i="8"/>
  <c r="BW11" i="9" s="1"/>
  <c r="BT100" i="9" s="1"/>
  <c r="CI71" i="8"/>
  <c r="CH10" i="9" s="1"/>
  <c r="CF99" i="9" s="1"/>
  <c r="CH71" i="8"/>
  <c r="CG10" i="9" s="1"/>
  <c r="CE99" i="9" s="1"/>
  <c r="CG71" i="8"/>
  <c r="CF71" i="8"/>
  <c r="CE10" i="9" s="1"/>
  <c r="CC99" i="9" s="1"/>
  <c r="CE71" i="8"/>
  <c r="CD10" i="9" s="1"/>
  <c r="CB99" i="9" s="1"/>
  <c r="CD71" i="8"/>
  <c r="CC10" i="9" s="1"/>
  <c r="CA99" i="9" s="1"/>
  <c r="CC71" i="8"/>
  <c r="CB10" i="9" s="1"/>
  <c r="BZ99" i="9" s="1"/>
  <c r="CB71" i="8"/>
  <c r="CA10" i="9" s="1"/>
  <c r="BY99" i="9" s="1"/>
  <c r="CA71" i="8"/>
  <c r="BZ10" i="9" s="1"/>
  <c r="BX99" i="9" s="1"/>
  <c r="BZ71" i="8"/>
  <c r="BY10" i="9" s="1"/>
  <c r="BW99" i="9" s="1"/>
  <c r="BY71" i="8"/>
  <c r="BX10" i="9" s="1"/>
  <c r="BV99" i="9" s="1"/>
  <c r="BX71" i="8"/>
  <c r="BW10" i="9" s="1"/>
  <c r="BU99" i="9" s="1"/>
  <c r="CI41" i="8"/>
  <c r="CH9" i="9" s="1"/>
  <c r="CG98" i="9" s="1"/>
  <c r="CH41" i="8"/>
  <c r="CG9" i="9" s="1"/>
  <c r="CF98" i="9" s="1"/>
  <c r="CG41" i="8"/>
  <c r="CF41" i="8"/>
  <c r="CE9" i="9" s="1"/>
  <c r="CD98" i="9" s="1"/>
  <c r="CE41" i="8"/>
  <c r="CD9" i="9" s="1"/>
  <c r="CC98" i="9" s="1"/>
  <c r="CD41" i="8"/>
  <c r="CC9" i="9" s="1"/>
  <c r="CB98" i="9" s="1"/>
  <c r="CC41" i="8"/>
  <c r="CB9" i="9" s="1"/>
  <c r="CA98" i="9" s="1"/>
  <c r="CB41" i="8"/>
  <c r="CA9" i="9" s="1"/>
  <c r="BZ98" i="9" s="1"/>
  <c r="CA41" i="8"/>
  <c r="BZ9" i="9" s="1"/>
  <c r="BY98" i="9" s="1"/>
  <c r="BZ41" i="8"/>
  <c r="BY9" i="9" s="1"/>
  <c r="BX98" i="9" s="1"/>
  <c r="BY41" i="8"/>
  <c r="BX9" i="9" s="1"/>
  <c r="BW98" i="9" s="1"/>
  <c r="BX41" i="8"/>
  <c r="BW9" i="9" s="1"/>
  <c r="BV98" i="9" s="1"/>
  <c r="CI12" i="8"/>
  <c r="CH8" i="9" s="1"/>
  <c r="CH12" i="8"/>
  <c r="CG8" i="9" s="1"/>
  <c r="CG97" i="9" s="1"/>
  <c r="CG12" i="8"/>
  <c r="CF12" i="8"/>
  <c r="CE8" i="9" s="1"/>
  <c r="CE97" i="9" s="1"/>
  <c r="CE12" i="8"/>
  <c r="CD8" i="9" s="1"/>
  <c r="CD97" i="9" s="1"/>
  <c r="CD12" i="8"/>
  <c r="CC8" i="9" s="1"/>
  <c r="CC97" i="9" s="1"/>
  <c r="CC12" i="8"/>
  <c r="CB8" i="9" s="1"/>
  <c r="CB97" i="9" s="1"/>
  <c r="CB12" i="8"/>
  <c r="CA8" i="9" s="1"/>
  <c r="CA97" i="9" s="1"/>
  <c r="CA12" i="8"/>
  <c r="BZ8" i="9" s="1"/>
  <c r="BZ97" i="9" s="1"/>
  <c r="BZ12" i="8"/>
  <c r="BY8" i="9" s="1"/>
  <c r="BY97" i="9" s="1"/>
  <c r="BY12" i="8"/>
  <c r="BX12" i="8"/>
  <c r="CN19" i="2"/>
  <c r="CM19" i="2"/>
  <c r="CL19" i="2"/>
  <c r="CK19" i="2"/>
  <c r="CJ19" i="2"/>
  <c r="CI19" i="2"/>
  <c r="CH19" i="2"/>
  <c r="CG19" i="2"/>
  <c r="CF19" i="2"/>
  <c r="CE19" i="2"/>
  <c r="CD19" i="2"/>
  <c r="CC19" i="2"/>
  <c r="CO18" i="2"/>
  <c r="CP18" i="2" s="1"/>
  <c r="CO17" i="2"/>
  <c r="CP17" i="2" s="1"/>
  <c r="CO16" i="2"/>
  <c r="CP16" i="2" s="1"/>
  <c r="CO15" i="2"/>
  <c r="CP15" i="2" s="1"/>
  <c r="CO14" i="2"/>
  <c r="CP14" i="2" s="1"/>
  <c r="CO13" i="2"/>
  <c r="CP13" i="2" s="1"/>
  <c r="CO12" i="2"/>
  <c r="CP12" i="2" s="1"/>
  <c r="CO11" i="2"/>
  <c r="CP11" i="2" s="1"/>
  <c r="CO10" i="2"/>
  <c r="CP10" i="2" s="1"/>
  <c r="CO9" i="2"/>
  <c r="CP9" i="2" s="1"/>
  <c r="CO8" i="2"/>
  <c r="CP8" i="2" s="1"/>
  <c r="CL8" i="9" l="1"/>
  <c r="CI80" i="9"/>
  <c r="CH97" i="9"/>
  <c r="CH181" i="9" s="1"/>
  <c r="CH92" i="9"/>
  <c r="BZ92" i="9"/>
  <c r="CA92" i="9"/>
  <c r="CD92" i="9"/>
  <c r="CE92" i="9"/>
  <c r="CB92" i="9"/>
  <c r="BY92" i="9"/>
  <c r="CC92" i="9"/>
  <c r="CG92" i="9"/>
  <c r="CF71" i="9"/>
  <c r="U160" i="9" s="1"/>
  <c r="CF69" i="9"/>
  <c r="W158" i="9" s="1"/>
  <c r="CF74" i="9"/>
  <c r="R163" i="9" s="1"/>
  <c r="CF77" i="9"/>
  <c r="O166" i="9" s="1"/>
  <c r="CF72" i="9"/>
  <c r="T161" i="9" s="1"/>
  <c r="CF8" i="9"/>
  <c r="CF97" i="9" s="1"/>
  <c r="CF9" i="9"/>
  <c r="CE98" i="9" s="1"/>
  <c r="CF10" i="9"/>
  <c r="CD99" i="9" s="1"/>
  <c r="CF11" i="9"/>
  <c r="CC100" i="9" s="1"/>
  <c r="CF12" i="9"/>
  <c r="CB101" i="9" s="1"/>
  <c r="CF13" i="9"/>
  <c r="CA102" i="9" s="1"/>
  <c r="CF14" i="9"/>
  <c r="BZ103" i="9" s="1"/>
  <c r="CF15" i="9"/>
  <c r="BY104" i="9" s="1"/>
  <c r="CF16" i="9"/>
  <c r="BX105" i="9" s="1"/>
  <c r="CF17" i="9"/>
  <c r="BW106" i="9" s="1"/>
  <c r="CF18" i="9"/>
  <c r="BV107" i="9" s="1"/>
  <c r="CF19" i="9"/>
  <c r="BU108" i="9" s="1"/>
  <c r="CF20" i="9"/>
  <c r="BT109" i="9" s="1"/>
  <c r="CF21" i="9"/>
  <c r="BS110" i="9" s="1"/>
  <c r="CF22" i="9"/>
  <c r="BR111" i="9" s="1"/>
  <c r="CF23" i="9"/>
  <c r="BQ112" i="9" s="1"/>
  <c r="CF24" i="9"/>
  <c r="BP113" i="9" s="1"/>
  <c r="CF25" i="9"/>
  <c r="BO114" i="9" s="1"/>
  <c r="CF26" i="9"/>
  <c r="BN115" i="9" s="1"/>
  <c r="CF27" i="9"/>
  <c r="BM116" i="9" s="1"/>
  <c r="CF28" i="9"/>
  <c r="BL117" i="9" s="1"/>
  <c r="CF29" i="9"/>
  <c r="BK118" i="9" s="1"/>
  <c r="CF30" i="9"/>
  <c r="BJ119" i="9" s="1"/>
  <c r="CF31" i="9"/>
  <c r="BI120" i="9" s="1"/>
  <c r="CF32" i="9"/>
  <c r="BH121" i="9" s="1"/>
  <c r="CF33" i="9"/>
  <c r="BG122" i="9" s="1"/>
  <c r="CF34" i="9"/>
  <c r="BF123" i="9" s="1"/>
  <c r="CF35" i="9"/>
  <c r="BE124" i="9" s="1"/>
  <c r="CF36" i="9"/>
  <c r="BD125" i="9" s="1"/>
  <c r="CF37" i="9"/>
  <c r="BC126" i="9" s="1"/>
  <c r="CF38" i="9"/>
  <c r="BB127" i="9" s="1"/>
  <c r="CF39" i="9"/>
  <c r="BA128" i="9" s="1"/>
  <c r="CF40" i="9"/>
  <c r="AZ129" i="9" s="1"/>
  <c r="CF41" i="9"/>
  <c r="AY130" i="9" s="1"/>
  <c r="CF42" i="9"/>
  <c r="AX131" i="9" s="1"/>
  <c r="CF43" i="9"/>
  <c r="AW132" i="9" s="1"/>
  <c r="CF44" i="9"/>
  <c r="AV133" i="9" s="1"/>
  <c r="CF45" i="9"/>
  <c r="AU134" i="9" s="1"/>
  <c r="CF46" i="9"/>
  <c r="AT135" i="9" s="1"/>
  <c r="CF47" i="9"/>
  <c r="AS136" i="9" s="1"/>
  <c r="CF48" i="9"/>
  <c r="AR137" i="9" s="1"/>
  <c r="CF50" i="9"/>
  <c r="AP139" i="9" s="1"/>
  <c r="CF51" i="9"/>
  <c r="AO140" i="9" s="1"/>
  <c r="CF52" i="9"/>
  <c r="AN141" i="9" s="1"/>
  <c r="CF53" i="9"/>
  <c r="AM142" i="9" s="1"/>
  <c r="CF54" i="9"/>
  <c r="AL143" i="9" s="1"/>
  <c r="CF55" i="9"/>
  <c r="AK144" i="9" s="1"/>
  <c r="CF56" i="9"/>
  <c r="AJ145" i="9" s="1"/>
  <c r="CF57" i="9"/>
  <c r="AI146" i="9" s="1"/>
  <c r="CF58" i="9"/>
  <c r="AH147" i="9" s="1"/>
  <c r="CF59" i="9"/>
  <c r="AG148" i="9" s="1"/>
  <c r="CF60" i="9"/>
  <c r="AF149" i="9" s="1"/>
  <c r="CF61" i="9"/>
  <c r="AE150" i="9" s="1"/>
  <c r="CF62" i="9"/>
  <c r="AD151" i="9" s="1"/>
  <c r="CF63" i="9"/>
  <c r="AC152" i="9" s="1"/>
  <c r="CF64" i="9"/>
  <c r="AB153" i="9" s="1"/>
  <c r="CF65" i="9"/>
  <c r="AA154" i="9" s="1"/>
  <c r="CF66" i="9"/>
  <c r="Z155" i="9" s="1"/>
  <c r="CF67" i="9"/>
  <c r="Y156" i="9" s="1"/>
  <c r="CF68" i="9"/>
  <c r="X157" i="9" s="1"/>
  <c r="CF75" i="9"/>
  <c r="Q164" i="9" s="1"/>
  <c r="CF76" i="9"/>
  <c r="P165" i="9" s="1"/>
  <c r="CF70" i="9"/>
  <c r="V159" i="9" s="1"/>
  <c r="CF73" i="9"/>
  <c r="S162" i="9" s="1"/>
  <c r="CG181" i="9"/>
  <c r="C169" i="9"/>
  <c r="BW8" i="9"/>
  <c r="BW97" i="9" s="1"/>
  <c r="BX8" i="9"/>
  <c r="BX97" i="9" s="1"/>
  <c r="CO19" i="2"/>
  <c r="CP19" i="2" s="1"/>
  <c r="CJ924" i="8"/>
  <c r="BV49" i="9"/>
  <c r="AG138" i="9" s="1"/>
  <c r="BW917" i="8"/>
  <c r="BV79" i="9" s="1"/>
  <c r="CI79" i="9" s="1"/>
  <c r="CW169" i="9" l="1"/>
  <c r="GF169" i="9" s="1"/>
  <c r="CO169" i="9"/>
  <c r="FX169" i="9" s="1"/>
  <c r="CV169" i="9"/>
  <c r="GE169" i="9" s="1"/>
  <c r="CT169" i="9"/>
  <c r="GC169" i="9" s="1"/>
  <c r="CQ169" i="9"/>
  <c r="FZ169" i="9" s="1"/>
  <c r="CR169" i="9"/>
  <c r="GA169" i="9" s="1"/>
  <c r="CS169" i="9"/>
  <c r="GB169" i="9" s="1"/>
  <c r="CP169" i="9"/>
  <c r="FY169" i="9" s="1"/>
  <c r="CN169" i="9"/>
  <c r="FW169" i="9" s="1"/>
  <c r="CU169" i="9"/>
  <c r="GD169" i="9" s="1"/>
  <c r="CM169" i="9"/>
  <c r="FV169" i="9" s="1"/>
  <c r="BX92" i="9"/>
  <c r="BW92" i="9"/>
  <c r="CF92" i="9"/>
  <c r="CC181" i="9"/>
  <c r="CD181" i="9"/>
  <c r="CE181" i="9"/>
  <c r="CB181" i="9"/>
  <c r="CA181" i="9"/>
  <c r="CL169" i="9"/>
  <c r="FU169" i="9" s="1"/>
  <c r="BZ181" i="9"/>
  <c r="BX181" i="9"/>
  <c r="BY181" i="9"/>
  <c r="BW181" i="9"/>
  <c r="C168" i="9"/>
  <c r="CJ917" i="8"/>
  <c r="BW906" i="8"/>
  <c r="BV78" i="9" s="1"/>
  <c r="D167" i="9" s="1"/>
  <c r="BW893" i="8"/>
  <c r="BV77" i="9" s="1"/>
  <c r="E166" i="9" s="1"/>
  <c r="BW880" i="8"/>
  <c r="BV76" i="9" s="1"/>
  <c r="F165" i="9" s="1"/>
  <c r="BW868" i="8"/>
  <c r="BV75" i="9" s="1"/>
  <c r="G164" i="9" s="1"/>
  <c r="BW858" i="8"/>
  <c r="BV74" i="9" s="1"/>
  <c r="H163" i="9" s="1"/>
  <c r="BW851" i="8"/>
  <c r="BV73" i="9" s="1"/>
  <c r="I162" i="9" s="1"/>
  <c r="BW842" i="8"/>
  <c r="BV72" i="9" s="1"/>
  <c r="J161" i="9" s="1"/>
  <c r="BW830" i="8"/>
  <c r="BV71" i="9" s="1"/>
  <c r="K160" i="9" s="1"/>
  <c r="BW821" i="8"/>
  <c r="BV70" i="9" s="1"/>
  <c r="L159" i="9" s="1"/>
  <c r="BW803" i="8"/>
  <c r="BV69" i="9" s="1"/>
  <c r="M158" i="9" s="1"/>
  <c r="BW795" i="8"/>
  <c r="BV68" i="9" s="1"/>
  <c r="N157" i="9" s="1"/>
  <c r="BW783" i="8"/>
  <c r="BV67" i="9" s="1"/>
  <c r="O156" i="9" s="1"/>
  <c r="BW772" i="8"/>
  <c r="BV66" i="9" s="1"/>
  <c r="P155" i="9" s="1"/>
  <c r="BW762" i="8"/>
  <c r="BV65" i="9" s="1"/>
  <c r="Q154" i="9" s="1"/>
  <c r="BW746" i="8"/>
  <c r="BV64" i="9" s="1"/>
  <c r="R153" i="9" s="1"/>
  <c r="BW731" i="8"/>
  <c r="BV63" i="9" s="1"/>
  <c r="S152" i="9" s="1"/>
  <c r="BW724" i="8"/>
  <c r="BV62" i="9" s="1"/>
  <c r="T151" i="9" s="1"/>
  <c r="BW709" i="8"/>
  <c r="BV61" i="9" s="1"/>
  <c r="U150" i="9" s="1"/>
  <c r="BW692" i="8"/>
  <c r="BV60" i="9" s="1"/>
  <c r="V149" i="9" s="1"/>
  <c r="BW682" i="8"/>
  <c r="BV59" i="9" s="1"/>
  <c r="W148" i="9" s="1"/>
  <c r="BW674" i="8"/>
  <c r="BV58" i="9" s="1"/>
  <c r="X147" i="9" s="1"/>
  <c r="BW666" i="8"/>
  <c r="BV57" i="9" s="1"/>
  <c r="Y146" i="9" s="1"/>
  <c r="BW660" i="8"/>
  <c r="BV56" i="9" s="1"/>
  <c r="Z145" i="9" s="1"/>
  <c r="BW655" i="8"/>
  <c r="BV55" i="9" s="1"/>
  <c r="AA144" i="9" s="1"/>
  <c r="BW643" i="8"/>
  <c r="BV54" i="9" s="1"/>
  <c r="AB143" i="9" s="1"/>
  <c r="BW636" i="8"/>
  <c r="BV53" i="9" s="1"/>
  <c r="AC142" i="9" s="1"/>
  <c r="BW627" i="8"/>
  <c r="BV52" i="9" s="1"/>
  <c r="AD141" i="9" s="1"/>
  <c r="BW620" i="8"/>
  <c r="BV51" i="9" s="1"/>
  <c r="AE140" i="9" s="1"/>
  <c r="BW613" i="8"/>
  <c r="BV50" i="9" s="1"/>
  <c r="AF139" i="9" s="1"/>
  <c r="BW601" i="8"/>
  <c r="BV48" i="9" s="1"/>
  <c r="AH137" i="9" s="1"/>
  <c r="BW593" i="8"/>
  <c r="BV47" i="9" s="1"/>
  <c r="AI136" i="9" s="1"/>
  <c r="BW580" i="8"/>
  <c r="BV46" i="9" s="1"/>
  <c r="AJ135" i="9" s="1"/>
  <c r="BW573" i="8"/>
  <c r="BV45" i="9" s="1"/>
  <c r="AK134" i="9" s="1"/>
  <c r="BW560" i="8"/>
  <c r="BV44" i="9" s="1"/>
  <c r="AL133" i="9" s="1"/>
  <c r="BW546" i="8"/>
  <c r="BV43" i="9" s="1"/>
  <c r="AM132" i="9" s="1"/>
  <c r="BW534" i="8"/>
  <c r="BV42" i="9" s="1"/>
  <c r="AN131" i="9" s="1"/>
  <c r="BW524" i="8"/>
  <c r="BV41" i="9" s="1"/>
  <c r="AO130" i="9" s="1"/>
  <c r="BW515" i="8"/>
  <c r="BV40" i="9" s="1"/>
  <c r="AP129" i="9" s="1"/>
  <c r="BW505" i="8"/>
  <c r="BV39" i="9" s="1"/>
  <c r="AQ128" i="9" s="1"/>
  <c r="BW495" i="8"/>
  <c r="BV38" i="9" s="1"/>
  <c r="AR127" i="9" s="1"/>
  <c r="BW479" i="8"/>
  <c r="BV37" i="9" s="1"/>
  <c r="AS126" i="9" s="1"/>
  <c r="BW467" i="8"/>
  <c r="BV36" i="9" s="1"/>
  <c r="AT125" i="9" s="1"/>
  <c r="BW452" i="8"/>
  <c r="BV35" i="9" s="1"/>
  <c r="AU124" i="9" s="1"/>
  <c r="BW435" i="8"/>
  <c r="BV34" i="9" s="1"/>
  <c r="AV123" i="9" s="1"/>
  <c r="BW417" i="8"/>
  <c r="BV33" i="9" s="1"/>
  <c r="AW122" i="9" s="1"/>
  <c r="BW403" i="8"/>
  <c r="BV32" i="9" s="1"/>
  <c r="AX121" i="9" s="1"/>
  <c r="BW393" i="8"/>
  <c r="BV31" i="9" s="1"/>
  <c r="AY120" i="9" s="1"/>
  <c r="BW379" i="8"/>
  <c r="BV30" i="9" s="1"/>
  <c r="AZ119" i="9" s="1"/>
  <c r="BW362" i="8"/>
  <c r="BV29" i="9" s="1"/>
  <c r="BA118" i="9" s="1"/>
  <c r="BW345" i="8"/>
  <c r="BV28" i="9" s="1"/>
  <c r="BB117" i="9" s="1"/>
  <c r="BW337" i="8"/>
  <c r="BV27" i="9" s="1"/>
  <c r="BC116" i="9" s="1"/>
  <c r="BW324" i="8"/>
  <c r="BV26" i="9" s="1"/>
  <c r="BD115" i="9" s="1"/>
  <c r="BW306" i="8"/>
  <c r="BV25" i="9" s="1"/>
  <c r="BE114" i="9" s="1"/>
  <c r="BW298" i="8"/>
  <c r="BV24" i="9" s="1"/>
  <c r="BF113" i="9" s="1"/>
  <c r="BW284" i="8"/>
  <c r="BV23" i="9" s="1"/>
  <c r="BG112" i="9" s="1"/>
  <c r="BW275" i="8"/>
  <c r="BV22" i="9" s="1"/>
  <c r="BH111" i="9" s="1"/>
  <c r="BW256" i="8"/>
  <c r="BV21" i="9" s="1"/>
  <c r="BI110" i="9" s="1"/>
  <c r="BW247" i="8"/>
  <c r="BV20" i="9" s="1"/>
  <c r="BJ109" i="9" s="1"/>
  <c r="BW236" i="8"/>
  <c r="BV19" i="9" s="1"/>
  <c r="BK108" i="9" s="1"/>
  <c r="BW224" i="8"/>
  <c r="BV18" i="9" s="1"/>
  <c r="BL107" i="9" s="1"/>
  <c r="BW206" i="8"/>
  <c r="BV17" i="9" s="1"/>
  <c r="BM106" i="9" s="1"/>
  <c r="BW176" i="8"/>
  <c r="BV16" i="9" s="1"/>
  <c r="BN105" i="9" s="1"/>
  <c r="BW154" i="8"/>
  <c r="BV15" i="9" s="1"/>
  <c r="BO104" i="9" s="1"/>
  <c r="BW142" i="8"/>
  <c r="BV14" i="9" s="1"/>
  <c r="BP103" i="9" s="1"/>
  <c r="BW132" i="8"/>
  <c r="BV13" i="9" s="1"/>
  <c r="BQ102" i="9" s="1"/>
  <c r="BW116" i="8"/>
  <c r="BV12" i="9" s="1"/>
  <c r="BR101" i="9" s="1"/>
  <c r="BW93" i="8"/>
  <c r="BV11" i="9" s="1"/>
  <c r="BS100" i="9" s="1"/>
  <c r="BW71" i="8"/>
  <c r="BV10" i="9" s="1"/>
  <c r="BT99" i="9" s="1"/>
  <c r="BW41" i="8"/>
  <c r="BV9" i="9" s="1"/>
  <c r="BU98" i="9" s="1"/>
  <c r="BW12" i="8"/>
  <c r="CX168" i="9" l="1"/>
  <c r="GG168" i="9" s="1"/>
  <c r="CR168" i="9"/>
  <c r="GA168" i="9" s="1"/>
  <c r="CS168" i="9"/>
  <c r="GB168" i="9" s="1"/>
  <c r="CP168" i="9"/>
  <c r="FY168" i="9" s="1"/>
  <c r="CT168" i="9"/>
  <c r="GC168" i="9" s="1"/>
  <c r="CU168" i="9"/>
  <c r="GD168" i="9" s="1"/>
  <c r="CW168" i="9"/>
  <c r="GF168" i="9" s="1"/>
  <c r="CQ168" i="9"/>
  <c r="FZ168" i="9" s="1"/>
  <c r="CV168" i="9"/>
  <c r="GE168" i="9" s="1"/>
  <c r="CO168" i="9"/>
  <c r="FX168" i="9" s="1"/>
  <c r="CN168" i="9"/>
  <c r="FW168" i="9" s="1"/>
  <c r="CM168" i="9"/>
  <c r="FV168" i="9" s="1"/>
  <c r="CF181" i="9"/>
  <c r="BV8" i="9"/>
  <c r="BV97" i="9" s="1"/>
  <c r="CL168" i="9"/>
  <c r="FU168" i="9" s="1"/>
  <c r="BU49" i="9"/>
  <c r="AF138" i="9" s="1"/>
  <c r="BV906" i="8"/>
  <c r="BV893" i="8"/>
  <c r="BU77" i="9" s="1"/>
  <c r="D166" i="9" s="1"/>
  <c r="BV880" i="8"/>
  <c r="BU76" i="9" s="1"/>
  <c r="E165" i="9" s="1"/>
  <c r="BV868" i="8"/>
  <c r="BU75" i="9" s="1"/>
  <c r="F164" i="9" s="1"/>
  <c r="BV858" i="8"/>
  <c r="BU74" i="9" s="1"/>
  <c r="G163" i="9" s="1"/>
  <c r="BV851" i="8"/>
  <c r="BU73" i="9" s="1"/>
  <c r="H162" i="9" s="1"/>
  <c r="BV842" i="8"/>
  <c r="BU72" i="9" s="1"/>
  <c r="I161" i="9" s="1"/>
  <c r="BV830" i="8"/>
  <c r="BU71" i="9" s="1"/>
  <c r="J160" i="9" s="1"/>
  <c r="BV821" i="8"/>
  <c r="BU70" i="9" s="1"/>
  <c r="K159" i="9" s="1"/>
  <c r="BV803" i="8"/>
  <c r="BU69" i="9" s="1"/>
  <c r="L158" i="9" s="1"/>
  <c r="BV795" i="8"/>
  <c r="BU68" i="9" s="1"/>
  <c r="M157" i="9" s="1"/>
  <c r="BV783" i="8"/>
  <c r="BU67" i="9" s="1"/>
  <c r="N156" i="9" s="1"/>
  <c r="BV772" i="8"/>
  <c r="BU66" i="9" s="1"/>
  <c r="O155" i="9" s="1"/>
  <c r="BV762" i="8"/>
  <c r="BU65" i="9" s="1"/>
  <c r="P154" i="9" s="1"/>
  <c r="BV746" i="8"/>
  <c r="BU64" i="9" s="1"/>
  <c r="Q153" i="9" s="1"/>
  <c r="BV731" i="8"/>
  <c r="BU63" i="9" s="1"/>
  <c r="R152" i="9" s="1"/>
  <c r="BV724" i="8"/>
  <c r="BU62" i="9" s="1"/>
  <c r="S151" i="9" s="1"/>
  <c r="BV709" i="8"/>
  <c r="BU61" i="9" s="1"/>
  <c r="T150" i="9" s="1"/>
  <c r="BV692" i="8"/>
  <c r="BU60" i="9" s="1"/>
  <c r="U149" i="9" s="1"/>
  <c r="BV682" i="8"/>
  <c r="BU59" i="9" s="1"/>
  <c r="V148" i="9" s="1"/>
  <c r="BV674" i="8"/>
  <c r="BU58" i="9" s="1"/>
  <c r="W147" i="9" s="1"/>
  <c r="BV666" i="8"/>
  <c r="BU57" i="9" s="1"/>
  <c r="X146" i="9" s="1"/>
  <c r="BV660" i="8"/>
  <c r="BU56" i="9" s="1"/>
  <c r="Y145" i="9" s="1"/>
  <c r="BV655" i="8"/>
  <c r="BU55" i="9" s="1"/>
  <c r="Z144" i="9" s="1"/>
  <c r="BV643" i="8"/>
  <c r="BU54" i="9" s="1"/>
  <c r="AA143" i="9" s="1"/>
  <c r="BV636" i="8"/>
  <c r="BU53" i="9" s="1"/>
  <c r="AB142" i="9" s="1"/>
  <c r="BV627" i="8"/>
  <c r="BU52" i="9" s="1"/>
  <c r="AC141" i="9" s="1"/>
  <c r="BV620" i="8"/>
  <c r="BU51" i="9" s="1"/>
  <c r="AD140" i="9" s="1"/>
  <c r="BV613" i="8"/>
  <c r="BU50" i="9" s="1"/>
  <c r="AE139" i="9" s="1"/>
  <c r="BV601" i="8"/>
  <c r="BU48" i="9" s="1"/>
  <c r="AG137" i="9" s="1"/>
  <c r="BV593" i="8"/>
  <c r="BU47" i="9" s="1"/>
  <c r="AH136" i="9" s="1"/>
  <c r="BV580" i="8"/>
  <c r="BU46" i="9" s="1"/>
  <c r="AI135" i="9" s="1"/>
  <c r="BV573" i="8"/>
  <c r="BU45" i="9" s="1"/>
  <c r="AJ134" i="9" s="1"/>
  <c r="BV560" i="8"/>
  <c r="BU44" i="9" s="1"/>
  <c r="AK133" i="9" s="1"/>
  <c r="BV546" i="8"/>
  <c r="BU43" i="9" s="1"/>
  <c r="AL132" i="9" s="1"/>
  <c r="BV534" i="8"/>
  <c r="BU42" i="9" s="1"/>
  <c r="AM131" i="9" s="1"/>
  <c r="BV524" i="8"/>
  <c r="BU41" i="9" s="1"/>
  <c r="AN130" i="9" s="1"/>
  <c r="BV515" i="8"/>
  <c r="BU40" i="9" s="1"/>
  <c r="AO129" i="9" s="1"/>
  <c r="BV505" i="8"/>
  <c r="BU39" i="9" s="1"/>
  <c r="AP128" i="9" s="1"/>
  <c r="BV495" i="8"/>
  <c r="BU38" i="9" s="1"/>
  <c r="AQ127" i="9" s="1"/>
  <c r="BV479" i="8"/>
  <c r="BU37" i="9" s="1"/>
  <c r="AR126" i="9" s="1"/>
  <c r="BV467" i="8"/>
  <c r="BU36" i="9" s="1"/>
  <c r="AS125" i="9" s="1"/>
  <c r="BV452" i="8"/>
  <c r="BU35" i="9" s="1"/>
  <c r="AT124" i="9" s="1"/>
  <c r="BV435" i="8"/>
  <c r="BU34" i="9" s="1"/>
  <c r="AU123" i="9" s="1"/>
  <c r="BV417" i="8"/>
  <c r="BU33" i="9" s="1"/>
  <c r="AV122" i="9" s="1"/>
  <c r="BV403" i="8"/>
  <c r="BU32" i="9" s="1"/>
  <c r="AW121" i="9" s="1"/>
  <c r="BV393" i="8"/>
  <c r="BU31" i="9" s="1"/>
  <c r="AX120" i="9" s="1"/>
  <c r="BV379" i="8"/>
  <c r="BU30" i="9" s="1"/>
  <c r="AY119" i="9" s="1"/>
  <c r="BV362" i="8"/>
  <c r="BU29" i="9" s="1"/>
  <c r="AZ118" i="9" s="1"/>
  <c r="BV345" i="8"/>
  <c r="BU28" i="9" s="1"/>
  <c r="BA117" i="9" s="1"/>
  <c r="BV337" i="8"/>
  <c r="BU27" i="9" s="1"/>
  <c r="BB116" i="9" s="1"/>
  <c r="BV324" i="8"/>
  <c r="BU26" i="9" s="1"/>
  <c r="BC115" i="9" s="1"/>
  <c r="BV306" i="8"/>
  <c r="BU25" i="9" s="1"/>
  <c r="BD114" i="9" s="1"/>
  <c r="BV298" i="8"/>
  <c r="BU24" i="9" s="1"/>
  <c r="BE113" i="9" s="1"/>
  <c r="BV284" i="8"/>
  <c r="BU23" i="9" s="1"/>
  <c r="BF112" i="9" s="1"/>
  <c r="BV275" i="8"/>
  <c r="BU22" i="9" s="1"/>
  <c r="BG111" i="9" s="1"/>
  <c r="BV256" i="8"/>
  <c r="BU21" i="9" s="1"/>
  <c r="BH110" i="9" s="1"/>
  <c r="BV247" i="8"/>
  <c r="BU20" i="9" s="1"/>
  <c r="BI109" i="9" s="1"/>
  <c r="BV236" i="8"/>
  <c r="BU19" i="9" s="1"/>
  <c r="BJ108" i="9" s="1"/>
  <c r="BV224" i="8"/>
  <c r="BU18" i="9" s="1"/>
  <c r="BK107" i="9" s="1"/>
  <c r="BV206" i="8"/>
  <c r="BU17" i="9" s="1"/>
  <c r="BL106" i="9" s="1"/>
  <c r="BV176" i="8"/>
  <c r="BU16" i="9" s="1"/>
  <c r="BM105" i="9" s="1"/>
  <c r="BV154" i="8"/>
  <c r="BU15" i="9" s="1"/>
  <c r="BN104" i="9" s="1"/>
  <c r="BV142" i="8"/>
  <c r="BU14" i="9" s="1"/>
  <c r="BO103" i="9" s="1"/>
  <c r="BV132" i="8"/>
  <c r="BU13" i="9" s="1"/>
  <c r="BP102" i="9" s="1"/>
  <c r="BV116" i="8"/>
  <c r="BU12" i="9" s="1"/>
  <c r="BQ101" i="9" s="1"/>
  <c r="BV93" i="8"/>
  <c r="BU11" i="9" s="1"/>
  <c r="BR100" i="9" s="1"/>
  <c r="BV71" i="8"/>
  <c r="BU10" i="9" s="1"/>
  <c r="BS99" i="9" s="1"/>
  <c r="BV41" i="8"/>
  <c r="BU9" i="9" s="1"/>
  <c r="BT98" i="9" s="1"/>
  <c r="BV12" i="8"/>
  <c r="BV181" i="9" l="1"/>
  <c r="BV92" i="9"/>
  <c r="BU8" i="9"/>
  <c r="BU97" i="9" s="1"/>
  <c r="BU78" i="9"/>
  <c r="CI78" i="9" s="1"/>
  <c r="CJ906" i="8"/>
  <c r="C23" i="5"/>
  <c r="F23" i="5"/>
  <c r="BU181" i="9" l="1"/>
  <c r="BU92" i="9"/>
  <c r="C167" i="9"/>
  <c r="D23" i="5"/>
  <c r="E23" i="5" s="1"/>
  <c r="G23" i="5"/>
  <c r="CY167" i="9" l="1"/>
  <c r="GH167" i="9" s="1"/>
  <c r="CX167" i="9"/>
  <c r="GG167" i="9" s="1"/>
  <c r="CU167" i="9"/>
  <c r="GD167" i="9" s="1"/>
  <c r="CV167" i="9"/>
  <c r="GE167" i="9" s="1"/>
  <c r="CT167" i="9"/>
  <c r="GC167" i="9" s="1"/>
  <c r="CQ167" i="9"/>
  <c r="FZ167" i="9" s="1"/>
  <c r="CR167" i="9"/>
  <c r="GA167" i="9" s="1"/>
  <c r="CS167" i="9"/>
  <c r="GB167" i="9" s="1"/>
  <c r="CW167" i="9"/>
  <c r="GF167" i="9" s="1"/>
  <c r="CP167" i="9"/>
  <c r="FY167" i="9" s="1"/>
  <c r="CO167" i="9"/>
  <c r="FX167" i="9" s="1"/>
  <c r="CN167" i="9"/>
  <c r="FW167" i="9" s="1"/>
  <c r="CM167" i="9"/>
  <c r="FV167" i="9" s="1"/>
  <c r="CB17" i="2"/>
  <c r="BO17" i="2"/>
  <c r="BB17" i="2"/>
  <c r="AO17" i="2"/>
  <c r="AB17" i="2"/>
  <c r="O17" i="2"/>
  <c r="CB16" i="2"/>
  <c r="BO16" i="2"/>
  <c r="BB16" i="2"/>
  <c r="AO16" i="2"/>
  <c r="AB16" i="2"/>
  <c r="O16" i="2"/>
  <c r="CB14" i="2"/>
  <c r="BT49" i="9" l="1"/>
  <c r="AE138" i="9" s="1"/>
  <c r="BU893" i="8"/>
  <c r="BT77" i="9" s="1"/>
  <c r="CI77" i="9" s="1"/>
  <c r="BU880" i="8"/>
  <c r="BT76" i="9" s="1"/>
  <c r="D165" i="9" s="1"/>
  <c r="BU868" i="8"/>
  <c r="BT75" i="9" s="1"/>
  <c r="E164" i="9" s="1"/>
  <c r="BU858" i="8"/>
  <c r="BT74" i="9" s="1"/>
  <c r="F163" i="9" s="1"/>
  <c r="BU851" i="8"/>
  <c r="BT73" i="9" s="1"/>
  <c r="G162" i="9" s="1"/>
  <c r="BU842" i="8"/>
  <c r="BT72" i="9" s="1"/>
  <c r="H161" i="9" s="1"/>
  <c r="BU830" i="8"/>
  <c r="BT71" i="9" s="1"/>
  <c r="I160" i="9" s="1"/>
  <c r="BU821" i="8"/>
  <c r="BT70" i="9" s="1"/>
  <c r="J159" i="9" s="1"/>
  <c r="BU803" i="8"/>
  <c r="BT69" i="9" s="1"/>
  <c r="K158" i="9" s="1"/>
  <c r="BU795" i="8"/>
  <c r="BT68" i="9" s="1"/>
  <c r="L157" i="9" s="1"/>
  <c r="BU783" i="8"/>
  <c r="BT67" i="9" s="1"/>
  <c r="M156" i="9" s="1"/>
  <c r="BU772" i="8"/>
  <c r="BT66" i="9" s="1"/>
  <c r="N155" i="9" s="1"/>
  <c r="BU762" i="8"/>
  <c r="BT65" i="9" s="1"/>
  <c r="O154" i="9" s="1"/>
  <c r="BU746" i="8"/>
  <c r="BT64" i="9" s="1"/>
  <c r="P153" i="9" s="1"/>
  <c r="BU731" i="8"/>
  <c r="BT63" i="9" s="1"/>
  <c r="Q152" i="9" s="1"/>
  <c r="BU724" i="8"/>
  <c r="BT62" i="9" s="1"/>
  <c r="R151" i="9" s="1"/>
  <c r="BU709" i="8"/>
  <c r="BT61" i="9" s="1"/>
  <c r="S150" i="9" s="1"/>
  <c r="BU692" i="8"/>
  <c r="BT60" i="9" s="1"/>
  <c r="T149" i="9" s="1"/>
  <c r="BU682" i="8"/>
  <c r="BT59" i="9" s="1"/>
  <c r="U148" i="9" s="1"/>
  <c r="BU674" i="8"/>
  <c r="BT58" i="9" s="1"/>
  <c r="V147" i="9" s="1"/>
  <c r="BU666" i="8"/>
  <c r="BT57" i="9" s="1"/>
  <c r="W146" i="9" s="1"/>
  <c r="BU660" i="8"/>
  <c r="BT56" i="9" s="1"/>
  <c r="X145" i="9" s="1"/>
  <c r="BU655" i="8"/>
  <c r="BT55" i="9" s="1"/>
  <c r="Y144" i="9" s="1"/>
  <c r="BU643" i="8"/>
  <c r="BT54" i="9" s="1"/>
  <c r="Z143" i="9" s="1"/>
  <c r="BU636" i="8"/>
  <c r="BT53" i="9" s="1"/>
  <c r="AA142" i="9" s="1"/>
  <c r="BU627" i="8"/>
  <c r="BT52" i="9" s="1"/>
  <c r="AB141" i="9" s="1"/>
  <c r="BU620" i="8"/>
  <c r="BT51" i="9" s="1"/>
  <c r="AC140" i="9" s="1"/>
  <c r="BU613" i="8"/>
  <c r="BT50" i="9" s="1"/>
  <c r="AD139" i="9" s="1"/>
  <c r="BU601" i="8"/>
  <c r="BT48" i="9" s="1"/>
  <c r="AF137" i="9" s="1"/>
  <c r="BU593" i="8"/>
  <c r="BT47" i="9" s="1"/>
  <c r="AG136" i="9" s="1"/>
  <c r="BU580" i="8"/>
  <c r="BT46" i="9" s="1"/>
  <c r="AH135" i="9" s="1"/>
  <c r="BU573" i="8"/>
  <c r="BT45" i="9" s="1"/>
  <c r="AI134" i="9" s="1"/>
  <c r="BU560" i="8"/>
  <c r="BT44" i="9" s="1"/>
  <c r="AJ133" i="9" s="1"/>
  <c r="BU546" i="8"/>
  <c r="BT43" i="9" s="1"/>
  <c r="AK132" i="9" s="1"/>
  <c r="BU534" i="8"/>
  <c r="BT42" i="9" s="1"/>
  <c r="AL131" i="9" s="1"/>
  <c r="BU524" i="8"/>
  <c r="BT41" i="9" s="1"/>
  <c r="AM130" i="9" s="1"/>
  <c r="BU515" i="8"/>
  <c r="BT40" i="9" s="1"/>
  <c r="AN129" i="9" s="1"/>
  <c r="BU505" i="8"/>
  <c r="BT39" i="9" s="1"/>
  <c r="AO128" i="9" s="1"/>
  <c r="BU495" i="8"/>
  <c r="BT38" i="9" s="1"/>
  <c r="AP127" i="9" s="1"/>
  <c r="BU479" i="8"/>
  <c r="BT37" i="9" s="1"/>
  <c r="AQ126" i="9" s="1"/>
  <c r="BU467" i="8"/>
  <c r="BT36" i="9" s="1"/>
  <c r="AR125" i="9" s="1"/>
  <c r="BU452" i="8"/>
  <c r="BT35" i="9" s="1"/>
  <c r="AS124" i="9" s="1"/>
  <c r="BU435" i="8"/>
  <c r="BT34" i="9" s="1"/>
  <c r="AT123" i="9" s="1"/>
  <c r="BU417" i="8"/>
  <c r="BT33" i="9" s="1"/>
  <c r="AU122" i="9" s="1"/>
  <c r="BU403" i="8"/>
  <c r="BT32" i="9" s="1"/>
  <c r="AV121" i="9" s="1"/>
  <c r="BU393" i="8"/>
  <c r="BT31" i="9" s="1"/>
  <c r="AW120" i="9" s="1"/>
  <c r="BU379" i="8"/>
  <c r="BT30" i="9" s="1"/>
  <c r="AX119" i="9" s="1"/>
  <c r="BU362" i="8"/>
  <c r="BT29" i="9" s="1"/>
  <c r="AY118" i="9" s="1"/>
  <c r="BU345" i="8"/>
  <c r="BT28" i="9" s="1"/>
  <c r="AZ117" i="9" s="1"/>
  <c r="BU337" i="8"/>
  <c r="BT27" i="9" s="1"/>
  <c r="BA116" i="9" s="1"/>
  <c r="BU324" i="8"/>
  <c r="BT26" i="9" s="1"/>
  <c r="BB115" i="9" s="1"/>
  <c r="BU306" i="8"/>
  <c r="BT25" i="9" s="1"/>
  <c r="BC114" i="9" s="1"/>
  <c r="BU298" i="8"/>
  <c r="BT24" i="9" s="1"/>
  <c r="BD113" i="9" s="1"/>
  <c r="BU284" i="8"/>
  <c r="BT23" i="9" s="1"/>
  <c r="BE112" i="9" s="1"/>
  <c r="BU275" i="8"/>
  <c r="BT22" i="9" s="1"/>
  <c r="BF111" i="9" s="1"/>
  <c r="BU256" i="8"/>
  <c r="BT21" i="9" s="1"/>
  <c r="BG110" i="9" s="1"/>
  <c r="BU247" i="8"/>
  <c r="BT20" i="9" s="1"/>
  <c r="BH109" i="9" s="1"/>
  <c r="BU236" i="8"/>
  <c r="BT19" i="9" s="1"/>
  <c r="BI108" i="9" s="1"/>
  <c r="BU224" i="8"/>
  <c r="BT18" i="9" s="1"/>
  <c r="BJ107" i="9" s="1"/>
  <c r="BU206" i="8"/>
  <c r="BT17" i="9" s="1"/>
  <c r="BK106" i="9" s="1"/>
  <c r="BU176" i="8"/>
  <c r="BT16" i="9" s="1"/>
  <c r="BL105" i="9" s="1"/>
  <c r="BU154" i="8"/>
  <c r="BT15" i="9" s="1"/>
  <c r="BM104" i="9" s="1"/>
  <c r="BU142" i="8"/>
  <c r="BT14" i="9" s="1"/>
  <c r="BN103" i="9" s="1"/>
  <c r="BU132" i="8"/>
  <c r="BT13" i="9" s="1"/>
  <c r="BO102" i="9" s="1"/>
  <c r="BU116" i="8"/>
  <c r="BT12" i="9" s="1"/>
  <c r="BP101" i="9" s="1"/>
  <c r="BU93" i="8"/>
  <c r="BT11" i="9" s="1"/>
  <c r="BQ100" i="9" s="1"/>
  <c r="BU71" i="8"/>
  <c r="BT10" i="9" s="1"/>
  <c r="BR99" i="9" s="1"/>
  <c r="BU41" i="8"/>
  <c r="BT9" i="9" s="1"/>
  <c r="BS98" i="9" s="1"/>
  <c r="BU12" i="8"/>
  <c r="BT8" i="9" l="1"/>
  <c r="BT97" i="9" s="1"/>
  <c r="C166" i="9"/>
  <c r="CJ893" i="8"/>
  <c r="BS49" i="9"/>
  <c r="AD138" i="9" s="1"/>
  <c r="BT880" i="8"/>
  <c r="BS76" i="9" s="1"/>
  <c r="CI76" i="9" s="1"/>
  <c r="BT868" i="8"/>
  <c r="BS75" i="9" s="1"/>
  <c r="D164" i="9" s="1"/>
  <c r="BT858" i="8"/>
  <c r="BS74" i="9" s="1"/>
  <c r="E163" i="9" s="1"/>
  <c r="BT851" i="8"/>
  <c r="BS73" i="9" s="1"/>
  <c r="F162" i="9" s="1"/>
  <c r="BT842" i="8"/>
  <c r="BS72" i="9" s="1"/>
  <c r="G161" i="9" s="1"/>
  <c r="BT830" i="8"/>
  <c r="BS71" i="9" s="1"/>
  <c r="H160" i="9" s="1"/>
  <c r="BT821" i="8"/>
  <c r="BS70" i="9" s="1"/>
  <c r="I159" i="9" s="1"/>
  <c r="BT803" i="8"/>
  <c r="BS69" i="9" s="1"/>
  <c r="J158" i="9" s="1"/>
  <c r="BT795" i="8"/>
  <c r="BS68" i="9" s="1"/>
  <c r="K157" i="9" s="1"/>
  <c r="BT783" i="8"/>
  <c r="BS67" i="9" s="1"/>
  <c r="L156" i="9" s="1"/>
  <c r="BT772" i="8"/>
  <c r="BS66" i="9" s="1"/>
  <c r="M155" i="9" s="1"/>
  <c r="BT762" i="8"/>
  <c r="BS65" i="9" s="1"/>
  <c r="N154" i="9" s="1"/>
  <c r="BT746" i="8"/>
  <c r="BS64" i="9" s="1"/>
  <c r="O153" i="9" s="1"/>
  <c r="BT731" i="8"/>
  <c r="BS63" i="9" s="1"/>
  <c r="P152" i="9" s="1"/>
  <c r="BT724" i="8"/>
  <c r="BS62" i="9" s="1"/>
  <c r="Q151" i="9" s="1"/>
  <c r="BT709" i="8"/>
  <c r="BS61" i="9" s="1"/>
  <c r="R150" i="9" s="1"/>
  <c r="BT692" i="8"/>
  <c r="BS60" i="9" s="1"/>
  <c r="S149" i="9" s="1"/>
  <c r="BT682" i="8"/>
  <c r="BS59" i="9" s="1"/>
  <c r="T148" i="9" s="1"/>
  <c r="BT674" i="8"/>
  <c r="BS58" i="9" s="1"/>
  <c r="U147" i="9" s="1"/>
  <c r="BT666" i="8"/>
  <c r="BS57" i="9" s="1"/>
  <c r="V146" i="9" s="1"/>
  <c r="BT660" i="8"/>
  <c r="BS56" i="9" s="1"/>
  <c r="W145" i="9" s="1"/>
  <c r="BT655" i="8"/>
  <c r="BS55" i="9" s="1"/>
  <c r="X144" i="9" s="1"/>
  <c r="BT643" i="8"/>
  <c r="BS54" i="9" s="1"/>
  <c r="Y143" i="9" s="1"/>
  <c r="BT636" i="8"/>
  <c r="BS53" i="9" s="1"/>
  <c r="Z142" i="9" s="1"/>
  <c r="BT627" i="8"/>
  <c r="BS52" i="9" s="1"/>
  <c r="AA141" i="9" s="1"/>
  <c r="BT620" i="8"/>
  <c r="BS51" i="9" s="1"/>
  <c r="AB140" i="9" s="1"/>
  <c r="BT613" i="8"/>
  <c r="BS50" i="9" s="1"/>
  <c r="AC139" i="9" s="1"/>
  <c r="BT601" i="8"/>
  <c r="BS48" i="9" s="1"/>
  <c r="AE137" i="9" s="1"/>
  <c r="BT593" i="8"/>
  <c r="BS47" i="9" s="1"/>
  <c r="AF136" i="9" s="1"/>
  <c r="BT580" i="8"/>
  <c r="BS46" i="9" s="1"/>
  <c r="AG135" i="9" s="1"/>
  <c r="BT573" i="8"/>
  <c r="BS45" i="9" s="1"/>
  <c r="AH134" i="9" s="1"/>
  <c r="BT560" i="8"/>
  <c r="BS44" i="9" s="1"/>
  <c r="AI133" i="9" s="1"/>
  <c r="BT546" i="8"/>
  <c r="BS43" i="9" s="1"/>
  <c r="AJ132" i="9" s="1"/>
  <c r="BT534" i="8"/>
  <c r="BS42" i="9" s="1"/>
  <c r="AK131" i="9" s="1"/>
  <c r="BT524" i="8"/>
  <c r="BS41" i="9" s="1"/>
  <c r="AL130" i="9" s="1"/>
  <c r="BT515" i="8"/>
  <c r="BS40" i="9" s="1"/>
  <c r="AM129" i="9" s="1"/>
  <c r="BT505" i="8"/>
  <c r="BS39" i="9" s="1"/>
  <c r="AN128" i="9" s="1"/>
  <c r="BT495" i="8"/>
  <c r="BS38" i="9" s="1"/>
  <c r="AO127" i="9" s="1"/>
  <c r="BT479" i="8"/>
  <c r="BS37" i="9" s="1"/>
  <c r="AP126" i="9" s="1"/>
  <c r="BT467" i="8"/>
  <c r="BS36" i="9" s="1"/>
  <c r="AQ125" i="9" s="1"/>
  <c r="BT452" i="8"/>
  <c r="BS35" i="9" s="1"/>
  <c r="AR124" i="9" s="1"/>
  <c r="BT435" i="8"/>
  <c r="BS34" i="9" s="1"/>
  <c r="AS123" i="9" s="1"/>
  <c r="BT417" i="8"/>
  <c r="BS33" i="9" s="1"/>
  <c r="AT122" i="9" s="1"/>
  <c r="BT403" i="8"/>
  <c r="BS32" i="9" s="1"/>
  <c r="AU121" i="9" s="1"/>
  <c r="BT393" i="8"/>
  <c r="BS31" i="9" s="1"/>
  <c r="AV120" i="9" s="1"/>
  <c r="BT379" i="8"/>
  <c r="BS30" i="9" s="1"/>
  <c r="AW119" i="9" s="1"/>
  <c r="BT362" i="8"/>
  <c r="BS29" i="9" s="1"/>
  <c r="AX118" i="9" s="1"/>
  <c r="BT345" i="8"/>
  <c r="BS28" i="9" s="1"/>
  <c r="AY117" i="9" s="1"/>
  <c r="BT337" i="8"/>
  <c r="BS27" i="9" s="1"/>
  <c r="AZ116" i="9" s="1"/>
  <c r="BT324" i="8"/>
  <c r="BS26" i="9" s="1"/>
  <c r="BA115" i="9" s="1"/>
  <c r="BT306" i="8"/>
  <c r="BS25" i="9" s="1"/>
  <c r="BB114" i="9" s="1"/>
  <c r="BT298" i="8"/>
  <c r="BS24" i="9" s="1"/>
  <c r="BC113" i="9" s="1"/>
  <c r="BT284" i="8"/>
  <c r="BS23" i="9" s="1"/>
  <c r="BD112" i="9" s="1"/>
  <c r="BT275" i="8"/>
  <c r="BS22" i="9" s="1"/>
  <c r="BE111" i="9" s="1"/>
  <c r="BT256" i="8"/>
  <c r="BS21" i="9" s="1"/>
  <c r="BF110" i="9" s="1"/>
  <c r="BT247" i="8"/>
  <c r="BS20" i="9" s="1"/>
  <c r="BG109" i="9" s="1"/>
  <c r="BT236" i="8"/>
  <c r="BS19" i="9" s="1"/>
  <c r="BH108" i="9" s="1"/>
  <c r="BT224" i="8"/>
  <c r="BS18" i="9" s="1"/>
  <c r="BI107" i="9" s="1"/>
  <c r="BT206" i="8"/>
  <c r="BS17" i="9" s="1"/>
  <c r="BJ106" i="9" s="1"/>
  <c r="BT176" i="8"/>
  <c r="BS16" i="9" s="1"/>
  <c r="BK105" i="9" s="1"/>
  <c r="BT154" i="8"/>
  <c r="BS15" i="9" s="1"/>
  <c r="BL104" i="9" s="1"/>
  <c r="BT142" i="8"/>
  <c r="BS14" i="9" s="1"/>
  <c r="BM103" i="9" s="1"/>
  <c r="BT132" i="8"/>
  <c r="BS13" i="9" s="1"/>
  <c r="BN102" i="9" s="1"/>
  <c r="BT116" i="8"/>
  <c r="BS12" i="9" s="1"/>
  <c r="BO101" i="9" s="1"/>
  <c r="BT93" i="8"/>
  <c r="BS11" i="9" s="1"/>
  <c r="BP100" i="9" s="1"/>
  <c r="BT71" i="8"/>
  <c r="BS10" i="9" s="1"/>
  <c r="BQ99" i="9" s="1"/>
  <c r="BT41" i="8"/>
  <c r="BS9" i="9" s="1"/>
  <c r="BR98" i="9" s="1"/>
  <c r="BT12" i="8"/>
  <c r="CZ166" i="9" l="1"/>
  <c r="GI166" i="9" s="1"/>
  <c r="CS166" i="9"/>
  <c r="GB166" i="9" s="1"/>
  <c r="CR166" i="9"/>
  <c r="GA166" i="9" s="1"/>
  <c r="CW166" i="9"/>
  <c r="GF166" i="9" s="1"/>
  <c r="CT166" i="9"/>
  <c r="GC166" i="9" s="1"/>
  <c r="CU166" i="9"/>
  <c r="GD166" i="9" s="1"/>
  <c r="CV166" i="9"/>
  <c r="GE166" i="9" s="1"/>
  <c r="CQ166" i="9"/>
  <c r="FZ166" i="9" s="1"/>
  <c r="CP166" i="9"/>
  <c r="FY166" i="9" s="1"/>
  <c r="CY166" i="9"/>
  <c r="GH166" i="9" s="1"/>
  <c r="CO166" i="9"/>
  <c r="FX166" i="9" s="1"/>
  <c r="CX166" i="9"/>
  <c r="GG166" i="9" s="1"/>
  <c r="CN166" i="9"/>
  <c r="FW166" i="9" s="1"/>
  <c r="CM166" i="9"/>
  <c r="FV166" i="9" s="1"/>
  <c r="BT92" i="9"/>
  <c r="CL166" i="9"/>
  <c r="FU166" i="9" s="1"/>
  <c r="BS8" i="9"/>
  <c r="BS97" i="9" s="1"/>
  <c r="BT181" i="9"/>
  <c r="CL167" i="9"/>
  <c r="C165" i="9"/>
  <c r="CJ880" i="8"/>
  <c r="DA165" i="9" l="1"/>
  <c r="GJ165" i="9" s="1"/>
  <c r="CS165" i="9"/>
  <c r="GB165" i="9" s="1"/>
  <c r="CU165" i="9"/>
  <c r="GD165" i="9" s="1"/>
  <c r="CV165" i="9"/>
  <c r="GE165" i="9" s="1"/>
  <c r="CW165" i="9"/>
  <c r="GF165" i="9" s="1"/>
  <c r="CT165" i="9"/>
  <c r="GC165" i="9" s="1"/>
  <c r="CR165" i="9"/>
  <c r="GA165" i="9" s="1"/>
  <c r="CQ165" i="9"/>
  <c r="FZ165" i="9" s="1"/>
  <c r="CP165" i="9"/>
  <c r="FY165" i="9" s="1"/>
  <c r="CX165" i="9"/>
  <c r="GG165" i="9" s="1"/>
  <c r="CZ165" i="9"/>
  <c r="GI165" i="9" s="1"/>
  <c r="CY165" i="9"/>
  <c r="GH165" i="9" s="1"/>
  <c r="CO165" i="9"/>
  <c r="FX165" i="9" s="1"/>
  <c r="CN165" i="9"/>
  <c r="FW165" i="9" s="1"/>
  <c r="CM165" i="9"/>
  <c r="FV165" i="9" s="1"/>
  <c r="BS92" i="9"/>
  <c r="BS181" i="9"/>
  <c r="FU167" i="9"/>
  <c r="CL165" i="9"/>
  <c r="FU165" i="9" s="1"/>
  <c r="BR49" i="9"/>
  <c r="AC138" i="9" s="1"/>
  <c r="BS868" i="8"/>
  <c r="BR75" i="9" s="1"/>
  <c r="CI75" i="9" s="1"/>
  <c r="BS858" i="8"/>
  <c r="BR74" i="9" s="1"/>
  <c r="D163" i="9" s="1"/>
  <c r="BS851" i="8"/>
  <c r="BS842" i="8"/>
  <c r="BR72" i="9" s="1"/>
  <c r="F161" i="9" s="1"/>
  <c r="BS830" i="8"/>
  <c r="BS821" i="8"/>
  <c r="BR70" i="9" s="1"/>
  <c r="H159" i="9" s="1"/>
  <c r="BS803" i="8"/>
  <c r="BR69" i="9" s="1"/>
  <c r="I158" i="9" s="1"/>
  <c r="BS795" i="8"/>
  <c r="BR68" i="9" s="1"/>
  <c r="J157" i="9" s="1"/>
  <c r="BS783" i="8"/>
  <c r="BR67" i="9" s="1"/>
  <c r="K156" i="9" s="1"/>
  <c r="BS772" i="8"/>
  <c r="BR66" i="9" s="1"/>
  <c r="L155" i="9" s="1"/>
  <c r="BS762" i="8"/>
  <c r="BR65" i="9" s="1"/>
  <c r="M154" i="9" s="1"/>
  <c r="BS746" i="8"/>
  <c r="BR64" i="9" s="1"/>
  <c r="N153" i="9" s="1"/>
  <c r="BS731" i="8"/>
  <c r="BR63" i="9" s="1"/>
  <c r="O152" i="9" s="1"/>
  <c r="BS724" i="8"/>
  <c r="BR62" i="9" s="1"/>
  <c r="P151" i="9" s="1"/>
  <c r="BS709" i="8"/>
  <c r="BR61" i="9" s="1"/>
  <c r="Q150" i="9" s="1"/>
  <c r="BS692" i="8"/>
  <c r="BR60" i="9" s="1"/>
  <c r="R149" i="9" s="1"/>
  <c r="BS682" i="8"/>
  <c r="BR59" i="9" s="1"/>
  <c r="S148" i="9" s="1"/>
  <c r="BS674" i="8"/>
  <c r="BR58" i="9" s="1"/>
  <c r="T147" i="9" s="1"/>
  <c r="BS666" i="8"/>
  <c r="BR57" i="9" s="1"/>
  <c r="U146" i="9" s="1"/>
  <c r="BS660" i="8"/>
  <c r="BR56" i="9" s="1"/>
  <c r="V145" i="9" s="1"/>
  <c r="BS655" i="8"/>
  <c r="BR55" i="9" s="1"/>
  <c r="W144" i="9" s="1"/>
  <c r="BS643" i="8"/>
  <c r="BR54" i="9" s="1"/>
  <c r="X143" i="9" s="1"/>
  <c r="BS636" i="8"/>
  <c r="BR53" i="9" s="1"/>
  <c r="Y142" i="9" s="1"/>
  <c r="BS627" i="8"/>
  <c r="BR52" i="9" s="1"/>
  <c r="Z141" i="9" s="1"/>
  <c r="BS620" i="8"/>
  <c r="BR51" i="9" s="1"/>
  <c r="AA140" i="9" s="1"/>
  <c r="BS613" i="8"/>
  <c r="BR50" i="9" s="1"/>
  <c r="AB139" i="9" s="1"/>
  <c r="BS601" i="8"/>
  <c r="BR48" i="9" s="1"/>
  <c r="AD137" i="9" s="1"/>
  <c r="BS593" i="8"/>
  <c r="BR47" i="9" s="1"/>
  <c r="AE136" i="9" s="1"/>
  <c r="BS580" i="8"/>
  <c r="BR46" i="9" s="1"/>
  <c r="AF135" i="9" s="1"/>
  <c r="BS573" i="8"/>
  <c r="BR45" i="9" s="1"/>
  <c r="AG134" i="9" s="1"/>
  <c r="BS560" i="8"/>
  <c r="BR44" i="9" s="1"/>
  <c r="AH133" i="9" s="1"/>
  <c r="BS546" i="8"/>
  <c r="BR43" i="9" s="1"/>
  <c r="AI132" i="9" s="1"/>
  <c r="BS534" i="8"/>
  <c r="BR42" i="9" s="1"/>
  <c r="AJ131" i="9" s="1"/>
  <c r="BS524" i="8"/>
  <c r="BR41" i="9" s="1"/>
  <c r="AK130" i="9" s="1"/>
  <c r="BS515" i="8"/>
  <c r="BR40" i="9" s="1"/>
  <c r="AL129" i="9" s="1"/>
  <c r="BS505" i="8"/>
  <c r="BR39" i="9" s="1"/>
  <c r="AM128" i="9" s="1"/>
  <c r="BS495" i="8"/>
  <c r="BR38" i="9" s="1"/>
  <c r="AN127" i="9" s="1"/>
  <c r="BS479" i="8"/>
  <c r="BR37" i="9" s="1"/>
  <c r="AO126" i="9" s="1"/>
  <c r="BS467" i="8"/>
  <c r="BR36" i="9" s="1"/>
  <c r="AP125" i="9" s="1"/>
  <c r="BS452" i="8"/>
  <c r="BR35" i="9" s="1"/>
  <c r="AQ124" i="9" s="1"/>
  <c r="BS435" i="8"/>
  <c r="BR34" i="9" s="1"/>
  <c r="AR123" i="9" s="1"/>
  <c r="BS417" i="8"/>
  <c r="BR33" i="9" s="1"/>
  <c r="AS122" i="9" s="1"/>
  <c r="BS403" i="8"/>
  <c r="BR32" i="9" s="1"/>
  <c r="AT121" i="9" s="1"/>
  <c r="BS393" i="8"/>
  <c r="BR31" i="9" s="1"/>
  <c r="AU120" i="9" s="1"/>
  <c r="BS379" i="8"/>
  <c r="BR30" i="9" s="1"/>
  <c r="AV119" i="9" s="1"/>
  <c r="BS362" i="8"/>
  <c r="BR29" i="9" s="1"/>
  <c r="AW118" i="9" s="1"/>
  <c r="BS345" i="8"/>
  <c r="BR28" i="9" s="1"/>
  <c r="AX117" i="9" s="1"/>
  <c r="BS337" i="8"/>
  <c r="BR27" i="9" s="1"/>
  <c r="AY116" i="9" s="1"/>
  <c r="BS324" i="8"/>
  <c r="BR26" i="9" s="1"/>
  <c r="AZ115" i="9" s="1"/>
  <c r="BS306" i="8"/>
  <c r="BR25" i="9" s="1"/>
  <c r="BA114" i="9" s="1"/>
  <c r="BS298" i="8"/>
  <c r="BR24" i="9" s="1"/>
  <c r="BB113" i="9" s="1"/>
  <c r="BS284" i="8"/>
  <c r="BR23" i="9" s="1"/>
  <c r="BC112" i="9" s="1"/>
  <c r="BS275" i="8"/>
  <c r="BR22" i="9" s="1"/>
  <c r="BD111" i="9" s="1"/>
  <c r="BS256" i="8"/>
  <c r="BR21" i="9" s="1"/>
  <c r="BE110" i="9" s="1"/>
  <c r="BS247" i="8"/>
  <c r="BR20" i="9" s="1"/>
  <c r="BF109" i="9" s="1"/>
  <c r="BS236" i="8"/>
  <c r="BR19" i="9" s="1"/>
  <c r="BG108" i="9" s="1"/>
  <c r="BS224" i="8"/>
  <c r="BR18" i="9" s="1"/>
  <c r="BH107" i="9" s="1"/>
  <c r="BS206" i="8"/>
  <c r="BR17" i="9" s="1"/>
  <c r="BI106" i="9" s="1"/>
  <c r="BS176" i="8"/>
  <c r="BR16" i="9" s="1"/>
  <c r="BJ105" i="9" s="1"/>
  <c r="BS154" i="8"/>
  <c r="BR15" i="9" s="1"/>
  <c r="BK104" i="9" s="1"/>
  <c r="BS142" i="8"/>
  <c r="BR14" i="9" s="1"/>
  <c r="BL103" i="9" s="1"/>
  <c r="BS132" i="8"/>
  <c r="BR13" i="9" s="1"/>
  <c r="BM102" i="9" s="1"/>
  <c r="BS116" i="8"/>
  <c r="BR12" i="9" s="1"/>
  <c r="BN101" i="9" s="1"/>
  <c r="BS93" i="8"/>
  <c r="BR11" i="9" s="1"/>
  <c r="BO100" i="9" s="1"/>
  <c r="BS71" i="8"/>
  <c r="BR10" i="9" s="1"/>
  <c r="BP99" i="9" s="1"/>
  <c r="BS41" i="8"/>
  <c r="BR9" i="9" s="1"/>
  <c r="BQ98" i="9" s="1"/>
  <c r="BS12" i="8"/>
  <c r="BR8" i="9" l="1"/>
  <c r="BR97" i="9" s="1"/>
  <c r="C164" i="9"/>
  <c r="BR73" i="9"/>
  <c r="E162" i="9" s="1"/>
  <c r="BR71" i="9"/>
  <c r="G160" i="9" s="1"/>
  <c r="CJ868" i="8"/>
  <c r="DB164" i="9" l="1"/>
  <c r="GK164" i="9" s="1"/>
  <c r="CT164" i="9"/>
  <c r="GC164" i="9" s="1"/>
  <c r="CV164" i="9"/>
  <c r="GE164" i="9" s="1"/>
  <c r="CU164" i="9"/>
  <c r="GD164" i="9" s="1"/>
  <c r="CW164" i="9"/>
  <c r="GF164" i="9" s="1"/>
  <c r="CS164" i="9"/>
  <c r="GB164" i="9" s="1"/>
  <c r="CR164" i="9"/>
  <c r="GA164" i="9" s="1"/>
  <c r="CX164" i="9"/>
  <c r="GG164" i="9" s="1"/>
  <c r="CQ164" i="9"/>
  <c r="FZ164" i="9" s="1"/>
  <c r="CY164" i="9"/>
  <c r="GH164" i="9" s="1"/>
  <c r="DA164" i="9"/>
  <c r="GJ164" i="9" s="1"/>
  <c r="CZ164" i="9"/>
  <c r="GI164" i="9" s="1"/>
  <c r="CP164" i="9"/>
  <c r="FY164" i="9" s="1"/>
  <c r="CO164" i="9"/>
  <c r="FX164" i="9" s="1"/>
  <c r="CN164" i="9"/>
  <c r="FW164" i="9" s="1"/>
  <c r="CM164" i="9"/>
  <c r="FV164" i="9" s="1"/>
  <c r="BR92" i="9"/>
  <c r="BR181" i="9"/>
  <c r="CL164" i="9"/>
  <c r="FU164" i="9" s="1"/>
  <c r="BQ49" i="9"/>
  <c r="AB138" i="9" s="1"/>
  <c r="BR858" i="8"/>
  <c r="BQ74" i="9" s="1"/>
  <c r="CI74" i="9" s="1"/>
  <c r="BR851" i="8"/>
  <c r="BR842" i="8"/>
  <c r="BQ72" i="9" s="1"/>
  <c r="E161" i="9" s="1"/>
  <c r="BR830" i="8"/>
  <c r="BR821" i="8"/>
  <c r="BQ70" i="9" s="1"/>
  <c r="G159" i="9" s="1"/>
  <c r="BR803" i="8"/>
  <c r="BQ69" i="9" s="1"/>
  <c r="H158" i="9" s="1"/>
  <c r="BR795" i="8"/>
  <c r="BQ68" i="9" s="1"/>
  <c r="I157" i="9" s="1"/>
  <c r="BR783" i="8"/>
  <c r="BQ67" i="9" s="1"/>
  <c r="J156" i="9" s="1"/>
  <c r="BR772" i="8"/>
  <c r="BQ66" i="9" s="1"/>
  <c r="K155" i="9" s="1"/>
  <c r="BR762" i="8"/>
  <c r="BQ65" i="9" s="1"/>
  <c r="L154" i="9" s="1"/>
  <c r="BR746" i="8"/>
  <c r="BQ64" i="9" s="1"/>
  <c r="M153" i="9" s="1"/>
  <c r="BR731" i="8"/>
  <c r="BQ63" i="9" s="1"/>
  <c r="N152" i="9" s="1"/>
  <c r="BR724" i="8"/>
  <c r="BQ62" i="9" s="1"/>
  <c r="O151" i="9" s="1"/>
  <c r="BR709" i="8"/>
  <c r="BQ61" i="9" s="1"/>
  <c r="P150" i="9" s="1"/>
  <c r="BR692" i="8"/>
  <c r="BQ60" i="9" s="1"/>
  <c r="Q149" i="9" s="1"/>
  <c r="BR682" i="8"/>
  <c r="BQ59" i="9" s="1"/>
  <c r="R148" i="9" s="1"/>
  <c r="BR674" i="8"/>
  <c r="BQ58" i="9" s="1"/>
  <c r="S147" i="9" s="1"/>
  <c r="BR666" i="8"/>
  <c r="BQ57" i="9" s="1"/>
  <c r="T146" i="9" s="1"/>
  <c r="BR660" i="8"/>
  <c r="BQ56" i="9" s="1"/>
  <c r="U145" i="9" s="1"/>
  <c r="BR655" i="8"/>
  <c r="BQ55" i="9" s="1"/>
  <c r="V144" i="9" s="1"/>
  <c r="BR643" i="8"/>
  <c r="BQ54" i="9" s="1"/>
  <c r="W143" i="9" s="1"/>
  <c r="BR636" i="8"/>
  <c r="BQ53" i="9" s="1"/>
  <c r="X142" i="9" s="1"/>
  <c r="BR627" i="8"/>
  <c r="BQ52" i="9" s="1"/>
  <c r="Y141" i="9" s="1"/>
  <c r="BR620" i="8"/>
  <c r="BQ51" i="9" s="1"/>
  <c r="Z140" i="9" s="1"/>
  <c r="BR613" i="8"/>
  <c r="BQ50" i="9" s="1"/>
  <c r="AA139" i="9" s="1"/>
  <c r="BR601" i="8"/>
  <c r="BQ48" i="9" s="1"/>
  <c r="AC137" i="9" s="1"/>
  <c r="BR593" i="8"/>
  <c r="BQ47" i="9" s="1"/>
  <c r="AD136" i="9" s="1"/>
  <c r="BR580" i="8"/>
  <c r="BQ46" i="9" s="1"/>
  <c r="AE135" i="9" s="1"/>
  <c r="BR573" i="8"/>
  <c r="BQ45" i="9" s="1"/>
  <c r="AF134" i="9" s="1"/>
  <c r="BR560" i="8"/>
  <c r="BQ44" i="9" s="1"/>
  <c r="AG133" i="9" s="1"/>
  <c r="BR546" i="8"/>
  <c r="BQ43" i="9" s="1"/>
  <c r="AH132" i="9" s="1"/>
  <c r="BR534" i="8"/>
  <c r="BQ42" i="9" s="1"/>
  <c r="AI131" i="9" s="1"/>
  <c r="BR524" i="8"/>
  <c r="BQ41" i="9" s="1"/>
  <c r="AJ130" i="9" s="1"/>
  <c r="BR515" i="8"/>
  <c r="BQ40" i="9" s="1"/>
  <c r="AK129" i="9" s="1"/>
  <c r="BR505" i="8"/>
  <c r="BQ39" i="9" s="1"/>
  <c r="AL128" i="9" s="1"/>
  <c r="BR495" i="8"/>
  <c r="BQ38" i="9" s="1"/>
  <c r="AM127" i="9" s="1"/>
  <c r="BR479" i="8"/>
  <c r="BQ37" i="9" s="1"/>
  <c r="AN126" i="9" s="1"/>
  <c r="BR467" i="8"/>
  <c r="BQ36" i="9" s="1"/>
  <c r="AO125" i="9" s="1"/>
  <c r="BR452" i="8"/>
  <c r="BQ35" i="9" s="1"/>
  <c r="AP124" i="9" s="1"/>
  <c r="BR435" i="8"/>
  <c r="BQ34" i="9" s="1"/>
  <c r="AQ123" i="9" s="1"/>
  <c r="BR417" i="8"/>
  <c r="BQ33" i="9" s="1"/>
  <c r="AR122" i="9" s="1"/>
  <c r="BR403" i="8"/>
  <c r="BQ32" i="9" s="1"/>
  <c r="AS121" i="9" s="1"/>
  <c r="BR393" i="8"/>
  <c r="BQ31" i="9" s="1"/>
  <c r="AT120" i="9" s="1"/>
  <c r="BR379" i="8"/>
  <c r="BQ30" i="9" s="1"/>
  <c r="AU119" i="9" s="1"/>
  <c r="BR362" i="8"/>
  <c r="BQ29" i="9" s="1"/>
  <c r="AV118" i="9" s="1"/>
  <c r="BR345" i="8"/>
  <c r="BQ28" i="9" s="1"/>
  <c r="AW117" i="9" s="1"/>
  <c r="BR337" i="8"/>
  <c r="BQ27" i="9" s="1"/>
  <c r="AX116" i="9" s="1"/>
  <c r="BR324" i="8"/>
  <c r="BQ26" i="9" s="1"/>
  <c r="AY115" i="9" s="1"/>
  <c r="BR306" i="8"/>
  <c r="BQ25" i="9" s="1"/>
  <c r="AZ114" i="9" s="1"/>
  <c r="BR298" i="8"/>
  <c r="BQ24" i="9" s="1"/>
  <c r="BA113" i="9" s="1"/>
  <c r="BR284" i="8"/>
  <c r="BQ23" i="9" s="1"/>
  <c r="BB112" i="9" s="1"/>
  <c r="BR275" i="8"/>
  <c r="BQ22" i="9" s="1"/>
  <c r="BC111" i="9" s="1"/>
  <c r="BR256" i="8"/>
  <c r="BQ21" i="9" s="1"/>
  <c r="BD110" i="9" s="1"/>
  <c r="BR247" i="8"/>
  <c r="BQ20" i="9" s="1"/>
  <c r="BE109" i="9" s="1"/>
  <c r="BR236" i="8"/>
  <c r="BQ19" i="9" s="1"/>
  <c r="BF108" i="9" s="1"/>
  <c r="BR224" i="8"/>
  <c r="BQ18" i="9" s="1"/>
  <c r="BG107" i="9" s="1"/>
  <c r="BR206" i="8"/>
  <c r="BQ17" i="9" s="1"/>
  <c r="BH106" i="9" s="1"/>
  <c r="BR176" i="8"/>
  <c r="BQ16" i="9" s="1"/>
  <c r="BI105" i="9" s="1"/>
  <c r="BR154" i="8"/>
  <c r="BQ15" i="9" s="1"/>
  <c r="BJ104" i="9" s="1"/>
  <c r="BR142" i="8"/>
  <c r="BQ14" i="9" s="1"/>
  <c r="BK103" i="9" s="1"/>
  <c r="BR132" i="8"/>
  <c r="BQ13" i="9" s="1"/>
  <c r="BL102" i="9" s="1"/>
  <c r="BR116" i="8"/>
  <c r="BQ12" i="9" s="1"/>
  <c r="BM101" i="9" s="1"/>
  <c r="BR93" i="8"/>
  <c r="BQ11" i="9" s="1"/>
  <c r="BN100" i="9" s="1"/>
  <c r="BR71" i="8"/>
  <c r="BQ10" i="9" s="1"/>
  <c r="BO99" i="9" s="1"/>
  <c r="BR41" i="8"/>
  <c r="BQ9" i="9" s="1"/>
  <c r="BP98" i="9" s="1"/>
  <c r="BR12" i="8"/>
  <c r="BQ8" i="9" l="1"/>
  <c r="BQ97" i="9" s="1"/>
  <c r="C163" i="9"/>
  <c r="BQ71" i="9"/>
  <c r="F160" i="9" s="1"/>
  <c r="BQ73" i="9"/>
  <c r="D162" i="9" s="1"/>
  <c r="CJ858" i="8"/>
  <c r="BP49" i="9"/>
  <c r="AA138" i="9" s="1"/>
  <c r="BQ851" i="8"/>
  <c r="BP73" i="9" s="1"/>
  <c r="CI73" i="9" s="1"/>
  <c r="BQ842" i="8"/>
  <c r="BP72" i="9" s="1"/>
  <c r="D161" i="9" s="1"/>
  <c r="BQ830" i="8"/>
  <c r="BQ821" i="8"/>
  <c r="BP70" i="9" s="1"/>
  <c r="F159" i="9" s="1"/>
  <c r="BQ803" i="8"/>
  <c r="BP69" i="9" s="1"/>
  <c r="G158" i="9" s="1"/>
  <c r="BQ795" i="8"/>
  <c r="BP68" i="9" s="1"/>
  <c r="H157" i="9" s="1"/>
  <c r="BQ783" i="8"/>
  <c r="BP67" i="9" s="1"/>
  <c r="I156" i="9" s="1"/>
  <c r="BQ772" i="8"/>
  <c r="BP66" i="9" s="1"/>
  <c r="J155" i="9" s="1"/>
  <c r="BQ762" i="8"/>
  <c r="BP65" i="9" s="1"/>
  <c r="K154" i="9" s="1"/>
  <c r="BQ746" i="8"/>
  <c r="BP64" i="9" s="1"/>
  <c r="L153" i="9" s="1"/>
  <c r="BQ731" i="8"/>
  <c r="BP63" i="9" s="1"/>
  <c r="M152" i="9" s="1"/>
  <c r="BQ724" i="8"/>
  <c r="BP62" i="9" s="1"/>
  <c r="N151" i="9" s="1"/>
  <c r="BQ709" i="8"/>
  <c r="BP61" i="9" s="1"/>
  <c r="O150" i="9" s="1"/>
  <c r="BQ692" i="8"/>
  <c r="BP60" i="9" s="1"/>
  <c r="P149" i="9" s="1"/>
  <c r="BQ682" i="8"/>
  <c r="BP59" i="9" s="1"/>
  <c r="Q148" i="9" s="1"/>
  <c r="BQ674" i="8"/>
  <c r="BP58" i="9" s="1"/>
  <c r="R147" i="9" s="1"/>
  <c r="BQ666" i="8"/>
  <c r="BP57" i="9" s="1"/>
  <c r="S146" i="9" s="1"/>
  <c r="BQ660" i="8"/>
  <c r="BP56" i="9" s="1"/>
  <c r="T145" i="9" s="1"/>
  <c r="BQ655" i="8"/>
  <c r="BP55" i="9" s="1"/>
  <c r="U144" i="9" s="1"/>
  <c r="BQ643" i="8"/>
  <c r="BP54" i="9" s="1"/>
  <c r="V143" i="9" s="1"/>
  <c r="BQ636" i="8"/>
  <c r="BP53" i="9" s="1"/>
  <c r="W142" i="9" s="1"/>
  <c r="BQ627" i="8"/>
  <c r="BP52" i="9" s="1"/>
  <c r="X141" i="9" s="1"/>
  <c r="BQ620" i="8"/>
  <c r="BP51" i="9" s="1"/>
  <c r="Y140" i="9" s="1"/>
  <c r="BQ613" i="8"/>
  <c r="BP50" i="9" s="1"/>
  <c r="Z139" i="9" s="1"/>
  <c r="BQ601" i="8"/>
  <c r="BP48" i="9" s="1"/>
  <c r="AB137" i="9" s="1"/>
  <c r="BQ593" i="8"/>
  <c r="BP47" i="9" s="1"/>
  <c r="AC136" i="9" s="1"/>
  <c r="BQ580" i="8"/>
  <c r="BP46" i="9" s="1"/>
  <c r="AD135" i="9" s="1"/>
  <c r="BQ573" i="8"/>
  <c r="BP45" i="9" s="1"/>
  <c r="AE134" i="9" s="1"/>
  <c r="BQ560" i="8"/>
  <c r="BP44" i="9" s="1"/>
  <c r="AF133" i="9" s="1"/>
  <c r="BQ546" i="8"/>
  <c r="BP43" i="9" s="1"/>
  <c r="AG132" i="9" s="1"/>
  <c r="BQ534" i="8"/>
  <c r="BP42" i="9" s="1"/>
  <c r="AH131" i="9" s="1"/>
  <c r="BQ524" i="8"/>
  <c r="BP41" i="9" s="1"/>
  <c r="AI130" i="9" s="1"/>
  <c r="BQ515" i="8"/>
  <c r="BP40" i="9" s="1"/>
  <c r="AJ129" i="9" s="1"/>
  <c r="BQ505" i="8"/>
  <c r="BP39" i="9" s="1"/>
  <c r="AK128" i="9" s="1"/>
  <c r="BQ495" i="8"/>
  <c r="BP38" i="9" s="1"/>
  <c r="AL127" i="9" s="1"/>
  <c r="BQ479" i="8"/>
  <c r="BP37" i="9" s="1"/>
  <c r="AM126" i="9" s="1"/>
  <c r="BQ467" i="8"/>
  <c r="BP36" i="9" s="1"/>
  <c r="AN125" i="9" s="1"/>
  <c r="BQ452" i="8"/>
  <c r="BP35" i="9" s="1"/>
  <c r="AO124" i="9" s="1"/>
  <c r="BQ435" i="8"/>
  <c r="BP34" i="9" s="1"/>
  <c r="AP123" i="9" s="1"/>
  <c r="BQ417" i="8"/>
  <c r="BP33" i="9" s="1"/>
  <c r="AQ122" i="9" s="1"/>
  <c r="BQ403" i="8"/>
  <c r="BP32" i="9" s="1"/>
  <c r="AR121" i="9" s="1"/>
  <c r="BQ393" i="8"/>
  <c r="BP31" i="9" s="1"/>
  <c r="AS120" i="9" s="1"/>
  <c r="BQ379" i="8"/>
  <c r="BP30" i="9" s="1"/>
  <c r="AT119" i="9" s="1"/>
  <c r="BQ362" i="8"/>
  <c r="BP29" i="9" s="1"/>
  <c r="AU118" i="9" s="1"/>
  <c r="BQ345" i="8"/>
  <c r="BP28" i="9" s="1"/>
  <c r="AV117" i="9" s="1"/>
  <c r="BQ337" i="8"/>
  <c r="BP27" i="9" s="1"/>
  <c r="AW116" i="9" s="1"/>
  <c r="BQ324" i="8"/>
  <c r="BP26" i="9" s="1"/>
  <c r="AX115" i="9" s="1"/>
  <c r="BQ306" i="8"/>
  <c r="BP25" i="9" s="1"/>
  <c r="AY114" i="9" s="1"/>
  <c r="BQ298" i="8"/>
  <c r="BP24" i="9" s="1"/>
  <c r="AZ113" i="9" s="1"/>
  <c r="BQ284" i="8"/>
  <c r="BP23" i="9" s="1"/>
  <c r="BA112" i="9" s="1"/>
  <c r="BQ275" i="8"/>
  <c r="BP22" i="9" s="1"/>
  <c r="BB111" i="9" s="1"/>
  <c r="BQ256" i="8"/>
  <c r="BP21" i="9" s="1"/>
  <c r="BC110" i="9" s="1"/>
  <c r="BQ247" i="8"/>
  <c r="BP20" i="9" s="1"/>
  <c r="BD109" i="9" s="1"/>
  <c r="BQ236" i="8"/>
  <c r="BP19" i="9" s="1"/>
  <c r="BE108" i="9" s="1"/>
  <c r="BQ224" i="8"/>
  <c r="BP18" i="9" s="1"/>
  <c r="BF107" i="9" s="1"/>
  <c r="BQ206" i="8"/>
  <c r="BP17" i="9" s="1"/>
  <c r="BG106" i="9" s="1"/>
  <c r="BQ176" i="8"/>
  <c r="BP16" i="9" s="1"/>
  <c r="BH105" i="9" s="1"/>
  <c r="BQ154" i="8"/>
  <c r="BP15" i="9" s="1"/>
  <c r="BI104" i="9" s="1"/>
  <c r="BQ142" i="8"/>
  <c r="BP14" i="9" s="1"/>
  <c r="BJ103" i="9" s="1"/>
  <c r="BQ132" i="8"/>
  <c r="BP13" i="9" s="1"/>
  <c r="BK102" i="9" s="1"/>
  <c r="BQ116" i="8"/>
  <c r="BP12" i="9" s="1"/>
  <c r="BL101" i="9" s="1"/>
  <c r="BQ93" i="8"/>
  <c r="BP11" i="9" s="1"/>
  <c r="BM100" i="9" s="1"/>
  <c r="BQ71" i="8"/>
  <c r="BP10" i="9" s="1"/>
  <c r="BN99" i="9" s="1"/>
  <c r="BQ41" i="8"/>
  <c r="BP9" i="9" s="1"/>
  <c r="BO98" i="9" s="1"/>
  <c r="BQ12" i="8"/>
  <c r="DC163" i="9" l="1"/>
  <c r="GL163" i="9" s="1"/>
  <c r="CW163" i="9"/>
  <c r="GF163" i="9" s="1"/>
  <c r="CU163" i="9"/>
  <c r="GD163" i="9" s="1"/>
  <c r="CV163" i="9"/>
  <c r="GE163" i="9" s="1"/>
  <c r="CT163" i="9"/>
  <c r="GC163" i="9" s="1"/>
  <c r="CS163" i="9"/>
  <c r="GB163" i="9" s="1"/>
  <c r="CX163" i="9"/>
  <c r="GG163" i="9" s="1"/>
  <c r="CY163" i="9"/>
  <c r="GH163" i="9" s="1"/>
  <c r="DB163" i="9"/>
  <c r="GK163" i="9" s="1"/>
  <c r="CR163" i="9"/>
  <c r="GA163" i="9" s="1"/>
  <c r="CZ163" i="9"/>
  <c r="GI163" i="9" s="1"/>
  <c r="DA163" i="9"/>
  <c r="GJ163" i="9" s="1"/>
  <c r="CQ163" i="9"/>
  <c r="FZ163" i="9" s="1"/>
  <c r="CP163" i="9"/>
  <c r="FY163" i="9" s="1"/>
  <c r="CO163" i="9"/>
  <c r="FX163" i="9" s="1"/>
  <c r="CN163" i="9"/>
  <c r="FW163" i="9" s="1"/>
  <c r="CM163" i="9"/>
  <c r="FV163" i="9" s="1"/>
  <c r="BQ92" i="9"/>
  <c r="BP8" i="9"/>
  <c r="BP97" i="9" s="1"/>
  <c r="BQ181" i="9"/>
  <c r="CL163" i="9"/>
  <c r="FU163" i="9" s="1"/>
  <c r="BP71" i="9"/>
  <c r="E160" i="9" s="1"/>
  <c r="C162" i="9"/>
  <c r="CJ851" i="8"/>
  <c r="DD162" i="9" l="1"/>
  <c r="GM162" i="9" s="1"/>
  <c r="CV162" i="9"/>
  <c r="GE162" i="9" s="1"/>
  <c r="CW162" i="9"/>
  <c r="GF162" i="9" s="1"/>
  <c r="CU162" i="9"/>
  <c r="GD162" i="9" s="1"/>
  <c r="CT162" i="9"/>
  <c r="GC162" i="9" s="1"/>
  <c r="DA162" i="9"/>
  <c r="GJ162" i="9" s="1"/>
  <c r="CX162" i="9"/>
  <c r="GG162" i="9" s="1"/>
  <c r="CY162" i="9"/>
  <c r="GH162" i="9" s="1"/>
  <c r="CZ162" i="9"/>
  <c r="GI162" i="9" s="1"/>
  <c r="CS162" i="9"/>
  <c r="GB162" i="9" s="1"/>
  <c r="DC162" i="9"/>
  <c r="GL162" i="9" s="1"/>
  <c r="DB162" i="9"/>
  <c r="GK162" i="9" s="1"/>
  <c r="CR162" i="9"/>
  <c r="GA162" i="9" s="1"/>
  <c r="CQ162" i="9"/>
  <c r="FZ162" i="9" s="1"/>
  <c r="CP162" i="9"/>
  <c r="FY162" i="9" s="1"/>
  <c r="CO162" i="9"/>
  <c r="FX162" i="9" s="1"/>
  <c r="CN162" i="9"/>
  <c r="FW162" i="9" s="1"/>
  <c r="CM162" i="9"/>
  <c r="FV162" i="9" s="1"/>
  <c r="BP181" i="9"/>
  <c r="BP92" i="9"/>
  <c r="CL162" i="9"/>
  <c r="FU162" i="9" s="1"/>
  <c r="BO49" i="9"/>
  <c r="Z138" i="9" s="1"/>
  <c r="BP842" i="8"/>
  <c r="BO72" i="9" s="1"/>
  <c r="CI72" i="9" s="1"/>
  <c r="BP830" i="8"/>
  <c r="BP821" i="8"/>
  <c r="BO70" i="9" s="1"/>
  <c r="E159" i="9" s="1"/>
  <c r="BP803" i="8"/>
  <c r="BO69" i="9" s="1"/>
  <c r="F158" i="9" s="1"/>
  <c r="BP795" i="8"/>
  <c r="BO68" i="9" s="1"/>
  <c r="G157" i="9" s="1"/>
  <c r="BP783" i="8"/>
  <c r="BO67" i="9" s="1"/>
  <c r="H156" i="9" s="1"/>
  <c r="BP772" i="8"/>
  <c r="BO66" i="9" s="1"/>
  <c r="I155" i="9" s="1"/>
  <c r="BP762" i="8"/>
  <c r="BO65" i="9" s="1"/>
  <c r="J154" i="9" s="1"/>
  <c r="BP746" i="8"/>
  <c r="BO64" i="9" s="1"/>
  <c r="K153" i="9" s="1"/>
  <c r="BP731" i="8"/>
  <c r="BO63" i="9" s="1"/>
  <c r="L152" i="9" s="1"/>
  <c r="BP724" i="8"/>
  <c r="BO62" i="9" s="1"/>
  <c r="M151" i="9" s="1"/>
  <c r="BP709" i="8"/>
  <c r="BO61" i="9" s="1"/>
  <c r="N150" i="9" s="1"/>
  <c r="BP692" i="8"/>
  <c r="BO60" i="9" s="1"/>
  <c r="O149" i="9" s="1"/>
  <c r="BP682" i="8"/>
  <c r="BO59" i="9" s="1"/>
  <c r="P148" i="9" s="1"/>
  <c r="BP674" i="8"/>
  <c r="BO58" i="9" s="1"/>
  <c r="Q147" i="9" s="1"/>
  <c r="BP666" i="8"/>
  <c r="BO57" i="9" s="1"/>
  <c r="R146" i="9" s="1"/>
  <c r="BP660" i="8"/>
  <c r="BO56" i="9" s="1"/>
  <c r="S145" i="9" s="1"/>
  <c r="BP655" i="8"/>
  <c r="BO55" i="9" s="1"/>
  <c r="T144" i="9" s="1"/>
  <c r="BP643" i="8"/>
  <c r="BO54" i="9" s="1"/>
  <c r="U143" i="9" s="1"/>
  <c r="BP636" i="8"/>
  <c r="BO53" i="9" s="1"/>
  <c r="V142" i="9" s="1"/>
  <c r="BP627" i="8"/>
  <c r="BO52" i="9" s="1"/>
  <c r="W141" i="9" s="1"/>
  <c r="BP620" i="8"/>
  <c r="BO51" i="9" s="1"/>
  <c r="X140" i="9" s="1"/>
  <c r="BP613" i="8"/>
  <c r="BO50" i="9" s="1"/>
  <c r="Y139" i="9" s="1"/>
  <c r="BP601" i="8"/>
  <c r="BO48" i="9" s="1"/>
  <c r="AA137" i="9" s="1"/>
  <c r="BP593" i="8"/>
  <c r="BO47" i="9" s="1"/>
  <c r="AB136" i="9" s="1"/>
  <c r="BP580" i="8"/>
  <c r="BO46" i="9" s="1"/>
  <c r="AC135" i="9" s="1"/>
  <c r="BP573" i="8"/>
  <c r="BO45" i="9" s="1"/>
  <c r="AD134" i="9" s="1"/>
  <c r="BP560" i="8"/>
  <c r="BO44" i="9" s="1"/>
  <c r="AE133" i="9" s="1"/>
  <c r="BP546" i="8"/>
  <c r="BO43" i="9" s="1"/>
  <c r="AF132" i="9" s="1"/>
  <c r="BP534" i="8"/>
  <c r="BO42" i="9" s="1"/>
  <c r="AG131" i="9" s="1"/>
  <c r="BP524" i="8"/>
  <c r="BO41" i="9" s="1"/>
  <c r="AH130" i="9" s="1"/>
  <c r="BP515" i="8"/>
  <c r="BO40" i="9" s="1"/>
  <c r="AI129" i="9" s="1"/>
  <c r="BP505" i="8"/>
  <c r="BO39" i="9" s="1"/>
  <c r="AJ128" i="9" s="1"/>
  <c r="BP495" i="8"/>
  <c r="BO38" i="9" s="1"/>
  <c r="AK127" i="9" s="1"/>
  <c r="BP479" i="8"/>
  <c r="BO37" i="9" s="1"/>
  <c r="AL126" i="9" s="1"/>
  <c r="BP467" i="8"/>
  <c r="BO36" i="9" s="1"/>
  <c r="AM125" i="9" s="1"/>
  <c r="BP452" i="8"/>
  <c r="BO35" i="9" s="1"/>
  <c r="AN124" i="9" s="1"/>
  <c r="BP435" i="8"/>
  <c r="BO34" i="9" s="1"/>
  <c r="AO123" i="9" s="1"/>
  <c r="BP417" i="8"/>
  <c r="BO33" i="9" s="1"/>
  <c r="AP122" i="9" s="1"/>
  <c r="BP403" i="8"/>
  <c r="BO32" i="9" s="1"/>
  <c r="AQ121" i="9" s="1"/>
  <c r="BP393" i="8"/>
  <c r="BO31" i="9" s="1"/>
  <c r="AR120" i="9" s="1"/>
  <c r="BP379" i="8"/>
  <c r="BO30" i="9" s="1"/>
  <c r="AS119" i="9" s="1"/>
  <c r="BP362" i="8"/>
  <c r="BO29" i="9" s="1"/>
  <c r="AT118" i="9" s="1"/>
  <c r="BP345" i="8"/>
  <c r="BO28" i="9" s="1"/>
  <c r="AU117" i="9" s="1"/>
  <c r="BP337" i="8"/>
  <c r="BO27" i="9" s="1"/>
  <c r="AV116" i="9" s="1"/>
  <c r="BP324" i="8"/>
  <c r="BO26" i="9" s="1"/>
  <c r="AW115" i="9" s="1"/>
  <c r="BP306" i="8"/>
  <c r="BO25" i="9" s="1"/>
  <c r="AX114" i="9" s="1"/>
  <c r="BP298" i="8"/>
  <c r="BO24" i="9" s="1"/>
  <c r="AY113" i="9" s="1"/>
  <c r="BP284" i="8"/>
  <c r="BO23" i="9" s="1"/>
  <c r="AZ112" i="9" s="1"/>
  <c r="BP275" i="8"/>
  <c r="BO22" i="9" s="1"/>
  <c r="BA111" i="9" s="1"/>
  <c r="BP256" i="8"/>
  <c r="BO21" i="9" s="1"/>
  <c r="BB110" i="9" s="1"/>
  <c r="BP247" i="8"/>
  <c r="BO20" i="9" s="1"/>
  <c r="BC109" i="9" s="1"/>
  <c r="BP236" i="8"/>
  <c r="BO19" i="9" s="1"/>
  <c r="BD108" i="9" s="1"/>
  <c r="BP224" i="8"/>
  <c r="BO18" i="9" s="1"/>
  <c r="BE107" i="9" s="1"/>
  <c r="BP206" i="8"/>
  <c r="BO17" i="9" s="1"/>
  <c r="BF106" i="9" s="1"/>
  <c r="BP176" i="8"/>
  <c r="BO16" i="9" s="1"/>
  <c r="BG105" i="9" s="1"/>
  <c r="BP154" i="8"/>
  <c r="BO15" i="9" s="1"/>
  <c r="BH104" i="9" s="1"/>
  <c r="BP142" i="8"/>
  <c r="BO14" i="9" s="1"/>
  <c r="BI103" i="9" s="1"/>
  <c r="BP132" i="8"/>
  <c r="BO13" i="9" s="1"/>
  <c r="BJ102" i="9" s="1"/>
  <c r="BP116" i="8"/>
  <c r="BO12" i="9" s="1"/>
  <c r="BK101" i="9" s="1"/>
  <c r="BP93" i="8"/>
  <c r="BO11" i="9" s="1"/>
  <c r="BL100" i="9" s="1"/>
  <c r="BP71" i="8"/>
  <c r="BO10" i="9" s="1"/>
  <c r="BM99" i="9" s="1"/>
  <c r="BP41" i="8"/>
  <c r="BO9" i="9" s="1"/>
  <c r="BN98" i="9" s="1"/>
  <c r="BP12" i="8"/>
  <c r="C161" i="9" l="1"/>
  <c r="BO8" i="9"/>
  <c r="BO97" i="9" s="1"/>
  <c r="BO71" i="9"/>
  <c r="D160" i="9" s="1"/>
  <c r="CJ842" i="8"/>
  <c r="BM49" i="9"/>
  <c r="X138" i="9" s="1"/>
  <c r="BN821" i="8"/>
  <c r="BM70" i="9" s="1"/>
  <c r="CI70" i="9" s="1"/>
  <c r="BN803" i="8"/>
  <c r="BM69" i="9" s="1"/>
  <c r="D158" i="9" s="1"/>
  <c r="BN795" i="8"/>
  <c r="BM68" i="9" s="1"/>
  <c r="E157" i="9" s="1"/>
  <c r="BN783" i="8"/>
  <c r="BM67" i="9" s="1"/>
  <c r="F156" i="9" s="1"/>
  <c r="BN772" i="8"/>
  <c r="BM66" i="9" s="1"/>
  <c r="G155" i="9" s="1"/>
  <c r="BN762" i="8"/>
  <c r="BM65" i="9" s="1"/>
  <c r="H154" i="9" s="1"/>
  <c r="BN746" i="8"/>
  <c r="BM64" i="9" s="1"/>
  <c r="I153" i="9" s="1"/>
  <c r="BN731" i="8"/>
  <c r="BM63" i="9" s="1"/>
  <c r="J152" i="9" s="1"/>
  <c r="BN724" i="8"/>
  <c r="BM62" i="9" s="1"/>
  <c r="K151" i="9" s="1"/>
  <c r="BN709" i="8"/>
  <c r="BM61" i="9" s="1"/>
  <c r="L150" i="9" s="1"/>
  <c r="BN692" i="8"/>
  <c r="BM60" i="9" s="1"/>
  <c r="M149" i="9" s="1"/>
  <c r="BN682" i="8"/>
  <c r="BM59" i="9" s="1"/>
  <c r="N148" i="9" s="1"/>
  <c r="BN674" i="8"/>
  <c r="BM58" i="9" s="1"/>
  <c r="O147" i="9" s="1"/>
  <c r="BN666" i="8"/>
  <c r="BM57" i="9" s="1"/>
  <c r="P146" i="9" s="1"/>
  <c r="BN660" i="8"/>
  <c r="BM56" i="9" s="1"/>
  <c r="Q145" i="9" s="1"/>
  <c r="BN655" i="8"/>
  <c r="BM55" i="9" s="1"/>
  <c r="R144" i="9" s="1"/>
  <c r="BN643" i="8"/>
  <c r="BM54" i="9" s="1"/>
  <c r="S143" i="9" s="1"/>
  <c r="BN636" i="8"/>
  <c r="BM53" i="9" s="1"/>
  <c r="T142" i="9" s="1"/>
  <c r="BN627" i="8"/>
  <c r="BM52" i="9" s="1"/>
  <c r="U141" i="9" s="1"/>
  <c r="BN620" i="8"/>
  <c r="BM51" i="9" s="1"/>
  <c r="V140" i="9" s="1"/>
  <c r="BN613" i="8"/>
  <c r="BM50" i="9" s="1"/>
  <c r="W139" i="9" s="1"/>
  <c r="BN601" i="8"/>
  <c r="BM48" i="9" s="1"/>
  <c r="Y137" i="9" s="1"/>
  <c r="BN593" i="8"/>
  <c r="BM47" i="9" s="1"/>
  <c r="Z136" i="9" s="1"/>
  <c r="BN580" i="8"/>
  <c r="BM46" i="9" s="1"/>
  <c r="AA135" i="9" s="1"/>
  <c r="BN573" i="8"/>
  <c r="BM45" i="9" s="1"/>
  <c r="AB134" i="9" s="1"/>
  <c r="BN560" i="8"/>
  <c r="BM44" i="9" s="1"/>
  <c r="AC133" i="9" s="1"/>
  <c r="BN546" i="8"/>
  <c r="BM43" i="9" s="1"/>
  <c r="AD132" i="9" s="1"/>
  <c r="BN534" i="8"/>
  <c r="BM42" i="9" s="1"/>
  <c r="AE131" i="9" s="1"/>
  <c r="BN524" i="8"/>
  <c r="BM41" i="9" s="1"/>
  <c r="AF130" i="9" s="1"/>
  <c r="BN515" i="8"/>
  <c r="BM40" i="9" s="1"/>
  <c r="AG129" i="9" s="1"/>
  <c r="BN505" i="8"/>
  <c r="BM39" i="9" s="1"/>
  <c r="AH128" i="9" s="1"/>
  <c r="BN495" i="8"/>
  <c r="BM38" i="9" s="1"/>
  <c r="AI127" i="9" s="1"/>
  <c r="BN479" i="8"/>
  <c r="BM37" i="9" s="1"/>
  <c r="AJ126" i="9" s="1"/>
  <c r="BN467" i="8"/>
  <c r="BM36" i="9" s="1"/>
  <c r="AK125" i="9" s="1"/>
  <c r="BN452" i="8"/>
  <c r="BM35" i="9" s="1"/>
  <c r="AL124" i="9" s="1"/>
  <c r="BN435" i="8"/>
  <c r="BM34" i="9" s="1"/>
  <c r="AM123" i="9" s="1"/>
  <c r="BN417" i="8"/>
  <c r="BM33" i="9" s="1"/>
  <c r="AN122" i="9" s="1"/>
  <c r="BN403" i="8"/>
  <c r="BM32" i="9" s="1"/>
  <c r="AO121" i="9" s="1"/>
  <c r="BN393" i="8"/>
  <c r="BM31" i="9" s="1"/>
  <c r="AP120" i="9" s="1"/>
  <c r="BN379" i="8"/>
  <c r="BM30" i="9" s="1"/>
  <c r="AQ119" i="9" s="1"/>
  <c r="BN362" i="8"/>
  <c r="BM29" i="9" s="1"/>
  <c r="AR118" i="9" s="1"/>
  <c r="BN345" i="8"/>
  <c r="BM28" i="9" s="1"/>
  <c r="AS117" i="9" s="1"/>
  <c r="BN337" i="8"/>
  <c r="BM27" i="9" s="1"/>
  <c r="AT116" i="9" s="1"/>
  <c r="BN324" i="8"/>
  <c r="BM26" i="9" s="1"/>
  <c r="AU115" i="9" s="1"/>
  <c r="BN306" i="8"/>
  <c r="BM25" i="9" s="1"/>
  <c r="AV114" i="9" s="1"/>
  <c r="BN298" i="8"/>
  <c r="BM24" i="9" s="1"/>
  <c r="AW113" i="9" s="1"/>
  <c r="BN284" i="8"/>
  <c r="BM23" i="9" s="1"/>
  <c r="AX112" i="9" s="1"/>
  <c r="BN275" i="8"/>
  <c r="BM22" i="9" s="1"/>
  <c r="AY111" i="9" s="1"/>
  <c r="BN256" i="8"/>
  <c r="BM21" i="9" s="1"/>
  <c r="AZ110" i="9" s="1"/>
  <c r="BN247" i="8"/>
  <c r="BM20" i="9" s="1"/>
  <c r="BA109" i="9" s="1"/>
  <c r="BN236" i="8"/>
  <c r="BM19" i="9" s="1"/>
  <c r="BB108" i="9" s="1"/>
  <c r="BN224" i="8"/>
  <c r="BM18" i="9" s="1"/>
  <c r="BC107" i="9" s="1"/>
  <c r="BN206" i="8"/>
  <c r="BM17" i="9" s="1"/>
  <c r="BD106" i="9" s="1"/>
  <c r="BN176" i="8"/>
  <c r="BM16" i="9" s="1"/>
  <c r="BE105" i="9" s="1"/>
  <c r="BN154" i="8"/>
  <c r="BM15" i="9" s="1"/>
  <c r="BF104" i="9" s="1"/>
  <c r="BN142" i="8"/>
  <c r="BM14" i="9" s="1"/>
  <c r="BG103" i="9" s="1"/>
  <c r="BN132" i="8"/>
  <c r="BM13" i="9" s="1"/>
  <c r="BH102" i="9" s="1"/>
  <c r="BN116" i="8"/>
  <c r="BM12" i="9" s="1"/>
  <c r="BI101" i="9" s="1"/>
  <c r="BN93" i="8"/>
  <c r="BM11" i="9" s="1"/>
  <c r="BJ100" i="9" s="1"/>
  <c r="BN71" i="8"/>
  <c r="BM10" i="9" s="1"/>
  <c r="BK99" i="9" s="1"/>
  <c r="BN41" i="8"/>
  <c r="BM9" i="9" s="1"/>
  <c r="BL98" i="9" s="1"/>
  <c r="BN12" i="8"/>
  <c r="BO830" i="8"/>
  <c r="BN71" i="9" s="1"/>
  <c r="CI71" i="9" s="1"/>
  <c r="DE161" i="9" l="1"/>
  <c r="GN161" i="9" s="1"/>
  <c r="CW161" i="9"/>
  <c r="GF161" i="9" s="1"/>
  <c r="CV161" i="9"/>
  <c r="GE161" i="9" s="1"/>
  <c r="CU161" i="9"/>
  <c r="GD161" i="9" s="1"/>
  <c r="DD161" i="9"/>
  <c r="GM161" i="9" s="1"/>
  <c r="DB161" i="9"/>
  <c r="GK161" i="9" s="1"/>
  <c r="DA161" i="9"/>
  <c r="GJ161" i="9" s="1"/>
  <c r="CT161" i="9"/>
  <c r="GC161" i="9" s="1"/>
  <c r="CZ161" i="9"/>
  <c r="GI161" i="9" s="1"/>
  <c r="CY161" i="9"/>
  <c r="GH161" i="9" s="1"/>
  <c r="CX161" i="9"/>
  <c r="GG161" i="9" s="1"/>
  <c r="DC161" i="9"/>
  <c r="GL161" i="9" s="1"/>
  <c r="CS161" i="9"/>
  <c r="GB161" i="9" s="1"/>
  <c r="CR161" i="9"/>
  <c r="GA161" i="9" s="1"/>
  <c r="CQ161" i="9"/>
  <c r="FZ161" i="9" s="1"/>
  <c r="CP161" i="9"/>
  <c r="FY161" i="9" s="1"/>
  <c r="CO161" i="9"/>
  <c r="FX161" i="9" s="1"/>
  <c r="CN161" i="9"/>
  <c r="FW161" i="9" s="1"/>
  <c r="CM161" i="9"/>
  <c r="FV161" i="9" s="1"/>
  <c r="BO92" i="9"/>
  <c r="BM8" i="9"/>
  <c r="BM97" i="9" s="1"/>
  <c r="BO181" i="9"/>
  <c r="CL161" i="9"/>
  <c r="FU161" i="9" s="1"/>
  <c r="C159" i="9"/>
  <c r="CJ830" i="8"/>
  <c r="C22" i="5"/>
  <c r="C21" i="5"/>
  <c r="C20" i="5"/>
  <c r="C19" i="5"/>
  <c r="C18" i="5"/>
  <c r="C17" i="5"/>
  <c r="C16" i="5"/>
  <c r="C15" i="5"/>
  <c r="C14" i="5"/>
  <c r="C12" i="5"/>
  <c r="C11" i="5"/>
  <c r="C10" i="5"/>
  <c r="C9" i="5"/>
  <c r="CB18" i="2"/>
  <c r="CB15" i="2"/>
  <c r="CB13" i="2"/>
  <c r="CB12" i="2"/>
  <c r="CB11" i="2"/>
  <c r="CB10" i="2"/>
  <c r="CB9" i="2"/>
  <c r="CB8" i="2"/>
  <c r="BL69" i="9"/>
  <c r="CI69" i="9" s="1"/>
  <c r="BL49" i="9"/>
  <c r="W138" i="9" s="1"/>
  <c r="BM803" i="8"/>
  <c r="BM795" i="8"/>
  <c r="BL68" i="9" s="1"/>
  <c r="D157" i="9" s="1"/>
  <c r="BM783" i="8"/>
  <c r="BL67" i="9" s="1"/>
  <c r="E156" i="9" s="1"/>
  <c r="BM772" i="8"/>
  <c r="BL66" i="9" s="1"/>
  <c r="F155" i="9" s="1"/>
  <c r="BM762" i="8"/>
  <c r="BL65" i="9" s="1"/>
  <c r="G154" i="9" s="1"/>
  <c r="BM746" i="8"/>
  <c r="BL64" i="9" s="1"/>
  <c r="H153" i="9" s="1"/>
  <c r="BM731" i="8"/>
  <c r="BL63" i="9" s="1"/>
  <c r="I152" i="9" s="1"/>
  <c r="BM724" i="8"/>
  <c r="BL62" i="9" s="1"/>
  <c r="J151" i="9" s="1"/>
  <c r="BM709" i="8"/>
  <c r="BL61" i="9" s="1"/>
  <c r="K150" i="9" s="1"/>
  <c r="BM692" i="8"/>
  <c r="BL60" i="9" s="1"/>
  <c r="L149" i="9" s="1"/>
  <c r="BM682" i="8"/>
  <c r="BL59" i="9" s="1"/>
  <c r="M148" i="9" s="1"/>
  <c r="BM674" i="8"/>
  <c r="BL58" i="9" s="1"/>
  <c r="N147" i="9" s="1"/>
  <c r="BM666" i="8"/>
  <c r="BL57" i="9" s="1"/>
  <c r="O146" i="9" s="1"/>
  <c r="BM660" i="8"/>
  <c r="BL56" i="9" s="1"/>
  <c r="P145" i="9" s="1"/>
  <c r="BM655" i="8"/>
  <c r="BL55" i="9" s="1"/>
  <c r="Q144" i="9" s="1"/>
  <c r="BM643" i="8"/>
  <c r="BL54" i="9" s="1"/>
  <c r="R143" i="9" s="1"/>
  <c r="BM636" i="8"/>
  <c r="BL53" i="9" s="1"/>
  <c r="S142" i="9" s="1"/>
  <c r="BM627" i="8"/>
  <c r="BL52" i="9" s="1"/>
  <c r="T141" i="9" s="1"/>
  <c r="BM620" i="8"/>
  <c r="BL51" i="9" s="1"/>
  <c r="U140" i="9" s="1"/>
  <c r="BM613" i="8"/>
  <c r="BL50" i="9" s="1"/>
  <c r="V139" i="9" s="1"/>
  <c r="BM601" i="8"/>
  <c r="BL48" i="9" s="1"/>
  <c r="X137" i="9" s="1"/>
  <c r="BM593" i="8"/>
  <c r="BL47" i="9" s="1"/>
  <c r="Y136" i="9" s="1"/>
  <c r="BM580" i="8"/>
  <c r="BL46" i="9" s="1"/>
  <c r="Z135" i="9" s="1"/>
  <c r="BM573" i="8"/>
  <c r="BL45" i="9" s="1"/>
  <c r="AA134" i="9" s="1"/>
  <c r="BM560" i="8"/>
  <c r="BL44" i="9" s="1"/>
  <c r="AB133" i="9" s="1"/>
  <c r="BM546" i="8"/>
  <c r="BL43" i="9" s="1"/>
  <c r="AC132" i="9" s="1"/>
  <c r="BM534" i="8"/>
  <c r="BL42" i="9" s="1"/>
  <c r="AD131" i="9" s="1"/>
  <c r="BM524" i="8"/>
  <c r="BL41" i="9" s="1"/>
  <c r="AE130" i="9" s="1"/>
  <c r="BM515" i="8"/>
  <c r="BL40" i="9" s="1"/>
  <c r="AF129" i="9" s="1"/>
  <c r="BM505" i="8"/>
  <c r="BL39" i="9" s="1"/>
  <c r="AG128" i="9" s="1"/>
  <c r="BM495" i="8"/>
  <c r="BL38" i="9" s="1"/>
  <c r="AH127" i="9" s="1"/>
  <c r="BM479" i="8"/>
  <c r="BL37" i="9" s="1"/>
  <c r="AI126" i="9" s="1"/>
  <c r="BM467" i="8"/>
  <c r="BL36" i="9" s="1"/>
  <c r="AJ125" i="9" s="1"/>
  <c r="BM452" i="8"/>
  <c r="BL35" i="9" s="1"/>
  <c r="AK124" i="9" s="1"/>
  <c r="BM435" i="8"/>
  <c r="BL34" i="9" s="1"/>
  <c r="AL123" i="9" s="1"/>
  <c r="BM417" i="8"/>
  <c r="BL33" i="9" s="1"/>
  <c r="AM122" i="9" s="1"/>
  <c r="BM403" i="8"/>
  <c r="BL32" i="9" s="1"/>
  <c r="AN121" i="9" s="1"/>
  <c r="BM393" i="8"/>
  <c r="BL31" i="9" s="1"/>
  <c r="AO120" i="9" s="1"/>
  <c r="BM379" i="8"/>
  <c r="BL30" i="9" s="1"/>
  <c r="AP119" i="9" s="1"/>
  <c r="BM362" i="8"/>
  <c r="BL29" i="9" s="1"/>
  <c r="AQ118" i="9" s="1"/>
  <c r="BM345" i="8"/>
  <c r="BL28" i="9" s="1"/>
  <c r="AR117" i="9" s="1"/>
  <c r="BM337" i="8"/>
  <c r="BL27" i="9" s="1"/>
  <c r="AS116" i="9" s="1"/>
  <c r="BM324" i="8"/>
  <c r="BL26" i="9" s="1"/>
  <c r="AT115" i="9" s="1"/>
  <c r="BM306" i="8"/>
  <c r="BL25" i="9" s="1"/>
  <c r="AU114" i="9" s="1"/>
  <c r="BM298" i="8"/>
  <c r="BL24" i="9" s="1"/>
  <c r="AV113" i="9" s="1"/>
  <c r="BM284" i="8"/>
  <c r="BL23" i="9" s="1"/>
  <c r="AW112" i="9" s="1"/>
  <c r="BM275" i="8"/>
  <c r="BL22" i="9" s="1"/>
  <c r="AX111" i="9" s="1"/>
  <c r="BM256" i="8"/>
  <c r="BL21" i="9" s="1"/>
  <c r="AY110" i="9" s="1"/>
  <c r="BM247" i="8"/>
  <c r="BL20" i="9" s="1"/>
  <c r="AZ109" i="9" s="1"/>
  <c r="BM236" i="8"/>
  <c r="BL19" i="9" s="1"/>
  <c r="BA108" i="9" s="1"/>
  <c r="BM224" i="8"/>
  <c r="BL18" i="9" s="1"/>
  <c r="BB107" i="9" s="1"/>
  <c r="BM206" i="8"/>
  <c r="BL17" i="9" s="1"/>
  <c r="BC106" i="9" s="1"/>
  <c r="BM176" i="8"/>
  <c r="BL16" i="9" s="1"/>
  <c r="BD105" i="9" s="1"/>
  <c r="BM154" i="8"/>
  <c r="BL15" i="9" s="1"/>
  <c r="BE104" i="9" s="1"/>
  <c r="BM142" i="8"/>
  <c r="BL14" i="9" s="1"/>
  <c r="BF103" i="9" s="1"/>
  <c r="BM132" i="8"/>
  <c r="BL13" i="9" s="1"/>
  <c r="BG102" i="9" s="1"/>
  <c r="BM116" i="8"/>
  <c r="BL12" i="9" s="1"/>
  <c r="BH101" i="9" s="1"/>
  <c r="BM93" i="8"/>
  <c r="BL11" i="9" s="1"/>
  <c r="BI100" i="9" s="1"/>
  <c r="BM71" i="8"/>
  <c r="BL10" i="9" s="1"/>
  <c r="BJ99" i="9" s="1"/>
  <c r="BM41" i="8"/>
  <c r="BL9" i="9" s="1"/>
  <c r="BK98" i="9" s="1"/>
  <c r="BM12" i="8"/>
  <c r="BO821" i="8"/>
  <c r="BN70" i="9" s="1"/>
  <c r="D159" i="9" s="1"/>
  <c r="CM159" i="9" l="1"/>
  <c r="FV159" i="9" s="1"/>
  <c r="DG159" i="9"/>
  <c r="GP159" i="9" s="1"/>
  <c r="CW159" i="9"/>
  <c r="GF159" i="9" s="1"/>
  <c r="DC159" i="9"/>
  <c r="GL159" i="9" s="1"/>
  <c r="DB159" i="9"/>
  <c r="GK159" i="9" s="1"/>
  <c r="CY159" i="9"/>
  <c r="GH159" i="9" s="1"/>
  <c r="CZ159" i="9"/>
  <c r="GI159" i="9" s="1"/>
  <c r="DF159" i="9"/>
  <c r="GO159" i="9" s="1"/>
  <c r="CV159" i="9"/>
  <c r="GE159" i="9" s="1"/>
  <c r="DA159" i="9"/>
  <c r="GJ159" i="9" s="1"/>
  <c r="DD159" i="9"/>
  <c r="GM159" i="9" s="1"/>
  <c r="CX159" i="9"/>
  <c r="GG159" i="9" s="1"/>
  <c r="DE159" i="9"/>
  <c r="GN159" i="9" s="1"/>
  <c r="CU159" i="9"/>
  <c r="GD159" i="9" s="1"/>
  <c r="CT159" i="9"/>
  <c r="GC159" i="9" s="1"/>
  <c r="CS159" i="9"/>
  <c r="GB159" i="9" s="1"/>
  <c r="CR159" i="9"/>
  <c r="GA159" i="9" s="1"/>
  <c r="CQ159" i="9"/>
  <c r="FZ159" i="9" s="1"/>
  <c r="CP159" i="9"/>
  <c r="FY159" i="9" s="1"/>
  <c r="CO159" i="9"/>
  <c r="FX159" i="9" s="1"/>
  <c r="CN159" i="9"/>
  <c r="FW159" i="9" s="1"/>
  <c r="BM92" i="9"/>
  <c r="BL8" i="9"/>
  <c r="BL97" i="9" s="1"/>
  <c r="CL159" i="9"/>
  <c r="FU159" i="9" s="1"/>
  <c r="C158" i="9"/>
  <c r="C160" i="9"/>
  <c r="CJ821" i="8"/>
  <c r="BO772" i="8"/>
  <c r="BN66" i="9" s="1"/>
  <c r="H155" i="9" s="1"/>
  <c r="F22" i="5"/>
  <c r="F21" i="5"/>
  <c r="D21" i="5" s="1"/>
  <c r="E21" i="5" s="1"/>
  <c r="F20" i="5"/>
  <c r="F19" i="5"/>
  <c r="F18" i="5"/>
  <c r="F17" i="5"/>
  <c r="D17" i="5" s="1"/>
  <c r="E17" i="5" s="1"/>
  <c r="F16" i="5"/>
  <c r="F15" i="5"/>
  <c r="F14" i="5"/>
  <c r="F13" i="5"/>
  <c r="F12" i="5"/>
  <c r="F11" i="5"/>
  <c r="F10" i="5"/>
  <c r="F9" i="5"/>
  <c r="DH158" i="9" l="1"/>
  <c r="GQ158" i="9" s="1"/>
  <c r="CW158" i="9"/>
  <c r="GF158" i="9" s="1"/>
  <c r="CY158" i="9"/>
  <c r="GH158" i="9" s="1"/>
  <c r="CX158" i="9"/>
  <c r="GG158" i="9" s="1"/>
  <c r="DC158" i="9"/>
  <c r="GL158" i="9" s="1"/>
  <c r="CZ158" i="9"/>
  <c r="GI158" i="9" s="1"/>
  <c r="DA158" i="9"/>
  <c r="GJ158" i="9" s="1"/>
  <c r="DG158" i="9"/>
  <c r="GP158" i="9" s="1"/>
  <c r="DB158" i="9"/>
  <c r="GK158" i="9" s="1"/>
  <c r="DD158" i="9"/>
  <c r="GM158" i="9" s="1"/>
  <c r="DE158" i="9"/>
  <c r="GN158" i="9" s="1"/>
  <c r="DF158" i="9"/>
  <c r="GO158" i="9" s="1"/>
  <c r="CV158" i="9"/>
  <c r="GE158" i="9" s="1"/>
  <c r="CU158" i="9"/>
  <c r="GD158" i="9" s="1"/>
  <c r="CT158" i="9"/>
  <c r="GC158" i="9" s="1"/>
  <c r="CS158" i="9"/>
  <c r="GB158" i="9" s="1"/>
  <c r="CR158" i="9"/>
  <c r="GA158" i="9" s="1"/>
  <c r="CQ158" i="9"/>
  <c r="FZ158" i="9" s="1"/>
  <c r="CP158" i="9"/>
  <c r="FY158" i="9" s="1"/>
  <c r="CO158" i="9"/>
  <c r="FX158" i="9" s="1"/>
  <c r="CM158" i="9"/>
  <c r="FV158" i="9" s="1"/>
  <c r="DF160" i="9"/>
  <c r="GO160" i="9" s="1"/>
  <c r="CW160" i="9"/>
  <c r="GF160" i="9" s="1"/>
  <c r="CV160" i="9"/>
  <c r="GE160" i="9" s="1"/>
  <c r="CY160" i="9"/>
  <c r="GH160" i="9" s="1"/>
  <c r="CU160" i="9"/>
  <c r="GD160" i="9" s="1"/>
  <c r="DA160" i="9"/>
  <c r="GJ160" i="9" s="1"/>
  <c r="DC160" i="9"/>
  <c r="GL160" i="9" s="1"/>
  <c r="DB160" i="9"/>
  <c r="GK160" i="9" s="1"/>
  <c r="DE160" i="9"/>
  <c r="GN160" i="9" s="1"/>
  <c r="CX160" i="9"/>
  <c r="GG160" i="9" s="1"/>
  <c r="CZ160" i="9"/>
  <c r="GI160" i="9" s="1"/>
  <c r="DD160" i="9"/>
  <c r="GM160" i="9" s="1"/>
  <c r="CT160" i="9"/>
  <c r="GC160" i="9" s="1"/>
  <c r="CS160" i="9"/>
  <c r="GB160" i="9" s="1"/>
  <c r="CR160" i="9"/>
  <c r="GA160" i="9" s="1"/>
  <c r="CQ160" i="9"/>
  <c r="FZ160" i="9" s="1"/>
  <c r="CP160" i="9"/>
  <c r="FY160" i="9" s="1"/>
  <c r="CO160" i="9"/>
  <c r="FX160" i="9" s="1"/>
  <c r="CN160" i="9"/>
  <c r="FW160" i="9" s="1"/>
  <c r="CM160" i="9"/>
  <c r="FV160" i="9" s="1"/>
  <c r="BL92" i="9"/>
  <c r="CL158" i="9"/>
  <c r="FU158" i="9" s="1"/>
  <c r="CL160" i="9"/>
  <c r="FU160" i="9" s="1"/>
  <c r="D12" i="5"/>
  <c r="E12" i="5" s="1"/>
  <c r="G12" i="5"/>
  <c r="G17" i="5"/>
  <c r="G21" i="5"/>
  <c r="D9" i="5"/>
  <c r="E9" i="5" s="1"/>
  <c r="D13" i="5"/>
  <c r="E13" i="5" s="1"/>
  <c r="G9" i="5"/>
  <c r="G13" i="5"/>
  <c r="D10" i="5"/>
  <c r="E10" i="5" s="1"/>
  <c r="D14" i="5"/>
  <c r="E14" i="5" s="1"/>
  <c r="D18" i="5"/>
  <c r="E18" i="5" s="1"/>
  <c r="D22" i="5"/>
  <c r="E22" i="5" s="1"/>
  <c r="G10" i="5"/>
  <c r="G14" i="5"/>
  <c r="G18" i="5"/>
  <c r="G22" i="5"/>
  <c r="D11" i="5"/>
  <c r="E11" i="5" s="1"/>
  <c r="D15" i="5"/>
  <c r="E15" i="5" s="1"/>
  <c r="D19" i="5"/>
  <c r="E19" i="5" s="1"/>
  <c r="G11" i="5"/>
  <c r="G15" i="5"/>
  <c r="G19" i="5"/>
  <c r="D16" i="5"/>
  <c r="E16" i="5" s="1"/>
  <c r="D20" i="5"/>
  <c r="E20" i="5" s="1"/>
  <c r="G16" i="5"/>
  <c r="G20" i="5"/>
  <c r="BK49" i="9" l="1"/>
  <c r="V138" i="9" s="1"/>
  <c r="BL795" i="8"/>
  <c r="BK68" i="9" s="1"/>
  <c r="CI68" i="9" s="1"/>
  <c r="BL783" i="8"/>
  <c r="BK67" i="9" s="1"/>
  <c r="D156" i="9" s="1"/>
  <c r="BL772" i="8"/>
  <c r="BL762" i="8"/>
  <c r="BK65" i="9" s="1"/>
  <c r="F154" i="9" s="1"/>
  <c r="BL746" i="8"/>
  <c r="BK64" i="9" s="1"/>
  <c r="G153" i="9" s="1"/>
  <c r="BL731" i="8"/>
  <c r="BK63" i="9" s="1"/>
  <c r="H152" i="9" s="1"/>
  <c r="BL724" i="8"/>
  <c r="BK62" i="9" s="1"/>
  <c r="I151" i="9" s="1"/>
  <c r="BL709" i="8"/>
  <c r="BK61" i="9" s="1"/>
  <c r="J150" i="9" s="1"/>
  <c r="BL692" i="8"/>
  <c r="BK60" i="9" s="1"/>
  <c r="K149" i="9" s="1"/>
  <c r="BL682" i="8"/>
  <c r="BK59" i="9" s="1"/>
  <c r="L148" i="9" s="1"/>
  <c r="BL674" i="8"/>
  <c r="BK58" i="9" s="1"/>
  <c r="M147" i="9" s="1"/>
  <c r="BL666" i="8"/>
  <c r="BK57" i="9" s="1"/>
  <c r="N146" i="9" s="1"/>
  <c r="BL660" i="8"/>
  <c r="BK56" i="9" s="1"/>
  <c r="O145" i="9" s="1"/>
  <c r="BL655" i="8"/>
  <c r="BK55" i="9" s="1"/>
  <c r="P144" i="9" s="1"/>
  <c r="BL643" i="8"/>
  <c r="BK54" i="9" s="1"/>
  <c r="Q143" i="9" s="1"/>
  <c r="BL636" i="8"/>
  <c r="BK53" i="9" s="1"/>
  <c r="R142" i="9" s="1"/>
  <c r="BL627" i="8"/>
  <c r="BK52" i="9" s="1"/>
  <c r="S141" i="9" s="1"/>
  <c r="BL620" i="8"/>
  <c r="BK51" i="9" s="1"/>
  <c r="T140" i="9" s="1"/>
  <c r="BL613" i="8"/>
  <c r="BK50" i="9" s="1"/>
  <c r="U139" i="9" s="1"/>
  <c r="BL601" i="8"/>
  <c r="BK48" i="9" s="1"/>
  <c r="W137" i="9" s="1"/>
  <c r="BL593" i="8"/>
  <c r="BK47" i="9" s="1"/>
  <c r="X136" i="9" s="1"/>
  <c r="BL580" i="8"/>
  <c r="BK46" i="9" s="1"/>
  <c r="Y135" i="9" s="1"/>
  <c r="BL573" i="8"/>
  <c r="BK45" i="9" s="1"/>
  <c r="Z134" i="9" s="1"/>
  <c r="BL560" i="8"/>
  <c r="BK44" i="9" s="1"/>
  <c r="AA133" i="9" s="1"/>
  <c r="BL546" i="8"/>
  <c r="BK43" i="9" s="1"/>
  <c r="AB132" i="9" s="1"/>
  <c r="BL534" i="8"/>
  <c r="BK42" i="9" s="1"/>
  <c r="AC131" i="9" s="1"/>
  <c r="BL524" i="8"/>
  <c r="BK41" i="9" s="1"/>
  <c r="AD130" i="9" s="1"/>
  <c r="BL515" i="8"/>
  <c r="BK40" i="9" s="1"/>
  <c r="AE129" i="9" s="1"/>
  <c r="BL505" i="8"/>
  <c r="BK39" i="9" s="1"/>
  <c r="AF128" i="9" s="1"/>
  <c r="BL495" i="8"/>
  <c r="BK38" i="9" s="1"/>
  <c r="AG127" i="9" s="1"/>
  <c r="BL479" i="8"/>
  <c r="BK37" i="9" s="1"/>
  <c r="AH126" i="9" s="1"/>
  <c r="BL467" i="8"/>
  <c r="BK36" i="9" s="1"/>
  <c r="AI125" i="9" s="1"/>
  <c r="BL452" i="8"/>
  <c r="BK35" i="9" s="1"/>
  <c r="AJ124" i="9" s="1"/>
  <c r="BL435" i="8"/>
  <c r="BK34" i="9" s="1"/>
  <c r="AK123" i="9" s="1"/>
  <c r="BL417" i="8"/>
  <c r="BK33" i="9" s="1"/>
  <c r="AL122" i="9" s="1"/>
  <c r="BL403" i="8"/>
  <c r="BK32" i="9" s="1"/>
  <c r="AM121" i="9" s="1"/>
  <c r="BL393" i="8"/>
  <c r="BK31" i="9" s="1"/>
  <c r="AN120" i="9" s="1"/>
  <c r="BL379" i="8"/>
  <c r="BK30" i="9" s="1"/>
  <c r="AO119" i="9" s="1"/>
  <c r="BL362" i="8"/>
  <c r="BK29" i="9" s="1"/>
  <c r="AP118" i="9" s="1"/>
  <c r="BL345" i="8"/>
  <c r="BK28" i="9" s="1"/>
  <c r="AQ117" i="9" s="1"/>
  <c r="BL337" i="8"/>
  <c r="BK27" i="9" s="1"/>
  <c r="AR116" i="9" s="1"/>
  <c r="BL324" i="8"/>
  <c r="BK26" i="9" s="1"/>
  <c r="AS115" i="9" s="1"/>
  <c r="BL306" i="8"/>
  <c r="BK25" i="9" s="1"/>
  <c r="AT114" i="9" s="1"/>
  <c r="BL298" i="8"/>
  <c r="BK24" i="9" s="1"/>
  <c r="AU113" i="9" s="1"/>
  <c r="BL284" i="8"/>
  <c r="BK23" i="9" s="1"/>
  <c r="AV112" i="9" s="1"/>
  <c r="BL275" i="8"/>
  <c r="BK22" i="9" s="1"/>
  <c r="AW111" i="9" s="1"/>
  <c r="BL256" i="8"/>
  <c r="BK21" i="9" s="1"/>
  <c r="AX110" i="9" s="1"/>
  <c r="BL247" i="8"/>
  <c r="BK20" i="9" s="1"/>
  <c r="AY109" i="9" s="1"/>
  <c r="BL236" i="8"/>
  <c r="BK19" i="9" s="1"/>
  <c r="AZ108" i="9" s="1"/>
  <c r="BL224" i="8"/>
  <c r="BK18" i="9" s="1"/>
  <c r="BA107" i="9" s="1"/>
  <c r="BL206" i="8"/>
  <c r="BK17" i="9" s="1"/>
  <c r="BB106" i="9" s="1"/>
  <c r="BL176" i="8"/>
  <c r="BK16" i="9" s="1"/>
  <c r="BC105" i="9" s="1"/>
  <c r="BL154" i="8"/>
  <c r="BK15" i="9" s="1"/>
  <c r="BD104" i="9" s="1"/>
  <c r="BL142" i="8"/>
  <c r="BK14" i="9" s="1"/>
  <c r="BE103" i="9" s="1"/>
  <c r="BL132" i="8"/>
  <c r="BK13" i="9" s="1"/>
  <c r="BF102" i="9" s="1"/>
  <c r="BL116" i="8"/>
  <c r="BK12" i="9" s="1"/>
  <c r="BG101" i="9" s="1"/>
  <c r="BL93" i="8"/>
  <c r="BK11" i="9" s="1"/>
  <c r="BH100" i="9" s="1"/>
  <c r="BL71" i="8"/>
  <c r="BK10" i="9" s="1"/>
  <c r="BI99" i="9" s="1"/>
  <c r="BL41" i="8"/>
  <c r="BK9" i="9" s="1"/>
  <c r="BJ98" i="9" s="1"/>
  <c r="BL12" i="8"/>
  <c r="BO803" i="8"/>
  <c r="BN69" i="9" s="1"/>
  <c r="E158" i="9" l="1"/>
  <c r="CN158" i="9" s="1"/>
  <c r="FW158" i="9" s="1"/>
  <c r="C157" i="9"/>
  <c r="BK8" i="9"/>
  <c r="BK97" i="9" s="1"/>
  <c r="BK66" i="9"/>
  <c r="E155" i="9" s="1"/>
  <c r="CJ803" i="8"/>
  <c r="DI157" i="9" l="1"/>
  <c r="GR157" i="9" s="1"/>
  <c r="DF157" i="9"/>
  <c r="GO157" i="9" s="1"/>
  <c r="DC157" i="9"/>
  <c r="GL157" i="9" s="1"/>
  <c r="DH157" i="9"/>
  <c r="GQ157" i="9" s="1"/>
  <c r="DE157" i="9"/>
  <c r="GN157" i="9" s="1"/>
  <c r="DD157" i="9"/>
  <c r="GM157" i="9" s="1"/>
  <c r="DA157" i="9"/>
  <c r="GJ157" i="9" s="1"/>
  <c r="CY157" i="9"/>
  <c r="GH157" i="9" s="1"/>
  <c r="CX157" i="9"/>
  <c r="GG157" i="9" s="1"/>
  <c r="CZ157" i="9"/>
  <c r="GI157" i="9" s="1"/>
  <c r="DB157" i="9"/>
  <c r="GK157" i="9" s="1"/>
  <c r="DG157" i="9"/>
  <c r="GP157" i="9" s="1"/>
  <c r="CW157" i="9"/>
  <c r="GF157" i="9" s="1"/>
  <c r="CV157" i="9"/>
  <c r="GE157" i="9" s="1"/>
  <c r="CU157" i="9"/>
  <c r="GD157" i="9" s="1"/>
  <c r="CT157" i="9"/>
  <c r="GC157" i="9" s="1"/>
  <c r="CS157" i="9"/>
  <c r="GB157" i="9" s="1"/>
  <c r="CR157" i="9"/>
  <c r="GA157" i="9" s="1"/>
  <c r="CQ157" i="9"/>
  <c r="FZ157" i="9" s="1"/>
  <c r="CP157" i="9"/>
  <c r="FY157" i="9" s="1"/>
  <c r="CN157" i="9"/>
  <c r="FW157" i="9" s="1"/>
  <c r="CM157" i="9"/>
  <c r="FV157" i="9" s="1"/>
  <c r="BK92" i="9"/>
  <c r="CL157" i="9"/>
  <c r="FU157" i="9" s="1"/>
  <c r="F24" i="5" l="1"/>
  <c r="BO795" i="8"/>
  <c r="BN68" i="9" s="1"/>
  <c r="F157" i="9" l="1"/>
  <c r="CO157" i="9" s="1"/>
  <c r="FX157" i="9" s="1"/>
  <c r="CA19" i="2"/>
  <c r="BZ19" i="2"/>
  <c r="BY19" i="2"/>
  <c r="BX19" i="2"/>
  <c r="BW19" i="2"/>
  <c r="BV19" i="2"/>
  <c r="BU19" i="2"/>
  <c r="BT19" i="2"/>
  <c r="BS19" i="2"/>
  <c r="BR19" i="2"/>
  <c r="BQ19" i="2"/>
  <c r="BP19" i="2"/>
  <c r="CB19" i="2" l="1"/>
  <c r="BK783" i="8"/>
  <c r="BJ67" i="9" s="1"/>
  <c r="CI67" i="9" s="1"/>
  <c r="BJ49" i="9"/>
  <c r="U138" i="9" s="1"/>
  <c r="BK772" i="8"/>
  <c r="BJ66" i="9" s="1"/>
  <c r="D155" i="9" s="1"/>
  <c r="BK762" i="8"/>
  <c r="BJ65" i="9" s="1"/>
  <c r="E154" i="9" s="1"/>
  <c r="BK746" i="8"/>
  <c r="BJ64" i="9" s="1"/>
  <c r="F153" i="9" s="1"/>
  <c r="BK731" i="8"/>
  <c r="BJ63" i="9" s="1"/>
  <c r="G152" i="9" s="1"/>
  <c r="BK724" i="8"/>
  <c r="BJ62" i="9" s="1"/>
  <c r="H151" i="9" s="1"/>
  <c r="BK709" i="8"/>
  <c r="BJ61" i="9" s="1"/>
  <c r="I150" i="9" s="1"/>
  <c r="BK692" i="8"/>
  <c r="BJ60" i="9" s="1"/>
  <c r="J149" i="9" s="1"/>
  <c r="BK682" i="8"/>
  <c r="BJ59" i="9" s="1"/>
  <c r="K148" i="9" s="1"/>
  <c r="BK674" i="8"/>
  <c r="BJ58" i="9" s="1"/>
  <c r="L147" i="9" s="1"/>
  <c r="BK666" i="8"/>
  <c r="BJ57" i="9" s="1"/>
  <c r="M146" i="9" s="1"/>
  <c r="BK660" i="8"/>
  <c r="BJ56" i="9" s="1"/>
  <c r="N145" i="9" s="1"/>
  <c r="BK655" i="8"/>
  <c r="BJ55" i="9" s="1"/>
  <c r="O144" i="9" s="1"/>
  <c r="BK643" i="8"/>
  <c r="BJ54" i="9" s="1"/>
  <c r="P143" i="9" s="1"/>
  <c r="BK636" i="8"/>
  <c r="BJ53" i="9" s="1"/>
  <c r="Q142" i="9" s="1"/>
  <c r="BK627" i="8"/>
  <c r="BJ52" i="9" s="1"/>
  <c r="R141" i="9" s="1"/>
  <c r="BK620" i="8"/>
  <c r="BJ51" i="9" s="1"/>
  <c r="S140" i="9" s="1"/>
  <c r="BK613" i="8"/>
  <c r="BJ50" i="9" s="1"/>
  <c r="T139" i="9" s="1"/>
  <c r="BK601" i="8"/>
  <c r="BJ48" i="9" s="1"/>
  <c r="V137" i="9" s="1"/>
  <c r="BK593" i="8"/>
  <c r="BJ47" i="9" s="1"/>
  <c r="W136" i="9" s="1"/>
  <c r="BK580" i="8"/>
  <c r="BJ46" i="9" s="1"/>
  <c r="X135" i="9" s="1"/>
  <c r="BK573" i="8"/>
  <c r="BJ45" i="9" s="1"/>
  <c r="Y134" i="9" s="1"/>
  <c r="BK560" i="8"/>
  <c r="BJ44" i="9" s="1"/>
  <c r="Z133" i="9" s="1"/>
  <c r="BK546" i="8"/>
  <c r="BJ43" i="9" s="1"/>
  <c r="AA132" i="9" s="1"/>
  <c r="BK534" i="8"/>
  <c r="BJ42" i="9" s="1"/>
  <c r="AB131" i="9" s="1"/>
  <c r="BK524" i="8"/>
  <c r="BJ41" i="9" s="1"/>
  <c r="AC130" i="9" s="1"/>
  <c r="BK515" i="8"/>
  <c r="BJ40" i="9" s="1"/>
  <c r="AD129" i="9" s="1"/>
  <c r="BK505" i="8"/>
  <c r="BJ39" i="9" s="1"/>
  <c r="AE128" i="9" s="1"/>
  <c r="BK495" i="8"/>
  <c r="BJ38" i="9" s="1"/>
  <c r="AF127" i="9" s="1"/>
  <c r="BK479" i="8"/>
  <c r="BJ37" i="9" s="1"/>
  <c r="AG126" i="9" s="1"/>
  <c r="BK467" i="8"/>
  <c r="BJ36" i="9" s="1"/>
  <c r="AH125" i="9" s="1"/>
  <c r="BK452" i="8"/>
  <c r="BJ35" i="9" s="1"/>
  <c r="AI124" i="9" s="1"/>
  <c r="BK435" i="8"/>
  <c r="BJ34" i="9" s="1"/>
  <c r="AJ123" i="9" s="1"/>
  <c r="BK417" i="8"/>
  <c r="BJ33" i="9" s="1"/>
  <c r="AK122" i="9" s="1"/>
  <c r="BK403" i="8"/>
  <c r="BJ32" i="9" s="1"/>
  <c r="AL121" i="9" s="1"/>
  <c r="BK393" i="8"/>
  <c r="BJ31" i="9" s="1"/>
  <c r="AM120" i="9" s="1"/>
  <c r="BK379" i="8"/>
  <c r="BJ30" i="9" s="1"/>
  <c r="AN119" i="9" s="1"/>
  <c r="BK362" i="8"/>
  <c r="BJ29" i="9" s="1"/>
  <c r="AO118" i="9" s="1"/>
  <c r="BK345" i="8"/>
  <c r="BJ28" i="9" s="1"/>
  <c r="AP117" i="9" s="1"/>
  <c r="BK337" i="8"/>
  <c r="BJ27" i="9" s="1"/>
  <c r="AQ116" i="9" s="1"/>
  <c r="BK324" i="8"/>
  <c r="BJ26" i="9" s="1"/>
  <c r="AR115" i="9" s="1"/>
  <c r="BK306" i="8"/>
  <c r="BJ25" i="9" s="1"/>
  <c r="AS114" i="9" s="1"/>
  <c r="BK298" i="8"/>
  <c r="BJ24" i="9" s="1"/>
  <c r="AT113" i="9" s="1"/>
  <c r="BK284" i="8"/>
  <c r="BJ23" i="9" s="1"/>
  <c r="AU112" i="9" s="1"/>
  <c r="BK275" i="8"/>
  <c r="BJ22" i="9" s="1"/>
  <c r="AV111" i="9" s="1"/>
  <c r="BK256" i="8"/>
  <c r="BJ21" i="9" s="1"/>
  <c r="AW110" i="9" s="1"/>
  <c r="BK247" i="8"/>
  <c r="BJ20" i="9" s="1"/>
  <c r="AX109" i="9" s="1"/>
  <c r="BK236" i="8"/>
  <c r="BJ19" i="9" s="1"/>
  <c r="AY108" i="9" s="1"/>
  <c r="BK224" i="8"/>
  <c r="BJ18" i="9" s="1"/>
  <c r="AZ107" i="9" s="1"/>
  <c r="BK206" i="8"/>
  <c r="BJ17" i="9" s="1"/>
  <c r="BA106" i="9" s="1"/>
  <c r="BK176" i="8"/>
  <c r="BJ16" i="9" s="1"/>
  <c r="BB105" i="9" s="1"/>
  <c r="BK154" i="8"/>
  <c r="BJ15" i="9" s="1"/>
  <c r="BC104" i="9" s="1"/>
  <c r="BK142" i="8"/>
  <c r="BJ14" i="9" s="1"/>
  <c r="BD103" i="9" s="1"/>
  <c r="BK132" i="8"/>
  <c r="BJ13" i="9" s="1"/>
  <c r="BE102" i="9" s="1"/>
  <c r="BK116" i="8"/>
  <c r="BJ12" i="9" s="1"/>
  <c r="BF101" i="9" s="1"/>
  <c r="BK93" i="8"/>
  <c r="BJ11" i="9" s="1"/>
  <c r="BG100" i="9" s="1"/>
  <c r="BK71" i="8"/>
  <c r="BJ10" i="9" s="1"/>
  <c r="BH99" i="9" s="1"/>
  <c r="BK41" i="8"/>
  <c r="BJ9" i="9" s="1"/>
  <c r="BI98" i="9" s="1"/>
  <c r="BK12" i="8"/>
  <c r="BJ8" i="9" l="1"/>
  <c r="BJ97" i="9" s="1"/>
  <c r="C156" i="9"/>
  <c r="CJ795" i="8"/>
  <c r="BO18" i="2"/>
  <c r="BO15" i="2"/>
  <c r="BO14" i="2"/>
  <c r="BO13" i="2"/>
  <c r="BO12" i="2"/>
  <c r="BO11" i="2"/>
  <c r="BO10" i="2"/>
  <c r="BO9" i="2"/>
  <c r="BO8" i="2"/>
  <c r="BB18" i="2"/>
  <c r="BB15" i="2"/>
  <c r="BB14" i="2"/>
  <c r="BB13" i="2"/>
  <c r="BB12" i="2"/>
  <c r="BB11" i="2"/>
  <c r="BB10" i="2"/>
  <c r="BB9" i="2"/>
  <c r="BB8" i="2"/>
  <c r="AO18" i="2"/>
  <c r="AO15" i="2"/>
  <c r="AO14" i="2"/>
  <c r="AO13" i="2"/>
  <c r="AO12" i="2"/>
  <c r="AO11" i="2"/>
  <c r="AO10" i="2"/>
  <c r="AO9" i="2"/>
  <c r="AO8" i="2"/>
  <c r="AB18" i="2"/>
  <c r="AB15" i="2"/>
  <c r="AB14" i="2"/>
  <c r="AB13" i="2"/>
  <c r="AB12" i="2"/>
  <c r="AB11" i="2"/>
  <c r="AB10" i="2"/>
  <c r="AB9" i="2"/>
  <c r="AB8" i="2"/>
  <c r="O18" i="2"/>
  <c r="O15" i="2"/>
  <c r="O14" i="2"/>
  <c r="O13" i="2"/>
  <c r="O12" i="2"/>
  <c r="O11" i="2"/>
  <c r="O10" i="2"/>
  <c r="O9" i="2"/>
  <c r="O8" i="2"/>
  <c r="BN19" i="2"/>
  <c r="DJ156" i="9" l="1"/>
  <c r="GS156" i="9" s="1"/>
  <c r="DC156" i="9"/>
  <c r="GL156" i="9" s="1"/>
  <c r="DE156" i="9"/>
  <c r="GN156" i="9" s="1"/>
  <c r="CY156" i="9"/>
  <c r="GH156" i="9" s="1"/>
  <c r="CZ156" i="9"/>
  <c r="GI156" i="9" s="1"/>
  <c r="DD156" i="9"/>
  <c r="GM156" i="9" s="1"/>
  <c r="DG156" i="9"/>
  <c r="GP156" i="9" s="1"/>
  <c r="DI156" i="9"/>
  <c r="GR156" i="9" s="1"/>
  <c r="DB156" i="9"/>
  <c r="GK156" i="9" s="1"/>
  <c r="DF156" i="9"/>
  <c r="GO156" i="9" s="1"/>
  <c r="DA156" i="9"/>
  <c r="GJ156" i="9" s="1"/>
  <c r="DH156" i="9"/>
  <c r="GQ156" i="9" s="1"/>
  <c r="CX156" i="9"/>
  <c r="GG156" i="9" s="1"/>
  <c r="CW156" i="9"/>
  <c r="GF156" i="9" s="1"/>
  <c r="CV156" i="9"/>
  <c r="GE156" i="9" s="1"/>
  <c r="CU156" i="9"/>
  <c r="GD156" i="9" s="1"/>
  <c r="CT156" i="9"/>
  <c r="GC156" i="9" s="1"/>
  <c r="CS156" i="9"/>
  <c r="GB156" i="9" s="1"/>
  <c r="CR156" i="9"/>
  <c r="GA156" i="9" s="1"/>
  <c r="CQ156" i="9"/>
  <c r="FZ156" i="9" s="1"/>
  <c r="CO156" i="9"/>
  <c r="FX156" i="9" s="1"/>
  <c r="CN156" i="9"/>
  <c r="FW156" i="9" s="1"/>
  <c r="CM156" i="9"/>
  <c r="FV156" i="9" s="1"/>
  <c r="BJ92" i="9"/>
  <c r="CL156" i="9"/>
  <c r="FU156" i="9" s="1"/>
  <c r="BI49" i="9"/>
  <c r="T138" i="9" s="1"/>
  <c r="BO783" i="8"/>
  <c r="BN67" i="9" s="1"/>
  <c r="BJ772" i="8"/>
  <c r="BJ762" i="8"/>
  <c r="BI65" i="9" s="1"/>
  <c r="D154" i="9" s="1"/>
  <c r="BJ746" i="8"/>
  <c r="BI64" i="9" s="1"/>
  <c r="E153" i="9" s="1"/>
  <c r="BJ731" i="8"/>
  <c r="BI63" i="9" s="1"/>
  <c r="F152" i="9" s="1"/>
  <c r="BJ724" i="8"/>
  <c r="BI62" i="9" s="1"/>
  <c r="G151" i="9" s="1"/>
  <c r="BJ709" i="8"/>
  <c r="BI61" i="9" s="1"/>
  <c r="H150" i="9" s="1"/>
  <c r="BJ692" i="8"/>
  <c r="BI60" i="9" s="1"/>
  <c r="I149" i="9" s="1"/>
  <c r="BJ682" i="8"/>
  <c r="BI59" i="9" s="1"/>
  <c r="J148" i="9" s="1"/>
  <c r="BJ674" i="8"/>
  <c r="BI58" i="9" s="1"/>
  <c r="K147" i="9" s="1"/>
  <c r="BJ666" i="8"/>
  <c r="BI57" i="9" s="1"/>
  <c r="L146" i="9" s="1"/>
  <c r="BJ660" i="8"/>
  <c r="BI56" i="9" s="1"/>
  <c r="M145" i="9" s="1"/>
  <c r="BJ655" i="8"/>
  <c r="BI55" i="9" s="1"/>
  <c r="N144" i="9" s="1"/>
  <c r="BJ643" i="8"/>
  <c r="BI54" i="9" s="1"/>
  <c r="O143" i="9" s="1"/>
  <c r="BJ636" i="8"/>
  <c r="BI53" i="9" s="1"/>
  <c r="P142" i="9" s="1"/>
  <c r="BJ627" i="8"/>
  <c r="BI52" i="9" s="1"/>
  <c r="Q141" i="9" s="1"/>
  <c r="BJ620" i="8"/>
  <c r="BI51" i="9" s="1"/>
  <c r="R140" i="9" s="1"/>
  <c r="BJ613" i="8"/>
  <c r="BI50" i="9" s="1"/>
  <c r="S139" i="9" s="1"/>
  <c r="BJ601" i="8"/>
  <c r="BI48" i="9" s="1"/>
  <c r="U137" i="9" s="1"/>
  <c r="BJ593" i="8"/>
  <c r="BI47" i="9" s="1"/>
  <c r="V136" i="9" s="1"/>
  <c r="BJ580" i="8"/>
  <c r="BI46" i="9" s="1"/>
  <c r="W135" i="9" s="1"/>
  <c r="BJ573" i="8"/>
  <c r="BI45" i="9" s="1"/>
  <c r="X134" i="9" s="1"/>
  <c r="BJ560" i="8"/>
  <c r="BI44" i="9" s="1"/>
  <c r="Y133" i="9" s="1"/>
  <c r="BJ546" i="8"/>
  <c r="BI43" i="9" s="1"/>
  <c r="Z132" i="9" s="1"/>
  <c r="BJ534" i="8"/>
  <c r="BI42" i="9" s="1"/>
  <c r="AA131" i="9" s="1"/>
  <c r="BJ524" i="8"/>
  <c r="BI41" i="9" s="1"/>
  <c r="AB130" i="9" s="1"/>
  <c r="BJ515" i="8"/>
  <c r="BI40" i="9" s="1"/>
  <c r="AC129" i="9" s="1"/>
  <c r="BJ505" i="8"/>
  <c r="BI39" i="9" s="1"/>
  <c r="AD128" i="9" s="1"/>
  <c r="BJ495" i="8"/>
  <c r="BI38" i="9" s="1"/>
  <c r="AE127" i="9" s="1"/>
  <c r="BJ479" i="8"/>
  <c r="BI37" i="9" s="1"/>
  <c r="AF126" i="9" s="1"/>
  <c r="BJ467" i="8"/>
  <c r="BI36" i="9" s="1"/>
  <c r="AG125" i="9" s="1"/>
  <c r="BJ452" i="8"/>
  <c r="BI35" i="9" s="1"/>
  <c r="AH124" i="9" s="1"/>
  <c r="BJ435" i="8"/>
  <c r="BI34" i="9" s="1"/>
  <c r="AI123" i="9" s="1"/>
  <c r="BJ417" i="8"/>
  <c r="BI33" i="9" s="1"/>
  <c r="AJ122" i="9" s="1"/>
  <c r="BJ403" i="8"/>
  <c r="BI32" i="9" s="1"/>
  <c r="AK121" i="9" s="1"/>
  <c r="BJ393" i="8"/>
  <c r="BI31" i="9" s="1"/>
  <c r="AL120" i="9" s="1"/>
  <c r="BJ379" i="8"/>
  <c r="BI30" i="9" s="1"/>
  <c r="AM119" i="9" s="1"/>
  <c r="BJ362" i="8"/>
  <c r="BI29" i="9" s="1"/>
  <c r="AN118" i="9" s="1"/>
  <c r="BJ345" i="8"/>
  <c r="BI28" i="9" s="1"/>
  <c r="AO117" i="9" s="1"/>
  <c r="BJ337" i="8"/>
  <c r="BI27" i="9" s="1"/>
  <c r="AP116" i="9" s="1"/>
  <c r="BJ324" i="8"/>
  <c r="BI26" i="9" s="1"/>
  <c r="AQ115" i="9" s="1"/>
  <c r="BJ306" i="8"/>
  <c r="BI25" i="9" s="1"/>
  <c r="AR114" i="9" s="1"/>
  <c r="BJ298" i="8"/>
  <c r="BI24" i="9" s="1"/>
  <c r="AS113" i="9" s="1"/>
  <c r="BJ284" i="8"/>
  <c r="BI23" i="9" s="1"/>
  <c r="AT112" i="9" s="1"/>
  <c r="BJ275" i="8"/>
  <c r="BI22" i="9" s="1"/>
  <c r="AU111" i="9" s="1"/>
  <c r="BJ256" i="8"/>
  <c r="BI21" i="9" s="1"/>
  <c r="AV110" i="9" s="1"/>
  <c r="BJ247" i="8"/>
  <c r="BI20" i="9" s="1"/>
  <c r="AW109" i="9" s="1"/>
  <c r="BJ236" i="8"/>
  <c r="BI19" i="9" s="1"/>
  <c r="AX108" i="9" s="1"/>
  <c r="BJ224" i="8"/>
  <c r="BI18" i="9" s="1"/>
  <c r="AY107" i="9" s="1"/>
  <c r="BJ206" i="8"/>
  <c r="BI17" i="9" s="1"/>
  <c r="AZ106" i="9" s="1"/>
  <c r="BJ176" i="8"/>
  <c r="BI16" i="9" s="1"/>
  <c r="BA105" i="9" s="1"/>
  <c r="BJ154" i="8"/>
  <c r="BI15" i="9" s="1"/>
  <c r="BB104" i="9" s="1"/>
  <c r="BJ142" i="8"/>
  <c r="BI14" i="9" s="1"/>
  <c r="BC103" i="9" s="1"/>
  <c r="BJ132" i="8"/>
  <c r="BI13" i="9" s="1"/>
  <c r="BD102" i="9" s="1"/>
  <c r="BJ116" i="8"/>
  <c r="BI12" i="9" s="1"/>
  <c r="BE101" i="9" s="1"/>
  <c r="BJ93" i="8"/>
  <c r="BI11" i="9" s="1"/>
  <c r="BF100" i="9" s="1"/>
  <c r="BJ71" i="8"/>
  <c r="BI10" i="9" s="1"/>
  <c r="BG99" i="9" s="1"/>
  <c r="BJ41" i="8"/>
  <c r="BI9" i="9" s="1"/>
  <c r="BH98" i="9" s="1"/>
  <c r="BJ12" i="8"/>
  <c r="G156" i="9" l="1"/>
  <c r="BI8" i="9"/>
  <c r="BI97" i="9" s="1"/>
  <c r="BI66" i="9"/>
  <c r="CI66" i="9" s="1"/>
  <c r="CJ783" i="8"/>
  <c r="CP156" i="9" l="1"/>
  <c r="FY156" i="9" s="1"/>
  <c r="BI92" i="9"/>
  <c r="C155" i="9"/>
  <c r="BM19" i="2"/>
  <c r="DK155" i="9" l="1"/>
  <c r="GT155" i="9" s="1"/>
  <c r="CZ155" i="9"/>
  <c r="GI155" i="9" s="1"/>
  <c r="DB155" i="9"/>
  <c r="GK155" i="9" s="1"/>
  <c r="DG155" i="9"/>
  <c r="GP155" i="9" s="1"/>
  <c r="DD155" i="9"/>
  <c r="GM155" i="9" s="1"/>
  <c r="DF155" i="9"/>
  <c r="GO155" i="9" s="1"/>
  <c r="DC155" i="9"/>
  <c r="GL155" i="9" s="1"/>
  <c r="DH155" i="9"/>
  <c r="GQ155" i="9" s="1"/>
  <c r="DA155" i="9"/>
  <c r="GJ155" i="9" s="1"/>
  <c r="DJ155" i="9"/>
  <c r="GS155" i="9" s="1"/>
  <c r="DE155" i="9"/>
  <c r="GN155" i="9" s="1"/>
  <c r="DI155" i="9"/>
  <c r="GR155" i="9" s="1"/>
  <c r="CY155" i="9"/>
  <c r="GH155" i="9" s="1"/>
  <c r="CX155" i="9"/>
  <c r="GG155" i="9" s="1"/>
  <c r="CW155" i="9"/>
  <c r="GF155" i="9" s="1"/>
  <c r="CV155" i="9"/>
  <c r="GE155" i="9" s="1"/>
  <c r="CU155" i="9"/>
  <c r="GD155" i="9" s="1"/>
  <c r="CT155" i="9"/>
  <c r="GC155" i="9" s="1"/>
  <c r="CS155" i="9"/>
  <c r="GB155" i="9" s="1"/>
  <c r="CR155" i="9"/>
  <c r="GA155" i="9" s="1"/>
  <c r="CP155" i="9"/>
  <c r="FY155" i="9" s="1"/>
  <c r="CO155" i="9"/>
  <c r="FX155" i="9" s="1"/>
  <c r="CQ155" i="9"/>
  <c r="FZ155" i="9" s="1"/>
  <c r="CN155" i="9"/>
  <c r="FW155" i="9" s="1"/>
  <c r="CM155" i="9"/>
  <c r="FV155" i="9" s="1"/>
  <c r="CL155" i="9"/>
  <c r="FU155" i="9" s="1"/>
  <c r="BH49" i="9"/>
  <c r="S138" i="9" s="1"/>
  <c r="BN49" i="9"/>
  <c r="Y138" i="9" s="1"/>
  <c r="BI762" i="8"/>
  <c r="BH65" i="9" s="1"/>
  <c r="CI65" i="9" s="1"/>
  <c r="BI746" i="8"/>
  <c r="BH64" i="9" s="1"/>
  <c r="D153" i="9" s="1"/>
  <c r="BI731" i="8"/>
  <c r="BH63" i="9" s="1"/>
  <c r="E152" i="9" s="1"/>
  <c r="BI724" i="8"/>
  <c r="BH62" i="9" s="1"/>
  <c r="F151" i="9" s="1"/>
  <c r="BI709" i="8"/>
  <c r="BH61" i="9" s="1"/>
  <c r="G150" i="9" s="1"/>
  <c r="BI692" i="8"/>
  <c r="BH60" i="9" s="1"/>
  <c r="H149" i="9" s="1"/>
  <c r="BI682" i="8"/>
  <c r="BH59" i="9" s="1"/>
  <c r="I148" i="9" s="1"/>
  <c r="BI674" i="8"/>
  <c r="BH58" i="9" s="1"/>
  <c r="J147" i="9" s="1"/>
  <c r="BI666" i="8"/>
  <c r="BH57" i="9" s="1"/>
  <c r="K146" i="9" s="1"/>
  <c r="BI660" i="8"/>
  <c r="BH56" i="9" s="1"/>
  <c r="L145" i="9" s="1"/>
  <c r="BI655" i="8"/>
  <c r="BH55" i="9" s="1"/>
  <c r="M144" i="9" s="1"/>
  <c r="BI643" i="8"/>
  <c r="BH54" i="9" s="1"/>
  <c r="N143" i="9" s="1"/>
  <c r="BI636" i="8"/>
  <c r="BH53" i="9" s="1"/>
  <c r="O142" i="9" s="1"/>
  <c r="BI627" i="8"/>
  <c r="BH52" i="9" s="1"/>
  <c r="P141" i="9" s="1"/>
  <c r="BI620" i="8"/>
  <c r="BH51" i="9" s="1"/>
  <c r="Q140" i="9" s="1"/>
  <c r="BI613" i="8"/>
  <c r="BH50" i="9" s="1"/>
  <c r="R139" i="9" s="1"/>
  <c r="BI601" i="8"/>
  <c r="BH48" i="9" s="1"/>
  <c r="T137" i="9" s="1"/>
  <c r="BI593" i="8"/>
  <c r="BH47" i="9" s="1"/>
  <c r="U136" i="9" s="1"/>
  <c r="BI580" i="8"/>
  <c r="BH46" i="9" s="1"/>
  <c r="V135" i="9" s="1"/>
  <c r="BI573" i="8"/>
  <c r="BH45" i="9" s="1"/>
  <c r="W134" i="9" s="1"/>
  <c r="BI560" i="8"/>
  <c r="BH44" i="9" s="1"/>
  <c r="X133" i="9" s="1"/>
  <c r="BI546" i="8"/>
  <c r="BH43" i="9" s="1"/>
  <c r="Y132" i="9" s="1"/>
  <c r="BI534" i="8"/>
  <c r="BH42" i="9" s="1"/>
  <c r="Z131" i="9" s="1"/>
  <c r="BI524" i="8"/>
  <c r="BH41" i="9" s="1"/>
  <c r="AA130" i="9" s="1"/>
  <c r="BI515" i="8"/>
  <c r="BH40" i="9" s="1"/>
  <c r="AB129" i="9" s="1"/>
  <c r="BI505" i="8"/>
  <c r="BH39" i="9" s="1"/>
  <c r="AC128" i="9" s="1"/>
  <c r="BI495" i="8"/>
  <c r="BH38" i="9" s="1"/>
  <c r="AD127" i="9" s="1"/>
  <c r="BI479" i="8"/>
  <c r="BH37" i="9" s="1"/>
  <c r="AE126" i="9" s="1"/>
  <c r="BI467" i="8"/>
  <c r="BH36" i="9" s="1"/>
  <c r="AF125" i="9" s="1"/>
  <c r="BI452" i="8"/>
  <c r="BH35" i="9" s="1"/>
  <c r="AG124" i="9" s="1"/>
  <c r="BI435" i="8"/>
  <c r="BH34" i="9" s="1"/>
  <c r="AH123" i="9" s="1"/>
  <c r="BI417" i="8"/>
  <c r="BH33" i="9" s="1"/>
  <c r="AI122" i="9" s="1"/>
  <c r="BI403" i="8"/>
  <c r="BH32" i="9" s="1"/>
  <c r="AJ121" i="9" s="1"/>
  <c r="BI393" i="8"/>
  <c r="BH31" i="9" s="1"/>
  <c r="AK120" i="9" s="1"/>
  <c r="BI379" i="8"/>
  <c r="BH30" i="9" s="1"/>
  <c r="AL119" i="9" s="1"/>
  <c r="BI362" i="8"/>
  <c r="BH29" i="9" s="1"/>
  <c r="AM118" i="9" s="1"/>
  <c r="BI345" i="8"/>
  <c r="BH28" i="9" s="1"/>
  <c r="AN117" i="9" s="1"/>
  <c r="BI337" i="8"/>
  <c r="BH27" i="9" s="1"/>
  <c r="AO116" i="9" s="1"/>
  <c r="BI324" i="8"/>
  <c r="BH26" i="9" s="1"/>
  <c r="AP115" i="9" s="1"/>
  <c r="BI306" i="8"/>
  <c r="BH25" i="9" s="1"/>
  <c r="AQ114" i="9" s="1"/>
  <c r="BI298" i="8"/>
  <c r="BH24" i="9" s="1"/>
  <c r="AR113" i="9" s="1"/>
  <c r="BI284" i="8"/>
  <c r="BH23" i="9" s="1"/>
  <c r="AS112" i="9" s="1"/>
  <c r="BI275" i="8"/>
  <c r="BH22" i="9" s="1"/>
  <c r="AT111" i="9" s="1"/>
  <c r="BI256" i="8"/>
  <c r="BH21" i="9" s="1"/>
  <c r="AU110" i="9" s="1"/>
  <c r="BI247" i="8"/>
  <c r="BH20" i="9" s="1"/>
  <c r="AV109" i="9" s="1"/>
  <c r="BI236" i="8"/>
  <c r="BH19" i="9" s="1"/>
  <c r="AW108" i="9" s="1"/>
  <c r="BI224" i="8"/>
  <c r="BH18" i="9" s="1"/>
  <c r="AX107" i="9" s="1"/>
  <c r="BI206" i="8"/>
  <c r="BH17" i="9" s="1"/>
  <c r="AY106" i="9" s="1"/>
  <c r="BI176" i="8"/>
  <c r="BH16" i="9" s="1"/>
  <c r="AZ105" i="9" s="1"/>
  <c r="BI154" i="8"/>
  <c r="BH15" i="9" s="1"/>
  <c r="BA104" i="9" s="1"/>
  <c r="BI142" i="8"/>
  <c r="BH14" i="9" s="1"/>
  <c r="BB103" i="9" s="1"/>
  <c r="BI132" i="8"/>
  <c r="BH13" i="9" s="1"/>
  <c r="BC102" i="9" s="1"/>
  <c r="BI116" i="8"/>
  <c r="BH12" i="9" s="1"/>
  <c r="BD101" i="9" s="1"/>
  <c r="BI93" i="8"/>
  <c r="BH11" i="9" s="1"/>
  <c r="BE100" i="9" s="1"/>
  <c r="BI71" i="8"/>
  <c r="BH10" i="9" s="1"/>
  <c r="BF99" i="9" s="1"/>
  <c r="BI41" i="8"/>
  <c r="BH9" i="9" s="1"/>
  <c r="BG98" i="9" s="1"/>
  <c r="BI12" i="8"/>
  <c r="BH8" i="9" l="1"/>
  <c r="BH97" i="9" s="1"/>
  <c r="C154" i="9"/>
  <c r="CJ772" i="8"/>
  <c r="B3" i="9"/>
  <c r="B4" i="5"/>
  <c r="B5" i="4"/>
  <c r="B5" i="3"/>
  <c r="B4" i="2"/>
  <c r="DL154" i="9" l="1"/>
  <c r="GU154" i="9" s="1"/>
  <c r="DF154" i="9"/>
  <c r="GO154" i="9" s="1"/>
  <c r="DA154" i="9"/>
  <c r="GJ154" i="9" s="1"/>
  <c r="DC154" i="9"/>
  <c r="GL154" i="9" s="1"/>
  <c r="DB154" i="9"/>
  <c r="GK154" i="9" s="1"/>
  <c r="DD154" i="9"/>
  <c r="GM154" i="9" s="1"/>
  <c r="DI154" i="9"/>
  <c r="GR154" i="9" s="1"/>
  <c r="DK154" i="9"/>
  <c r="GT154" i="9" s="1"/>
  <c r="DE154" i="9"/>
  <c r="GN154" i="9" s="1"/>
  <c r="DG154" i="9"/>
  <c r="GP154" i="9" s="1"/>
  <c r="DH154" i="9"/>
  <c r="GQ154" i="9" s="1"/>
  <c r="DJ154" i="9"/>
  <c r="GS154" i="9" s="1"/>
  <c r="CZ154" i="9"/>
  <c r="GI154" i="9" s="1"/>
  <c r="CY154" i="9"/>
  <c r="GH154" i="9" s="1"/>
  <c r="CX154" i="9"/>
  <c r="GG154" i="9" s="1"/>
  <c r="CW154" i="9"/>
  <c r="GF154" i="9" s="1"/>
  <c r="CV154" i="9"/>
  <c r="GE154" i="9" s="1"/>
  <c r="CU154" i="9"/>
  <c r="GD154" i="9" s="1"/>
  <c r="CT154" i="9"/>
  <c r="GC154" i="9" s="1"/>
  <c r="CS154" i="9"/>
  <c r="GB154" i="9" s="1"/>
  <c r="CQ154" i="9"/>
  <c r="FZ154" i="9" s="1"/>
  <c r="CP154" i="9"/>
  <c r="FY154" i="9" s="1"/>
  <c r="CO154" i="9"/>
  <c r="FX154" i="9" s="1"/>
  <c r="CN154" i="9"/>
  <c r="FW154" i="9" s="1"/>
  <c r="CM154" i="9"/>
  <c r="FV154" i="9" s="1"/>
  <c r="BH92" i="9"/>
  <c r="CL154" i="9"/>
  <c r="FU154" i="9" s="1"/>
  <c r="AX19" i="2"/>
  <c r="B4" i="6" l="1"/>
  <c r="CK103" i="9"/>
  <c r="FT103" i="9" s="1"/>
  <c r="BO762" i="8"/>
  <c r="BN65" i="9" s="1"/>
  <c r="BO746" i="8"/>
  <c r="BN64" i="9" s="1"/>
  <c r="J153" i="9" s="1"/>
  <c r="BH746" i="8"/>
  <c r="BG64" i="9" s="1"/>
  <c r="BO731" i="8"/>
  <c r="BN63" i="9" s="1"/>
  <c r="K152" i="9" s="1"/>
  <c r="BH731" i="8"/>
  <c r="BG63" i="9" s="1"/>
  <c r="D152" i="9" s="1"/>
  <c r="BG731" i="8"/>
  <c r="BF63" i="9" s="1"/>
  <c r="CI63" i="9" s="1"/>
  <c r="BO724" i="8"/>
  <c r="BN62" i="9" s="1"/>
  <c r="L151" i="9" s="1"/>
  <c r="BH724" i="8"/>
  <c r="BG62" i="9" s="1"/>
  <c r="E151" i="9" s="1"/>
  <c r="BG724" i="8"/>
  <c r="BF62" i="9" s="1"/>
  <c r="D151" i="9" s="1"/>
  <c r="BF724" i="8"/>
  <c r="BE62" i="9" s="1"/>
  <c r="CI62" i="9" s="1"/>
  <c r="BO709" i="8"/>
  <c r="BN61" i="9" s="1"/>
  <c r="M150" i="9" s="1"/>
  <c r="BH709" i="8"/>
  <c r="BG61" i="9" s="1"/>
  <c r="F150" i="9" s="1"/>
  <c r="BG709" i="8"/>
  <c r="BF61" i="9" s="1"/>
  <c r="E150" i="9" s="1"/>
  <c r="BF709" i="8"/>
  <c r="BE709" i="8"/>
  <c r="BD61" i="9" s="1"/>
  <c r="CI61" i="9" s="1"/>
  <c r="BO692" i="8"/>
  <c r="BN60" i="9" s="1"/>
  <c r="N149" i="9" s="1"/>
  <c r="BH692" i="8"/>
  <c r="BG60" i="9" s="1"/>
  <c r="G149" i="9" s="1"/>
  <c r="BG692" i="8"/>
  <c r="BF60" i="9" s="1"/>
  <c r="F149" i="9" s="1"/>
  <c r="BF692" i="8"/>
  <c r="BE60" i="9" s="1"/>
  <c r="E149" i="9" s="1"/>
  <c r="BE692" i="8"/>
  <c r="BD60" i="9" s="1"/>
  <c r="D149" i="9" s="1"/>
  <c r="BD692" i="8"/>
  <c r="BC60" i="9" s="1"/>
  <c r="CI60" i="9" s="1"/>
  <c r="BO682" i="8"/>
  <c r="BN59" i="9" s="1"/>
  <c r="O148" i="9" s="1"/>
  <c r="BH682" i="8"/>
  <c r="BG59" i="9" s="1"/>
  <c r="H148" i="9" s="1"/>
  <c r="BG682" i="8"/>
  <c r="BF59" i="9" s="1"/>
  <c r="G148" i="9" s="1"/>
  <c r="BF682" i="8"/>
  <c r="BE59" i="9" s="1"/>
  <c r="F148" i="9" s="1"/>
  <c r="BE682" i="8"/>
  <c r="BD59" i="9" s="1"/>
  <c r="E148" i="9" s="1"/>
  <c r="BD682" i="8"/>
  <c r="BC59" i="9" s="1"/>
  <c r="D148" i="9" s="1"/>
  <c r="BC682" i="8"/>
  <c r="BB59" i="9" s="1"/>
  <c r="CI59" i="9" s="1"/>
  <c r="BO674" i="8"/>
  <c r="BN58" i="9" s="1"/>
  <c r="P147" i="9" s="1"/>
  <c r="BH674" i="8"/>
  <c r="BG58" i="9" s="1"/>
  <c r="I147" i="9" s="1"/>
  <c r="BG674" i="8"/>
  <c r="BF58" i="9" s="1"/>
  <c r="H147" i="9" s="1"/>
  <c r="BF674" i="8"/>
  <c r="BE58" i="9" s="1"/>
  <c r="G147" i="9" s="1"/>
  <c r="BE674" i="8"/>
  <c r="BD58" i="9" s="1"/>
  <c r="F147" i="9" s="1"/>
  <c r="BD674" i="8"/>
  <c r="BC58" i="9" s="1"/>
  <c r="E147" i="9" s="1"/>
  <c r="BC674" i="8"/>
  <c r="BB58" i="9" s="1"/>
  <c r="D147" i="9" s="1"/>
  <c r="BB674" i="8"/>
  <c r="BA58" i="9" s="1"/>
  <c r="CI58" i="9" s="1"/>
  <c r="BO666" i="8"/>
  <c r="BN57" i="9" s="1"/>
  <c r="Q146" i="9" s="1"/>
  <c r="BH666" i="8"/>
  <c r="BG57" i="9" s="1"/>
  <c r="J146" i="9" s="1"/>
  <c r="BG666" i="8"/>
  <c r="BF57" i="9" s="1"/>
  <c r="I146" i="9" s="1"/>
  <c r="BF666" i="8"/>
  <c r="BE57" i="9" s="1"/>
  <c r="H146" i="9" s="1"/>
  <c r="BE666" i="8"/>
  <c r="BD57" i="9" s="1"/>
  <c r="G146" i="9" s="1"/>
  <c r="BD666" i="8"/>
  <c r="BC57" i="9" s="1"/>
  <c r="F146" i="9" s="1"/>
  <c r="BC666" i="8"/>
  <c r="BB57" i="9" s="1"/>
  <c r="E146" i="9" s="1"/>
  <c r="BB666" i="8"/>
  <c r="BA57" i="9" s="1"/>
  <c r="D146" i="9" s="1"/>
  <c r="BA666" i="8"/>
  <c r="AZ57" i="9" s="1"/>
  <c r="CI57" i="9" s="1"/>
  <c r="BO660" i="8"/>
  <c r="BN56" i="9" s="1"/>
  <c r="R145" i="9" s="1"/>
  <c r="BH660" i="8"/>
  <c r="BG56" i="9" s="1"/>
  <c r="K145" i="9" s="1"/>
  <c r="BG660" i="8"/>
  <c r="BF56" i="9" s="1"/>
  <c r="J145" i="9" s="1"/>
  <c r="BF660" i="8"/>
  <c r="BE56" i="9" s="1"/>
  <c r="I145" i="9" s="1"/>
  <c r="BE660" i="8"/>
  <c r="BD56" i="9" s="1"/>
  <c r="H145" i="9" s="1"/>
  <c r="BD660" i="8"/>
  <c r="BC56" i="9" s="1"/>
  <c r="G145" i="9" s="1"/>
  <c r="BC660" i="8"/>
  <c r="BB56" i="9" s="1"/>
  <c r="F145" i="9" s="1"/>
  <c r="BB660" i="8"/>
  <c r="BA56" i="9" s="1"/>
  <c r="E145" i="9" s="1"/>
  <c r="BA660" i="8"/>
  <c r="AZ56" i="9" s="1"/>
  <c r="D145" i="9" s="1"/>
  <c r="AZ660" i="8"/>
  <c r="AY56" i="9" s="1"/>
  <c r="CI56" i="9" s="1"/>
  <c r="BO655" i="8"/>
  <c r="BN55" i="9" s="1"/>
  <c r="S144" i="9" s="1"/>
  <c r="BH655" i="8"/>
  <c r="BG55" i="9" s="1"/>
  <c r="L144" i="9" s="1"/>
  <c r="BG655" i="8"/>
  <c r="BF55" i="9" s="1"/>
  <c r="K144" i="9" s="1"/>
  <c r="BF655" i="8"/>
  <c r="BE55" i="9" s="1"/>
  <c r="J144" i="9" s="1"/>
  <c r="BE655" i="8"/>
  <c r="BD55" i="9" s="1"/>
  <c r="I144" i="9" s="1"/>
  <c r="BD655" i="8"/>
  <c r="BC55" i="9" s="1"/>
  <c r="H144" i="9" s="1"/>
  <c r="BC655" i="8"/>
  <c r="BB55" i="9" s="1"/>
  <c r="G144" i="9" s="1"/>
  <c r="BB655" i="8"/>
  <c r="BA55" i="9" s="1"/>
  <c r="F144" i="9" s="1"/>
  <c r="BA655" i="8"/>
  <c r="AZ55" i="9" s="1"/>
  <c r="E144" i="9" s="1"/>
  <c r="AZ655" i="8"/>
  <c r="AY55" i="9" s="1"/>
  <c r="D144" i="9" s="1"/>
  <c r="AY655" i="8"/>
  <c r="AX55" i="9" s="1"/>
  <c r="CI55" i="9" s="1"/>
  <c r="BO643" i="8"/>
  <c r="BN54" i="9" s="1"/>
  <c r="T143" i="9" s="1"/>
  <c r="BH643" i="8"/>
  <c r="BG54" i="9" s="1"/>
  <c r="M143" i="9" s="1"/>
  <c r="BG643" i="8"/>
  <c r="BF54" i="9" s="1"/>
  <c r="L143" i="9" s="1"/>
  <c r="BF643" i="8"/>
  <c r="BE54" i="9" s="1"/>
  <c r="K143" i="9" s="1"/>
  <c r="BE643" i="8"/>
  <c r="BD54" i="9" s="1"/>
  <c r="J143" i="9" s="1"/>
  <c r="BD643" i="8"/>
  <c r="BC54" i="9" s="1"/>
  <c r="I143" i="9" s="1"/>
  <c r="BC643" i="8"/>
  <c r="BB54" i="9" s="1"/>
  <c r="H143" i="9" s="1"/>
  <c r="BB643" i="8"/>
  <c r="BA54" i="9" s="1"/>
  <c r="G143" i="9" s="1"/>
  <c r="BA643" i="8"/>
  <c r="AZ54" i="9" s="1"/>
  <c r="F143" i="9" s="1"/>
  <c r="AZ643" i="8"/>
  <c r="AY54" i="9" s="1"/>
  <c r="E143" i="9" s="1"/>
  <c r="AY643" i="8"/>
  <c r="AX54" i="9" s="1"/>
  <c r="D143" i="9" s="1"/>
  <c r="AX643" i="8"/>
  <c r="AW54" i="9" s="1"/>
  <c r="CI54" i="9" s="1"/>
  <c r="BO636" i="8"/>
  <c r="BN53" i="9" s="1"/>
  <c r="U142" i="9" s="1"/>
  <c r="BH636" i="8"/>
  <c r="BG53" i="9" s="1"/>
  <c r="N142" i="9" s="1"/>
  <c r="BG636" i="8"/>
  <c r="BF53" i="9" s="1"/>
  <c r="M142" i="9" s="1"/>
  <c r="BF636" i="8"/>
  <c r="BE53" i="9" s="1"/>
  <c r="L142" i="9" s="1"/>
  <c r="BE636" i="8"/>
  <c r="BD53" i="9" s="1"/>
  <c r="K142" i="9" s="1"/>
  <c r="BD636" i="8"/>
  <c r="BC53" i="9" s="1"/>
  <c r="J142" i="9" s="1"/>
  <c r="BC636" i="8"/>
  <c r="BB53" i="9" s="1"/>
  <c r="I142" i="9" s="1"/>
  <c r="BB636" i="8"/>
  <c r="BA53" i="9" s="1"/>
  <c r="H142" i="9" s="1"/>
  <c r="BA636" i="8"/>
  <c r="AZ53" i="9" s="1"/>
  <c r="G142" i="9" s="1"/>
  <c r="AZ636" i="8"/>
  <c r="AY53" i="9" s="1"/>
  <c r="F142" i="9" s="1"/>
  <c r="AY636" i="8"/>
  <c r="AX53" i="9" s="1"/>
  <c r="E142" i="9" s="1"/>
  <c r="AX636" i="8"/>
  <c r="AW53" i="9" s="1"/>
  <c r="D142" i="9" s="1"/>
  <c r="AW636" i="8"/>
  <c r="AV53" i="9" s="1"/>
  <c r="CI53" i="9" s="1"/>
  <c r="BO627" i="8"/>
  <c r="BN52" i="9" s="1"/>
  <c r="V141" i="9" s="1"/>
  <c r="BH627" i="8"/>
  <c r="BG52" i="9" s="1"/>
  <c r="O141" i="9" s="1"/>
  <c r="BG627" i="8"/>
  <c r="BF52" i="9" s="1"/>
  <c r="N141" i="9" s="1"/>
  <c r="BF627" i="8"/>
  <c r="BE52" i="9" s="1"/>
  <c r="M141" i="9" s="1"/>
  <c r="BE627" i="8"/>
  <c r="BD52" i="9" s="1"/>
  <c r="L141" i="9" s="1"/>
  <c r="BD627" i="8"/>
  <c r="BC52" i="9" s="1"/>
  <c r="K141" i="9" s="1"/>
  <c r="BC627" i="8"/>
  <c r="BB52" i="9" s="1"/>
  <c r="J141" i="9" s="1"/>
  <c r="BB627" i="8"/>
  <c r="BA52" i="9" s="1"/>
  <c r="I141" i="9" s="1"/>
  <c r="BA627" i="8"/>
  <c r="AZ52" i="9" s="1"/>
  <c r="H141" i="9" s="1"/>
  <c r="AZ627" i="8"/>
  <c r="AY52" i="9" s="1"/>
  <c r="G141" i="9" s="1"/>
  <c r="AY627" i="8"/>
  <c r="AX52" i="9" s="1"/>
  <c r="F141" i="9" s="1"/>
  <c r="AX627" i="8"/>
  <c r="AW52" i="9" s="1"/>
  <c r="E141" i="9" s="1"/>
  <c r="AW627" i="8"/>
  <c r="AV52" i="9" s="1"/>
  <c r="D141" i="9" s="1"/>
  <c r="AV627" i="8"/>
  <c r="AU52" i="9" s="1"/>
  <c r="CI52" i="9" s="1"/>
  <c r="BO620" i="8"/>
  <c r="BN51" i="9" s="1"/>
  <c r="W140" i="9" s="1"/>
  <c r="BH620" i="8"/>
  <c r="BG51" i="9" s="1"/>
  <c r="P140" i="9" s="1"/>
  <c r="BG620" i="8"/>
  <c r="BF51" i="9" s="1"/>
  <c r="O140" i="9" s="1"/>
  <c r="BF620" i="8"/>
  <c r="BE51" i="9" s="1"/>
  <c r="N140" i="9" s="1"/>
  <c r="BE620" i="8"/>
  <c r="BD51" i="9" s="1"/>
  <c r="M140" i="9" s="1"/>
  <c r="BD620" i="8"/>
  <c r="BC51" i="9" s="1"/>
  <c r="L140" i="9" s="1"/>
  <c r="BC620" i="8"/>
  <c r="BB51" i="9" s="1"/>
  <c r="K140" i="9" s="1"/>
  <c r="BB620" i="8"/>
  <c r="BA51" i="9" s="1"/>
  <c r="J140" i="9" s="1"/>
  <c r="BA620" i="8"/>
  <c r="AZ51" i="9" s="1"/>
  <c r="I140" i="9" s="1"/>
  <c r="AZ620" i="8"/>
  <c r="AY51" i="9" s="1"/>
  <c r="H140" i="9" s="1"/>
  <c r="AY620" i="8"/>
  <c r="AX51" i="9" s="1"/>
  <c r="G140" i="9" s="1"/>
  <c r="AX620" i="8"/>
  <c r="AW51" i="9" s="1"/>
  <c r="F140" i="9" s="1"/>
  <c r="AW620" i="8"/>
  <c r="AV51" i="9" s="1"/>
  <c r="E140" i="9" s="1"/>
  <c r="AV620" i="8"/>
  <c r="AU51" i="9" s="1"/>
  <c r="D140" i="9" s="1"/>
  <c r="AU620" i="8"/>
  <c r="AT51" i="9" s="1"/>
  <c r="CI51" i="9" s="1"/>
  <c r="BO613" i="8"/>
  <c r="BN50" i="9" s="1"/>
  <c r="X139" i="9" s="1"/>
  <c r="BH613" i="8"/>
  <c r="BG50" i="9" s="1"/>
  <c r="Q139" i="9" s="1"/>
  <c r="BG613" i="8"/>
  <c r="BF50" i="9" s="1"/>
  <c r="P139" i="9" s="1"/>
  <c r="BF613" i="8"/>
  <c r="BE50" i="9" s="1"/>
  <c r="O139" i="9" s="1"/>
  <c r="BE613" i="8"/>
  <c r="BD50" i="9" s="1"/>
  <c r="N139" i="9" s="1"/>
  <c r="BD613" i="8"/>
  <c r="BC50" i="9" s="1"/>
  <c r="M139" i="9" s="1"/>
  <c r="BC613" i="8"/>
  <c r="BB50" i="9" s="1"/>
  <c r="L139" i="9" s="1"/>
  <c r="BB613" i="8"/>
  <c r="BA50" i="9" s="1"/>
  <c r="K139" i="9" s="1"/>
  <c r="BA613" i="8"/>
  <c r="AZ50" i="9" s="1"/>
  <c r="J139" i="9" s="1"/>
  <c r="AZ613" i="8"/>
  <c r="AY50" i="9" s="1"/>
  <c r="I139" i="9" s="1"/>
  <c r="AY613" i="8"/>
  <c r="AX50" i="9" s="1"/>
  <c r="H139" i="9" s="1"/>
  <c r="AX613" i="8"/>
  <c r="AW50" i="9" s="1"/>
  <c r="G139" i="9" s="1"/>
  <c r="AW613" i="8"/>
  <c r="AV50" i="9" s="1"/>
  <c r="F139" i="9" s="1"/>
  <c r="AV613" i="8"/>
  <c r="AU50" i="9" s="1"/>
  <c r="E139" i="9" s="1"/>
  <c r="AU613" i="8"/>
  <c r="AT50" i="9" s="1"/>
  <c r="D139" i="9" s="1"/>
  <c r="AT613" i="8"/>
  <c r="AS50" i="9" s="1"/>
  <c r="CI50" i="9" s="1"/>
  <c r="BH605" i="8"/>
  <c r="BG49" i="9" s="1"/>
  <c r="R138" i="9" s="1"/>
  <c r="BG605" i="8"/>
  <c r="BF49" i="9" s="1"/>
  <c r="Q138" i="9" s="1"/>
  <c r="BF605" i="8"/>
  <c r="BE49" i="9" s="1"/>
  <c r="P138" i="9" s="1"/>
  <c r="BE605" i="8"/>
  <c r="BD49" i="9" s="1"/>
  <c r="O138" i="9" s="1"/>
  <c r="BD605" i="8"/>
  <c r="BC49" i="9" s="1"/>
  <c r="N138" i="9" s="1"/>
  <c r="BC605" i="8"/>
  <c r="BB49" i="9" s="1"/>
  <c r="M138" i="9" s="1"/>
  <c r="BB605" i="8"/>
  <c r="BA49" i="9" s="1"/>
  <c r="L138" i="9" s="1"/>
  <c r="BA605" i="8"/>
  <c r="AZ49" i="9" s="1"/>
  <c r="K138" i="9" s="1"/>
  <c r="AZ605" i="8"/>
  <c r="AY49" i="9" s="1"/>
  <c r="J138" i="9" s="1"/>
  <c r="AY605" i="8"/>
  <c r="AX49" i="9" s="1"/>
  <c r="I138" i="9" s="1"/>
  <c r="AX605" i="8"/>
  <c r="AW49" i="9" s="1"/>
  <c r="H138" i="9" s="1"/>
  <c r="AW605" i="8"/>
  <c r="AV49" i="9" s="1"/>
  <c r="G138" i="9" s="1"/>
  <c r="AV605" i="8"/>
  <c r="AU49" i="9" s="1"/>
  <c r="F138" i="9" s="1"/>
  <c r="AU605" i="8"/>
  <c r="AT49" i="9" s="1"/>
  <c r="E138" i="9" s="1"/>
  <c r="AT605" i="8"/>
  <c r="AS49" i="9" s="1"/>
  <c r="D138" i="9" s="1"/>
  <c r="AS605" i="8"/>
  <c r="AR49" i="9" s="1"/>
  <c r="CI49" i="9" s="1"/>
  <c r="CJ605" i="8"/>
  <c r="BO601" i="8"/>
  <c r="BN48" i="9" s="1"/>
  <c r="Z137" i="9" s="1"/>
  <c r="BH601" i="8"/>
  <c r="BG48" i="9" s="1"/>
  <c r="S137" i="9" s="1"/>
  <c r="BG601" i="8"/>
  <c r="BF48" i="9" s="1"/>
  <c r="R137" i="9" s="1"/>
  <c r="BF601" i="8"/>
  <c r="BE48" i="9" s="1"/>
  <c r="Q137" i="9" s="1"/>
  <c r="BE601" i="8"/>
  <c r="BD48" i="9" s="1"/>
  <c r="P137" i="9" s="1"/>
  <c r="BD601" i="8"/>
  <c r="BC48" i="9" s="1"/>
  <c r="O137" i="9" s="1"/>
  <c r="BC601" i="8"/>
  <c r="BB48" i="9" s="1"/>
  <c r="N137" i="9" s="1"/>
  <c r="BB601" i="8"/>
  <c r="BA48" i="9" s="1"/>
  <c r="M137" i="9" s="1"/>
  <c r="BA601" i="8"/>
  <c r="AZ48" i="9" s="1"/>
  <c r="L137" i="9" s="1"/>
  <c r="AZ601" i="8"/>
  <c r="AY48" i="9" s="1"/>
  <c r="K137" i="9" s="1"/>
  <c r="AY601" i="8"/>
  <c r="AX48" i="9" s="1"/>
  <c r="J137" i="9" s="1"/>
  <c r="AX601" i="8"/>
  <c r="AW48" i="9" s="1"/>
  <c r="I137" i="9" s="1"/>
  <c r="AW601" i="8"/>
  <c r="AV48" i="9" s="1"/>
  <c r="H137" i="9" s="1"/>
  <c r="AV601" i="8"/>
  <c r="AU48" i="9" s="1"/>
  <c r="G137" i="9" s="1"/>
  <c r="AU601" i="8"/>
  <c r="AT48" i="9" s="1"/>
  <c r="F137" i="9" s="1"/>
  <c r="AT601" i="8"/>
  <c r="AS48" i="9" s="1"/>
  <c r="E137" i="9" s="1"/>
  <c r="AS601" i="8"/>
  <c r="AR48" i="9" s="1"/>
  <c r="D137" i="9" s="1"/>
  <c r="AR601" i="8"/>
  <c r="AQ48" i="9" s="1"/>
  <c r="CI48" i="9" s="1"/>
  <c r="BO593" i="8"/>
  <c r="BN47" i="9" s="1"/>
  <c r="AA136" i="9" s="1"/>
  <c r="BH593" i="8"/>
  <c r="BG47" i="9" s="1"/>
  <c r="T136" i="9" s="1"/>
  <c r="BG593" i="8"/>
  <c r="BF47" i="9" s="1"/>
  <c r="S136" i="9" s="1"/>
  <c r="BF593" i="8"/>
  <c r="BE47" i="9" s="1"/>
  <c r="R136" i="9" s="1"/>
  <c r="BE593" i="8"/>
  <c r="BD47" i="9" s="1"/>
  <c r="Q136" i="9" s="1"/>
  <c r="BD593" i="8"/>
  <c r="BC47" i="9" s="1"/>
  <c r="P136" i="9" s="1"/>
  <c r="BC593" i="8"/>
  <c r="BB47" i="9" s="1"/>
  <c r="O136" i="9" s="1"/>
  <c r="BB593" i="8"/>
  <c r="BA47" i="9" s="1"/>
  <c r="N136" i="9" s="1"/>
  <c r="BA593" i="8"/>
  <c r="AZ47" i="9" s="1"/>
  <c r="M136" i="9" s="1"/>
  <c r="AZ593" i="8"/>
  <c r="AY47" i="9" s="1"/>
  <c r="L136" i="9" s="1"/>
  <c r="AY593" i="8"/>
  <c r="AX47" i="9" s="1"/>
  <c r="K136" i="9" s="1"/>
  <c r="AX593" i="8"/>
  <c r="AW47" i="9" s="1"/>
  <c r="J136" i="9" s="1"/>
  <c r="AW593" i="8"/>
  <c r="AV47" i="9" s="1"/>
  <c r="I136" i="9" s="1"/>
  <c r="AV593" i="8"/>
  <c r="AU47" i="9" s="1"/>
  <c r="H136" i="9" s="1"/>
  <c r="AU593" i="8"/>
  <c r="AT47" i="9" s="1"/>
  <c r="G136" i="9" s="1"/>
  <c r="AT593" i="8"/>
  <c r="AS47" i="9" s="1"/>
  <c r="F136" i="9" s="1"/>
  <c r="AS593" i="8"/>
  <c r="AR47" i="9" s="1"/>
  <c r="E136" i="9" s="1"/>
  <c r="AR593" i="8"/>
  <c r="AQ47" i="9" s="1"/>
  <c r="D136" i="9" s="1"/>
  <c r="AQ593" i="8"/>
  <c r="AP47" i="9" s="1"/>
  <c r="CI47" i="9" s="1"/>
  <c r="BO580" i="8"/>
  <c r="BN46" i="9" s="1"/>
  <c r="AB135" i="9" s="1"/>
  <c r="BH580" i="8"/>
  <c r="BG46" i="9" s="1"/>
  <c r="U135" i="9" s="1"/>
  <c r="BG580" i="8"/>
  <c r="BF46" i="9" s="1"/>
  <c r="T135" i="9" s="1"/>
  <c r="BF580" i="8"/>
  <c r="BE46" i="9" s="1"/>
  <c r="S135" i="9" s="1"/>
  <c r="BE580" i="8"/>
  <c r="BD46" i="9" s="1"/>
  <c r="R135" i="9" s="1"/>
  <c r="BD580" i="8"/>
  <c r="BC46" i="9" s="1"/>
  <c r="Q135" i="9" s="1"/>
  <c r="BC580" i="8"/>
  <c r="BB46" i="9" s="1"/>
  <c r="P135" i="9" s="1"/>
  <c r="BB580" i="8"/>
  <c r="BA46" i="9" s="1"/>
  <c r="O135" i="9" s="1"/>
  <c r="BA580" i="8"/>
  <c r="AZ46" i="9" s="1"/>
  <c r="N135" i="9" s="1"/>
  <c r="AZ580" i="8"/>
  <c r="AY46" i="9" s="1"/>
  <c r="M135" i="9" s="1"/>
  <c r="AY580" i="8"/>
  <c r="AX46" i="9" s="1"/>
  <c r="L135" i="9" s="1"/>
  <c r="AX580" i="8"/>
  <c r="AW46" i="9" s="1"/>
  <c r="K135" i="9" s="1"/>
  <c r="AW580" i="8"/>
  <c r="AV46" i="9" s="1"/>
  <c r="J135" i="9" s="1"/>
  <c r="AV580" i="8"/>
  <c r="AU46" i="9" s="1"/>
  <c r="I135" i="9" s="1"/>
  <c r="AU580" i="8"/>
  <c r="AT46" i="9" s="1"/>
  <c r="H135" i="9" s="1"/>
  <c r="AT580" i="8"/>
  <c r="AS46" i="9" s="1"/>
  <c r="G135" i="9" s="1"/>
  <c r="AS580" i="8"/>
  <c r="AR46" i="9" s="1"/>
  <c r="F135" i="9" s="1"/>
  <c r="AR580" i="8"/>
  <c r="AQ46" i="9" s="1"/>
  <c r="E135" i="9" s="1"/>
  <c r="AQ580" i="8"/>
  <c r="AP46" i="9" s="1"/>
  <c r="D135" i="9" s="1"/>
  <c r="AP580" i="8"/>
  <c r="AO46" i="9" s="1"/>
  <c r="CI46" i="9" s="1"/>
  <c r="BO573" i="8"/>
  <c r="BN45" i="9" s="1"/>
  <c r="AC134" i="9" s="1"/>
  <c r="BH573" i="8"/>
  <c r="BG45" i="9" s="1"/>
  <c r="V134" i="9" s="1"/>
  <c r="BG573" i="8"/>
  <c r="BF45" i="9" s="1"/>
  <c r="U134" i="9" s="1"/>
  <c r="BF573" i="8"/>
  <c r="BE45" i="9" s="1"/>
  <c r="T134" i="9" s="1"/>
  <c r="BE573" i="8"/>
  <c r="BD45" i="9" s="1"/>
  <c r="S134" i="9" s="1"/>
  <c r="BD573" i="8"/>
  <c r="BC45" i="9" s="1"/>
  <c r="R134" i="9" s="1"/>
  <c r="BC573" i="8"/>
  <c r="BB45" i="9" s="1"/>
  <c r="Q134" i="9" s="1"/>
  <c r="BB573" i="8"/>
  <c r="BA45" i="9" s="1"/>
  <c r="P134" i="9" s="1"/>
  <c r="BA573" i="8"/>
  <c r="AZ45" i="9" s="1"/>
  <c r="O134" i="9" s="1"/>
  <c r="AZ573" i="8"/>
  <c r="AY45" i="9" s="1"/>
  <c r="N134" i="9" s="1"/>
  <c r="AY573" i="8"/>
  <c r="AX45" i="9" s="1"/>
  <c r="M134" i="9" s="1"/>
  <c r="AX573" i="8"/>
  <c r="AW45" i="9" s="1"/>
  <c r="L134" i="9" s="1"/>
  <c r="AW573" i="8"/>
  <c r="AV45" i="9" s="1"/>
  <c r="K134" i="9" s="1"/>
  <c r="AV573" i="8"/>
  <c r="AU45" i="9" s="1"/>
  <c r="J134" i="9" s="1"/>
  <c r="AU573" i="8"/>
  <c r="AT45" i="9" s="1"/>
  <c r="I134" i="9" s="1"/>
  <c r="AT573" i="8"/>
  <c r="AS45" i="9" s="1"/>
  <c r="H134" i="9" s="1"/>
  <c r="AS573" i="8"/>
  <c r="AR45" i="9" s="1"/>
  <c r="G134" i="9" s="1"/>
  <c r="AR573" i="8"/>
  <c r="AQ45" i="9" s="1"/>
  <c r="F134" i="9" s="1"/>
  <c r="AQ573" i="8"/>
  <c r="AP45" i="9" s="1"/>
  <c r="E134" i="9" s="1"/>
  <c r="AP573" i="8"/>
  <c r="AO45" i="9" s="1"/>
  <c r="D134" i="9" s="1"/>
  <c r="AO573" i="8"/>
  <c r="AN45" i="9" s="1"/>
  <c r="CI45" i="9" s="1"/>
  <c r="BO560" i="8"/>
  <c r="BN44" i="9" s="1"/>
  <c r="AD133" i="9" s="1"/>
  <c r="BH560" i="8"/>
  <c r="BG44" i="9" s="1"/>
  <c r="W133" i="9" s="1"/>
  <c r="BG560" i="8"/>
  <c r="BF44" i="9" s="1"/>
  <c r="V133" i="9" s="1"/>
  <c r="BF560" i="8"/>
  <c r="BE44" i="9" s="1"/>
  <c r="U133" i="9" s="1"/>
  <c r="BE560" i="8"/>
  <c r="BD44" i="9" s="1"/>
  <c r="T133" i="9" s="1"/>
  <c r="BD560" i="8"/>
  <c r="BC44" i="9" s="1"/>
  <c r="S133" i="9" s="1"/>
  <c r="BC560" i="8"/>
  <c r="BB44" i="9" s="1"/>
  <c r="R133" i="9" s="1"/>
  <c r="BB560" i="8"/>
  <c r="BA44" i="9" s="1"/>
  <c r="Q133" i="9" s="1"/>
  <c r="BA560" i="8"/>
  <c r="AZ44" i="9" s="1"/>
  <c r="P133" i="9" s="1"/>
  <c r="AZ560" i="8"/>
  <c r="AY44" i="9" s="1"/>
  <c r="O133" i="9" s="1"/>
  <c r="AY560" i="8"/>
  <c r="AX44" i="9" s="1"/>
  <c r="N133" i="9" s="1"/>
  <c r="AX560" i="8"/>
  <c r="AW44" i="9" s="1"/>
  <c r="M133" i="9" s="1"/>
  <c r="AW560" i="8"/>
  <c r="AV44" i="9" s="1"/>
  <c r="L133" i="9" s="1"/>
  <c r="AV560" i="8"/>
  <c r="AU44" i="9" s="1"/>
  <c r="K133" i="9" s="1"/>
  <c r="AU560" i="8"/>
  <c r="AT44" i="9" s="1"/>
  <c r="J133" i="9" s="1"/>
  <c r="AT560" i="8"/>
  <c r="AS44" i="9" s="1"/>
  <c r="I133" i="9" s="1"/>
  <c r="AS560" i="8"/>
  <c r="AR44" i="9" s="1"/>
  <c r="H133" i="9" s="1"/>
  <c r="AR560" i="8"/>
  <c r="AQ44" i="9" s="1"/>
  <c r="G133" i="9" s="1"/>
  <c r="AQ560" i="8"/>
  <c r="AP44" i="9" s="1"/>
  <c r="F133" i="9" s="1"/>
  <c r="AP560" i="8"/>
  <c r="AO44" i="9" s="1"/>
  <c r="E133" i="9" s="1"/>
  <c r="AO560" i="8"/>
  <c r="AN44" i="9" s="1"/>
  <c r="D133" i="9" s="1"/>
  <c r="AN560" i="8"/>
  <c r="AM44" i="9" s="1"/>
  <c r="CI44" i="9" s="1"/>
  <c r="BO546" i="8"/>
  <c r="BN43" i="9" s="1"/>
  <c r="AE132" i="9" s="1"/>
  <c r="BH546" i="8"/>
  <c r="BG43" i="9" s="1"/>
  <c r="X132" i="9" s="1"/>
  <c r="BG546" i="8"/>
  <c r="BF43" i="9" s="1"/>
  <c r="W132" i="9" s="1"/>
  <c r="BF546" i="8"/>
  <c r="BE43" i="9" s="1"/>
  <c r="V132" i="9" s="1"/>
  <c r="BE546" i="8"/>
  <c r="BD43" i="9" s="1"/>
  <c r="U132" i="9" s="1"/>
  <c r="BD546" i="8"/>
  <c r="BC43" i="9" s="1"/>
  <c r="T132" i="9" s="1"/>
  <c r="BC546" i="8"/>
  <c r="BB43" i="9" s="1"/>
  <c r="S132" i="9" s="1"/>
  <c r="BB546" i="8"/>
  <c r="BA43" i="9" s="1"/>
  <c r="R132" i="9" s="1"/>
  <c r="BA546" i="8"/>
  <c r="AZ43" i="9" s="1"/>
  <c r="Q132" i="9" s="1"/>
  <c r="AZ546" i="8"/>
  <c r="AY43" i="9" s="1"/>
  <c r="P132" i="9" s="1"/>
  <c r="AY546" i="8"/>
  <c r="AX43" i="9" s="1"/>
  <c r="O132" i="9" s="1"/>
  <c r="AX546" i="8"/>
  <c r="AW43" i="9" s="1"/>
  <c r="N132" i="9" s="1"/>
  <c r="AW546" i="8"/>
  <c r="AV43" i="9" s="1"/>
  <c r="M132" i="9" s="1"/>
  <c r="AV546" i="8"/>
  <c r="AU43" i="9" s="1"/>
  <c r="L132" i="9" s="1"/>
  <c r="AU546" i="8"/>
  <c r="AT43" i="9" s="1"/>
  <c r="K132" i="9" s="1"/>
  <c r="AT546" i="8"/>
  <c r="AS43" i="9" s="1"/>
  <c r="J132" i="9" s="1"/>
  <c r="AS546" i="8"/>
  <c r="AR43" i="9" s="1"/>
  <c r="I132" i="9" s="1"/>
  <c r="AR546" i="8"/>
  <c r="AQ43" i="9" s="1"/>
  <c r="H132" i="9" s="1"/>
  <c r="AQ546" i="8"/>
  <c r="AP43" i="9" s="1"/>
  <c r="G132" i="9" s="1"/>
  <c r="AP546" i="8"/>
  <c r="AO43" i="9" s="1"/>
  <c r="F132" i="9" s="1"/>
  <c r="AO546" i="8"/>
  <c r="AN43" i="9" s="1"/>
  <c r="E132" i="9" s="1"/>
  <c r="AN546" i="8"/>
  <c r="AM43" i="9" s="1"/>
  <c r="D132" i="9" s="1"/>
  <c r="AM546" i="8"/>
  <c r="AL43" i="9" s="1"/>
  <c r="CI43" i="9" s="1"/>
  <c r="BO534" i="8"/>
  <c r="BN42" i="9" s="1"/>
  <c r="AF131" i="9" s="1"/>
  <c r="BH534" i="8"/>
  <c r="BG42" i="9" s="1"/>
  <c r="Y131" i="9" s="1"/>
  <c r="BG534" i="8"/>
  <c r="BF42" i="9" s="1"/>
  <c r="X131" i="9" s="1"/>
  <c r="BF534" i="8"/>
  <c r="BE42" i="9" s="1"/>
  <c r="W131" i="9" s="1"/>
  <c r="BE534" i="8"/>
  <c r="BD42" i="9" s="1"/>
  <c r="V131" i="9" s="1"/>
  <c r="BD534" i="8"/>
  <c r="BC42" i="9" s="1"/>
  <c r="U131" i="9" s="1"/>
  <c r="BC534" i="8"/>
  <c r="BB42" i="9" s="1"/>
  <c r="T131" i="9" s="1"/>
  <c r="BB534" i="8"/>
  <c r="BA42" i="9" s="1"/>
  <c r="S131" i="9" s="1"/>
  <c r="BA534" i="8"/>
  <c r="AZ42" i="9" s="1"/>
  <c r="R131" i="9" s="1"/>
  <c r="AZ534" i="8"/>
  <c r="AY42" i="9" s="1"/>
  <c r="Q131" i="9" s="1"/>
  <c r="AY534" i="8"/>
  <c r="AX42" i="9" s="1"/>
  <c r="P131" i="9" s="1"/>
  <c r="AX534" i="8"/>
  <c r="AW42" i="9" s="1"/>
  <c r="O131" i="9" s="1"/>
  <c r="AW534" i="8"/>
  <c r="AV42" i="9" s="1"/>
  <c r="N131" i="9" s="1"/>
  <c r="AV534" i="8"/>
  <c r="AU42" i="9" s="1"/>
  <c r="M131" i="9" s="1"/>
  <c r="AU534" i="8"/>
  <c r="AT42" i="9" s="1"/>
  <c r="L131" i="9" s="1"/>
  <c r="AT534" i="8"/>
  <c r="AS42" i="9" s="1"/>
  <c r="K131" i="9" s="1"/>
  <c r="AS534" i="8"/>
  <c r="AR42" i="9" s="1"/>
  <c r="J131" i="9" s="1"/>
  <c r="AR534" i="8"/>
  <c r="AQ42" i="9" s="1"/>
  <c r="I131" i="9" s="1"/>
  <c r="AQ534" i="8"/>
  <c r="AP42" i="9" s="1"/>
  <c r="H131" i="9" s="1"/>
  <c r="AP534" i="8"/>
  <c r="AO42" i="9" s="1"/>
  <c r="G131" i="9" s="1"/>
  <c r="AO534" i="8"/>
  <c r="AN42" i="9" s="1"/>
  <c r="F131" i="9" s="1"/>
  <c r="AN534" i="8"/>
  <c r="AM42" i="9" s="1"/>
  <c r="E131" i="9" s="1"/>
  <c r="AM534" i="8"/>
  <c r="AL42" i="9" s="1"/>
  <c r="D131" i="9" s="1"/>
  <c r="AL534" i="8"/>
  <c r="AK42" i="9" s="1"/>
  <c r="CI42" i="9" s="1"/>
  <c r="BO524" i="8"/>
  <c r="BN41" i="9" s="1"/>
  <c r="AG130" i="9" s="1"/>
  <c r="BH524" i="8"/>
  <c r="BG41" i="9" s="1"/>
  <c r="Z130" i="9" s="1"/>
  <c r="BG524" i="8"/>
  <c r="BF41" i="9" s="1"/>
  <c r="Y130" i="9" s="1"/>
  <c r="BF524" i="8"/>
  <c r="BE41" i="9" s="1"/>
  <c r="X130" i="9" s="1"/>
  <c r="BE524" i="8"/>
  <c r="BD41" i="9" s="1"/>
  <c r="W130" i="9" s="1"/>
  <c r="BD524" i="8"/>
  <c r="BC41" i="9" s="1"/>
  <c r="V130" i="9" s="1"/>
  <c r="BC524" i="8"/>
  <c r="BB41" i="9" s="1"/>
  <c r="U130" i="9" s="1"/>
  <c r="BB524" i="8"/>
  <c r="BA41" i="9" s="1"/>
  <c r="T130" i="9" s="1"/>
  <c r="BA524" i="8"/>
  <c r="AZ41" i="9" s="1"/>
  <c r="S130" i="9" s="1"/>
  <c r="AZ524" i="8"/>
  <c r="AY41" i="9" s="1"/>
  <c r="R130" i="9" s="1"/>
  <c r="AY524" i="8"/>
  <c r="AX41" i="9" s="1"/>
  <c r="Q130" i="9" s="1"/>
  <c r="AX524" i="8"/>
  <c r="AW41" i="9" s="1"/>
  <c r="P130" i="9" s="1"/>
  <c r="AW524" i="8"/>
  <c r="AV41" i="9" s="1"/>
  <c r="O130" i="9" s="1"/>
  <c r="AV524" i="8"/>
  <c r="AU41" i="9" s="1"/>
  <c r="N130" i="9" s="1"/>
  <c r="AU524" i="8"/>
  <c r="AT41" i="9" s="1"/>
  <c r="M130" i="9" s="1"/>
  <c r="AT524" i="8"/>
  <c r="AS41" i="9" s="1"/>
  <c r="L130" i="9" s="1"/>
  <c r="AS524" i="8"/>
  <c r="AR41" i="9" s="1"/>
  <c r="K130" i="9" s="1"/>
  <c r="AR524" i="8"/>
  <c r="AQ41" i="9" s="1"/>
  <c r="J130" i="9" s="1"/>
  <c r="AQ524" i="8"/>
  <c r="AP41" i="9" s="1"/>
  <c r="I130" i="9" s="1"/>
  <c r="AP524" i="8"/>
  <c r="AO41" i="9" s="1"/>
  <c r="H130" i="9" s="1"/>
  <c r="AO524" i="8"/>
  <c r="AN41" i="9" s="1"/>
  <c r="G130" i="9" s="1"/>
  <c r="AN524" i="8"/>
  <c r="AM41" i="9" s="1"/>
  <c r="F130" i="9" s="1"/>
  <c r="AM524" i="8"/>
  <c r="AL41" i="9" s="1"/>
  <c r="E130" i="9" s="1"/>
  <c r="AL524" i="8"/>
  <c r="AK41" i="9" s="1"/>
  <c r="D130" i="9" s="1"/>
  <c r="AK524" i="8"/>
  <c r="AJ41" i="9" s="1"/>
  <c r="CI41" i="9" s="1"/>
  <c r="BO515" i="8"/>
  <c r="BN40" i="9" s="1"/>
  <c r="AH129" i="9" s="1"/>
  <c r="BH515" i="8"/>
  <c r="BG40" i="9" s="1"/>
  <c r="AA129" i="9" s="1"/>
  <c r="BG515" i="8"/>
  <c r="BF40" i="9" s="1"/>
  <c r="Z129" i="9" s="1"/>
  <c r="BF515" i="8"/>
  <c r="BE40" i="9" s="1"/>
  <c r="Y129" i="9" s="1"/>
  <c r="BE515" i="8"/>
  <c r="BD40" i="9" s="1"/>
  <c r="X129" i="9" s="1"/>
  <c r="BD515" i="8"/>
  <c r="BC40" i="9" s="1"/>
  <c r="W129" i="9" s="1"/>
  <c r="BC515" i="8"/>
  <c r="BB40" i="9" s="1"/>
  <c r="V129" i="9" s="1"/>
  <c r="BB515" i="8"/>
  <c r="BA40" i="9" s="1"/>
  <c r="U129" i="9" s="1"/>
  <c r="BA515" i="8"/>
  <c r="AZ40" i="9" s="1"/>
  <c r="T129" i="9" s="1"/>
  <c r="AZ515" i="8"/>
  <c r="AY40" i="9" s="1"/>
  <c r="S129" i="9" s="1"/>
  <c r="AY515" i="8"/>
  <c r="AX40" i="9" s="1"/>
  <c r="R129" i="9" s="1"/>
  <c r="AX515" i="8"/>
  <c r="AW40" i="9" s="1"/>
  <c r="Q129" i="9" s="1"/>
  <c r="AW515" i="8"/>
  <c r="AV40" i="9" s="1"/>
  <c r="P129" i="9" s="1"/>
  <c r="AV515" i="8"/>
  <c r="AU40" i="9" s="1"/>
  <c r="O129" i="9" s="1"/>
  <c r="AU515" i="8"/>
  <c r="AT40" i="9" s="1"/>
  <c r="N129" i="9" s="1"/>
  <c r="AT515" i="8"/>
  <c r="AS40" i="9" s="1"/>
  <c r="M129" i="9" s="1"/>
  <c r="AS515" i="8"/>
  <c r="AR40" i="9" s="1"/>
  <c r="L129" i="9" s="1"/>
  <c r="AR515" i="8"/>
  <c r="AQ40" i="9" s="1"/>
  <c r="K129" i="9" s="1"/>
  <c r="AQ515" i="8"/>
  <c r="AP40" i="9" s="1"/>
  <c r="J129" i="9" s="1"/>
  <c r="AP515" i="8"/>
  <c r="AO40" i="9" s="1"/>
  <c r="I129" i="9" s="1"/>
  <c r="AO515" i="8"/>
  <c r="AN40" i="9" s="1"/>
  <c r="H129" i="9" s="1"/>
  <c r="AN515" i="8"/>
  <c r="AM40" i="9" s="1"/>
  <c r="G129" i="9" s="1"/>
  <c r="AM515" i="8"/>
  <c r="AL40" i="9" s="1"/>
  <c r="F129" i="9" s="1"/>
  <c r="AL515" i="8"/>
  <c r="AK40" i="9" s="1"/>
  <c r="E129" i="9" s="1"/>
  <c r="AK515" i="8"/>
  <c r="AJ40" i="9" s="1"/>
  <c r="D129" i="9" s="1"/>
  <c r="AJ515" i="8"/>
  <c r="AI40" i="9" s="1"/>
  <c r="CI40" i="9" s="1"/>
  <c r="BO505" i="8"/>
  <c r="BN39" i="9" s="1"/>
  <c r="AI128" i="9" s="1"/>
  <c r="BH505" i="8"/>
  <c r="BG39" i="9" s="1"/>
  <c r="AB128" i="9" s="1"/>
  <c r="BG505" i="8"/>
  <c r="BF39" i="9" s="1"/>
  <c r="AA128" i="9" s="1"/>
  <c r="BF505" i="8"/>
  <c r="BE39" i="9" s="1"/>
  <c r="Z128" i="9" s="1"/>
  <c r="BE505" i="8"/>
  <c r="BD39" i="9" s="1"/>
  <c r="Y128" i="9" s="1"/>
  <c r="BD505" i="8"/>
  <c r="BC39" i="9" s="1"/>
  <c r="X128" i="9" s="1"/>
  <c r="BC505" i="8"/>
  <c r="BB39" i="9" s="1"/>
  <c r="W128" i="9" s="1"/>
  <c r="BB505" i="8"/>
  <c r="BA39" i="9" s="1"/>
  <c r="V128" i="9" s="1"/>
  <c r="BA505" i="8"/>
  <c r="AZ39" i="9" s="1"/>
  <c r="U128" i="9" s="1"/>
  <c r="AZ505" i="8"/>
  <c r="AY39" i="9" s="1"/>
  <c r="T128" i="9" s="1"/>
  <c r="AY505" i="8"/>
  <c r="AX39" i="9" s="1"/>
  <c r="S128" i="9" s="1"/>
  <c r="AX505" i="8"/>
  <c r="AW39" i="9" s="1"/>
  <c r="R128" i="9" s="1"/>
  <c r="AW505" i="8"/>
  <c r="AV39" i="9" s="1"/>
  <c r="Q128" i="9" s="1"/>
  <c r="AV505" i="8"/>
  <c r="AU39" i="9" s="1"/>
  <c r="P128" i="9" s="1"/>
  <c r="AU505" i="8"/>
  <c r="AT39" i="9" s="1"/>
  <c r="O128" i="9" s="1"/>
  <c r="AT505" i="8"/>
  <c r="AS39" i="9" s="1"/>
  <c r="N128" i="9" s="1"/>
  <c r="AS505" i="8"/>
  <c r="AR39" i="9" s="1"/>
  <c r="M128" i="9" s="1"/>
  <c r="AR505" i="8"/>
  <c r="AQ39" i="9" s="1"/>
  <c r="L128" i="9" s="1"/>
  <c r="AQ505" i="8"/>
  <c r="AP39" i="9" s="1"/>
  <c r="K128" i="9" s="1"/>
  <c r="AP505" i="8"/>
  <c r="AO39" i="9" s="1"/>
  <c r="J128" i="9" s="1"/>
  <c r="AO505" i="8"/>
  <c r="AN39" i="9" s="1"/>
  <c r="I128" i="9" s="1"/>
  <c r="AN505" i="8"/>
  <c r="AM39" i="9" s="1"/>
  <c r="H128" i="9" s="1"/>
  <c r="AM505" i="8"/>
  <c r="AL39" i="9" s="1"/>
  <c r="G128" i="9" s="1"/>
  <c r="AL505" i="8"/>
  <c r="AK39" i="9" s="1"/>
  <c r="F128" i="9" s="1"/>
  <c r="AK505" i="8"/>
  <c r="AJ39" i="9" s="1"/>
  <c r="E128" i="9" s="1"/>
  <c r="AJ505" i="8"/>
  <c r="AI39" i="9" s="1"/>
  <c r="D128" i="9" s="1"/>
  <c r="AI505" i="8"/>
  <c r="AH39" i="9" s="1"/>
  <c r="CI39" i="9" s="1"/>
  <c r="BO495" i="8"/>
  <c r="BN38" i="9" s="1"/>
  <c r="AJ127" i="9" s="1"/>
  <c r="BH495" i="8"/>
  <c r="BG38" i="9" s="1"/>
  <c r="AC127" i="9" s="1"/>
  <c r="BG495" i="8"/>
  <c r="BF38" i="9" s="1"/>
  <c r="AB127" i="9" s="1"/>
  <c r="BF495" i="8"/>
  <c r="BE38" i="9" s="1"/>
  <c r="AA127" i="9" s="1"/>
  <c r="BE495" i="8"/>
  <c r="BD38" i="9" s="1"/>
  <c r="Z127" i="9" s="1"/>
  <c r="BD495" i="8"/>
  <c r="BC38" i="9" s="1"/>
  <c r="Y127" i="9" s="1"/>
  <c r="BC495" i="8"/>
  <c r="BB38" i="9" s="1"/>
  <c r="X127" i="9" s="1"/>
  <c r="BB495" i="8"/>
  <c r="BA38" i="9" s="1"/>
  <c r="W127" i="9" s="1"/>
  <c r="BA495" i="8"/>
  <c r="AZ38" i="9" s="1"/>
  <c r="V127" i="9" s="1"/>
  <c r="AZ495" i="8"/>
  <c r="AY38" i="9" s="1"/>
  <c r="U127" i="9" s="1"/>
  <c r="AY495" i="8"/>
  <c r="AX38" i="9" s="1"/>
  <c r="T127" i="9" s="1"/>
  <c r="AX495" i="8"/>
  <c r="AW38" i="9" s="1"/>
  <c r="S127" i="9" s="1"/>
  <c r="AW495" i="8"/>
  <c r="AV38" i="9" s="1"/>
  <c r="R127" i="9" s="1"/>
  <c r="AV495" i="8"/>
  <c r="AU38" i="9" s="1"/>
  <c r="Q127" i="9" s="1"/>
  <c r="AU495" i="8"/>
  <c r="AT38" i="9" s="1"/>
  <c r="P127" i="9" s="1"/>
  <c r="AT495" i="8"/>
  <c r="AS38" i="9" s="1"/>
  <c r="O127" i="9" s="1"/>
  <c r="AS495" i="8"/>
  <c r="AR38" i="9" s="1"/>
  <c r="N127" i="9" s="1"/>
  <c r="AR495" i="8"/>
  <c r="AQ38" i="9" s="1"/>
  <c r="M127" i="9" s="1"/>
  <c r="AQ495" i="8"/>
  <c r="AP38" i="9" s="1"/>
  <c r="L127" i="9" s="1"/>
  <c r="AP495" i="8"/>
  <c r="AO38" i="9" s="1"/>
  <c r="K127" i="9" s="1"/>
  <c r="AO495" i="8"/>
  <c r="AN38" i="9" s="1"/>
  <c r="J127" i="9" s="1"/>
  <c r="AN495" i="8"/>
  <c r="AM38" i="9" s="1"/>
  <c r="I127" i="9" s="1"/>
  <c r="AM495" i="8"/>
  <c r="AL38" i="9" s="1"/>
  <c r="H127" i="9" s="1"/>
  <c r="AL495" i="8"/>
  <c r="AK38" i="9" s="1"/>
  <c r="G127" i="9" s="1"/>
  <c r="AK495" i="8"/>
  <c r="AJ38" i="9" s="1"/>
  <c r="F127" i="9" s="1"/>
  <c r="AJ495" i="8"/>
  <c r="AI38" i="9" s="1"/>
  <c r="E127" i="9" s="1"/>
  <c r="AI495" i="8"/>
  <c r="AH38" i="9" s="1"/>
  <c r="D127" i="9" s="1"/>
  <c r="AH495" i="8"/>
  <c r="AG38" i="9" s="1"/>
  <c r="CI38" i="9" s="1"/>
  <c r="BO479" i="8"/>
  <c r="BN37" i="9" s="1"/>
  <c r="AK126" i="9" s="1"/>
  <c r="BH479" i="8"/>
  <c r="BG37" i="9" s="1"/>
  <c r="AD126" i="9" s="1"/>
  <c r="BG479" i="8"/>
  <c r="BF37" i="9" s="1"/>
  <c r="AC126" i="9" s="1"/>
  <c r="BF479" i="8"/>
  <c r="BE37" i="9" s="1"/>
  <c r="AB126" i="9" s="1"/>
  <c r="BE479" i="8"/>
  <c r="BD37" i="9" s="1"/>
  <c r="AA126" i="9" s="1"/>
  <c r="BD479" i="8"/>
  <c r="BC37" i="9" s="1"/>
  <c r="Z126" i="9" s="1"/>
  <c r="BC479" i="8"/>
  <c r="BB37" i="9" s="1"/>
  <c r="Y126" i="9" s="1"/>
  <c r="BB479" i="8"/>
  <c r="BA37" i="9" s="1"/>
  <c r="X126" i="9" s="1"/>
  <c r="BA479" i="8"/>
  <c r="AZ37" i="9" s="1"/>
  <c r="W126" i="9" s="1"/>
  <c r="AZ479" i="8"/>
  <c r="AY37" i="9" s="1"/>
  <c r="V126" i="9" s="1"/>
  <c r="AY479" i="8"/>
  <c r="AX37" i="9" s="1"/>
  <c r="U126" i="9" s="1"/>
  <c r="AX479" i="8"/>
  <c r="AW37" i="9" s="1"/>
  <c r="T126" i="9" s="1"/>
  <c r="AW479" i="8"/>
  <c r="AV37" i="9" s="1"/>
  <c r="S126" i="9" s="1"/>
  <c r="AV479" i="8"/>
  <c r="AU37" i="9" s="1"/>
  <c r="R126" i="9" s="1"/>
  <c r="AU479" i="8"/>
  <c r="AT37" i="9" s="1"/>
  <c r="Q126" i="9" s="1"/>
  <c r="AT479" i="8"/>
  <c r="AS37" i="9" s="1"/>
  <c r="P126" i="9" s="1"/>
  <c r="AS479" i="8"/>
  <c r="AR37" i="9" s="1"/>
  <c r="O126" i="9" s="1"/>
  <c r="AR479" i="8"/>
  <c r="AQ37" i="9" s="1"/>
  <c r="N126" i="9" s="1"/>
  <c r="AQ479" i="8"/>
  <c r="AP37" i="9" s="1"/>
  <c r="M126" i="9" s="1"/>
  <c r="AP479" i="8"/>
  <c r="AO37" i="9" s="1"/>
  <c r="L126" i="9" s="1"/>
  <c r="AO479" i="8"/>
  <c r="AN37" i="9" s="1"/>
  <c r="K126" i="9" s="1"/>
  <c r="AN479" i="8"/>
  <c r="AM37" i="9" s="1"/>
  <c r="J126" i="9" s="1"/>
  <c r="AM479" i="8"/>
  <c r="AL37" i="9" s="1"/>
  <c r="I126" i="9" s="1"/>
  <c r="AL479" i="8"/>
  <c r="AK37" i="9" s="1"/>
  <c r="H126" i="9" s="1"/>
  <c r="AK479" i="8"/>
  <c r="AJ37" i="9" s="1"/>
  <c r="G126" i="9" s="1"/>
  <c r="AJ479" i="8"/>
  <c r="AI37" i="9" s="1"/>
  <c r="F126" i="9" s="1"/>
  <c r="AI479" i="8"/>
  <c r="AH37" i="9" s="1"/>
  <c r="E126" i="9" s="1"/>
  <c r="AH479" i="8"/>
  <c r="AG37" i="9" s="1"/>
  <c r="D126" i="9" s="1"/>
  <c r="AG479" i="8"/>
  <c r="AF37" i="9" s="1"/>
  <c r="CI37" i="9" s="1"/>
  <c r="BO467" i="8"/>
  <c r="BN36" i="9" s="1"/>
  <c r="AL125" i="9" s="1"/>
  <c r="BH467" i="8"/>
  <c r="BG36" i="9" s="1"/>
  <c r="AE125" i="9" s="1"/>
  <c r="BG467" i="8"/>
  <c r="BF36" i="9" s="1"/>
  <c r="AD125" i="9" s="1"/>
  <c r="BF467" i="8"/>
  <c r="BE36" i="9" s="1"/>
  <c r="AC125" i="9" s="1"/>
  <c r="BE467" i="8"/>
  <c r="BD36" i="9" s="1"/>
  <c r="AB125" i="9" s="1"/>
  <c r="BD467" i="8"/>
  <c r="BC36" i="9" s="1"/>
  <c r="AA125" i="9" s="1"/>
  <c r="BC467" i="8"/>
  <c r="BB36" i="9" s="1"/>
  <c r="Z125" i="9" s="1"/>
  <c r="BB467" i="8"/>
  <c r="BA36" i="9" s="1"/>
  <c r="Y125" i="9" s="1"/>
  <c r="BA467" i="8"/>
  <c r="AZ36" i="9" s="1"/>
  <c r="X125" i="9" s="1"/>
  <c r="AZ467" i="8"/>
  <c r="AY36" i="9" s="1"/>
  <c r="W125" i="9" s="1"/>
  <c r="AY467" i="8"/>
  <c r="AX36" i="9" s="1"/>
  <c r="V125" i="9" s="1"/>
  <c r="AX467" i="8"/>
  <c r="AW36" i="9" s="1"/>
  <c r="U125" i="9" s="1"/>
  <c r="AW467" i="8"/>
  <c r="AV36" i="9" s="1"/>
  <c r="T125" i="9" s="1"/>
  <c r="AV467" i="8"/>
  <c r="AU36" i="9" s="1"/>
  <c r="S125" i="9" s="1"/>
  <c r="AU467" i="8"/>
  <c r="AT36" i="9" s="1"/>
  <c r="R125" i="9" s="1"/>
  <c r="AT467" i="8"/>
  <c r="AS36" i="9" s="1"/>
  <c r="Q125" i="9" s="1"/>
  <c r="AS467" i="8"/>
  <c r="AR36" i="9" s="1"/>
  <c r="P125" i="9" s="1"/>
  <c r="AR467" i="8"/>
  <c r="AQ36" i="9" s="1"/>
  <c r="O125" i="9" s="1"/>
  <c r="AQ467" i="8"/>
  <c r="AP36" i="9" s="1"/>
  <c r="N125" i="9" s="1"/>
  <c r="AP467" i="8"/>
  <c r="AO36" i="9" s="1"/>
  <c r="M125" i="9" s="1"/>
  <c r="AO467" i="8"/>
  <c r="AN36" i="9" s="1"/>
  <c r="L125" i="9" s="1"/>
  <c r="AN467" i="8"/>
  <c r="AM36" i="9" s="1"/>
  <c r="K125" i="9" s="1"/>
  <c r="AM467" i="8"/>
  <c r="AL36" i="9" s="1"/>
  <c r="J125" i="9" s="1"/>
  <c r="AL467" i="8"/>
  <c r="AK36" i="9" s="1"/>
  <c r="I125" i="9" s="1"/>
  <c r="AK467" i="8"/>
  <c r="AJ36" i="9" s="1"/>
  <c r="H125" i="9" s="1"/>
  <c r="AJ467" i="8"/>
  <c r="AI36" i="9" s="1"/>
  <c r="G125" i="9" s="1"/>
  <c r="AI467" i="8"/>
  <c r="AH36" i="9" s="1"/>
  <c r="F125" i="9" s="1"/>
  <c r="AH467" i="8"/>
  <c r="AG36" i="9" s="1"/>
  <c r="E125" i="9" s="1"/>
  <c r="AG467" i="8"/>
  <c r="AF36" i="9" s="1"/>
  <c r="D125" i="9" s="1"/>
  <c r="AF467" i="8"/>
  <c r="AE36" i="9" s="1"/>
  <c r="CI36" i="9" s="1"/>
  <c r="BO452" i="8"/>
  <c r="BN35" i="9" s="1"/>
  <c r="AM124" i="9" s="1"/>
  <c r="BH452" i="8"/>
  <c r="BG35" i="9" s="1"/>
  <c r="AF124" i="9" s="1"/>
  <c r="BG452" i="8"/>
  <c r="BF35" i="9" s="1"/>
  <c r="AE124" i="9" s="1"/>
  <c r="BF452" i="8"/>
  <c r="BE35" i="9" s="1"/>
  <c r="AD124" i="9" s="1"/>
  <c r="BE452" i="8"/>
  <c r="BD35" i="9" s="1"/>
  <c r="AC124" i="9" s="1"/>
  <c r="BD452" i="8"/>
  <c r="BC35" i="9" s="1"/>
  <c r="AB124" i="9" s="1"/>
  <c r="BC452" i="8"/>
  <c r="BB35" i="9" s="1"/>
  <c r="AA124" i="9" s="1"/>
  <c r="BB452" i="8"/>
  <c r="BA35" i="9" s="1"/>
  <c r="Z124" i="9" s="1"/>
  <c r="BA452" i="8"/>
  <c r="AZ35" i="9" s="1"/>
  <c r="Y124" i="9" s="1"/>
  <c r="AZ452" i="8"/>
  <c r="AY35" i="9" s="1"/>
  <c r="X124" i="9" s="1"/>
  <c r="AY452" i="8"/>
  <c r="AX35" i="9" s="1"/>
  <c r="W124" i="9" s="1"/>
  <c r="AX452" i="8"/>
  <c r="AW35" i="9" s="1"/>
  <c r="V124" i="9" s="1"/>
  <c r="AW452" i="8"/>
  <c r="AV35" i="9" s="1"/>
  <c r="U124" i="9" s="1"/>
  <c r="AV452" i="8"/>
  <c r="AU35" i="9" s="1"/>
  <c r="T124" i="9" s="1"/>
  <c r="AU452" i="8"/>
  <c r="AT35" i="9" s="1"/>
  <c r="S124" i="9" s="1"/>
  <c r="AT452" i="8"/>
  <c r="AS35" i="9" s="1"/>
  <c r="R124" i="9" s="1"/>
  <c r="AS452" i="8"/>
  <c r="AR35" i="9" s="1"/>
  <c r="Q124" i="9" s="1"/>
  <c r="AR452" i="8"/>
  <c r="AQ35" i="9" s="1"/>
  <c r="P124" i="9" s="1"/>
  <c r="AQ452" i="8"/>
  <c r="AP35" i="9" s="1"/>
  <c r="O124" i="9" s="1"/>
  <c r="AP452" i="8"/>
  <c r="AO35" i="9" s="1"/>
  <c r="N124" i="9" s="1"/>
  <c r="AO452" i="8"/>
  <c r="AN35" i="9" s="1"/>
  <c r="M124" i="9" s="1"/>
  <c r="AN452" i="8"/>
  <c r="AM35" i="9" s="1"/>
  <c r="L124" i="9" s="1"/>
  <c r="AM452" i="8"/>
  <c r="AL35" i="9" s="1"/>
  <c r="K124" i="9" s="1"/>
  <c r="AL452" i="8"/>
  <c r="AK35" i="9" s="1"/>
  <c r="J124" i="9" s="1"/>
  <c r="AK452" i="8"/>
  <c r="AJ35" i="9" s="1"/>
  <c r="I124" i="9" s="1"/>
  <c r="AJ452" i="8"/>
  <c r="AI35" i="9" s="1"/>
  <c r="H124" i="9" s="1"/>
  <c r="AI452" i="8"/>
  <c r="AH35" i="9" s="1"/>
  <c r="G124" i="9" s="1"/>
  <c r="AH452" i="8"/>
  <c r="AG35" i="9" s="1"/>
  <c r="F124" i="9" s="1"/>
  <c r="AG452" i="8"/>
  <c r="AF35" i="9" s="1"/>
  <c r="E124" i="9" s="1"/>
  <c r="AF452" i="8"/>
  <c r="AE35" i="9" s="1"/>
  <c r="D124" i="9" s="1"/>
  <c r="AE452" i="8"/>
  <c r="AD35" i="9" s="1"/>
  <c r="CI35" i="9" s="1"/>
  <c r="BO435" i="8"/>
  <c r="BN34" i="9" s="1"/>
  <c r="AN123" i="9" s="1"/>
  <c r="BH435" i="8"/>
  <c r="BG34" i="9" s="1"/>
  <c r="AG123" i="9" s="1"/>
  <c r="BG435" i="8"/>
  <c r="BF34" i="9" s="1"/>
  <c r="AF123" i="9" s="1"/>
  <c r="BF435" i="8"/>
  <c r="BE34" i="9" s="1"/>
  <c r="AE123" i="9" s="1"/>
  <c r="BE435" i="8"/>
  <c r="BD34" i="9" s="1"/>
  <c r="AD123" i="9" s="1"/>
  <c r="BD435" i="8"/>
  <c r="BC34" i="9" s="1"/>
  <c r="AC123" i="9" s="1"/>
  <c r="BC435" i="8"/>
  <c r="BB34" i="9" s="1"/>
  <c r="AB123" i="9" s="1"/>
  <c r="BB435" i="8"/>
  <c r="BA34" i="9" s="1"/>
  <c r="AA123" i="9" s="1"/>
  <c r="BA435" i="8"/>
  <c r="AZ34" i="9" s="1"/>
  <c r="Z123" i="9" s="1"/>
  <c r="AZ435" i="8"/>
  <c r="AY34" i="9" s="1"/>
  <c r="Y123" i="9" s="1"/>
  <c r="AY435" i="8"/>
  <c r="AX34" i="9" s="1"/>
  <c r="X123" i="9" s="1"/>
  <c r="AX435" i="8"/>
  <c r="AW34" i="9" s="1"/>
  <c r="W123" i="9" s="1"/>
  <c r="AW435" i="8"/>
  <c r="AV34" i="9" s="1"/>
  <c r="V123" i="9" s="1"/>
  <c r="AV435" i="8"/>
  <c r="AU34" i="9" s="1"/>
  <c r="U123" i="9" s="1"/>
  <c r="AU435" i="8"/>
  <c r="AT34" i="9" s="1"/>
  <c r="T123" i="9" s="1"/>
  <c r="AT435" i="8"/>
  <c r="AS34" i="9" s="1"/>
  <c r="S123" i="9" s="1"/>
  <c r="AS435" i="8"/>
  <c r="AR34" i="9" s="1"/>
  <c r="R123" i="9" s="1"/>
  <c r="AR435" i="8"/>
  <c r="AQ34" i="9" s="1"/>
  <c r="Q123" i="9" s="1"/>
  <c r="AQ435" i="8"/>
  <c r="AP34" i="9" s="1"/>
  <c r="P123" i="9" s="1"/>
  <c r="AP435" i="8"/>
  <c r="AO34" i="9" s="1"/>
  <c r="O123" i="9" s="1"/>
  <c r="AO435" i="8"/>
  <c r="AN34" i="9" s="1"/>
  <c r="N123" i="9" s="1"/>
  <c r="AN435" i="8"/>
  <c r="AM34" i="9" s="1"/>
  <c r="M123" i="9" s="1"/>
  <c r="AM435" i="8"/>
  <c r="AL34" i="9" s="1"/>
  <c r="L123" i="9" s="1"/>
  <c r="AL435" i="8"/>
  <c r="AK34" i="9" s="1"/>
  <c r="K123" i="9" s="1"/>
  <c r="AK435" i="8"/>
  <c r="AJ34" i="9" s="1"/>
  <c r="J123" i="9" s="1"/>
  <c r="AJ435" i="8"/>
  <c r="AI34" i="9" s="1"/>
  <c r="I123" i="9" s="1"/>
  <c r="AI435" i="8"/>
  <c r="AH34" i="9" s="1"/>
  <c r="H123" i="9" s="1"/>
  <c r="AH435" i="8"/>
  <c r="AG34" i="9" s="1"/>
  <c r="G123" i="9" s="1"/>
  <c r="AG435" i="8"/>
  <c r="AF34" i="9" s="1"/>
  <c r="F123" i="9" s="1"/>
  <c r="AF435" i="8"/>
  <c r="AE34" i="9" s="1"/>
  <c r="E123" i="9" s="1"/>
  <c r="AE435" i="8"/>
  <c r="AD34" i="9" s="1"/>
  <c r="D123" i="9" s="1"/>
  <c r="AD435" i="8"/>
  <c r="AC34" i="9" s="1"/>
  <c r="CI34" i="9" s="1"/>
  <c r="BO417" i="8"/>
  <c r="BN33" i="9" s="1"/>
  <c r="AO122" i="9" s="1"/>
  <c r="BH417" i="8"/>
  <c r="BG33" i="9" s="1"/>
  <c r="AH122" i="9" s="1"/>
  <c r="BG417" i="8"/>
  <c r="BF33" i="9" s="1"/>
  <c r="AG122" i="9" s="1"/>
  <c r="BF417" i="8"/>
  <c r="BE33" i="9" s="1"/>
  <c r="AF122" i="9" s="1"/>
  <c r="BE417" i="8"/>
  <c r="BD33" i="9" s="1"/>
  <c r="AE122" i="9" s="1"/>
  <c r="BD417" i="8"/>
  <c r="BC33" i="9" s="1"/>
  <c r="AD122" i="9" s="1"/>
  <c r="BC417" i="8"/>
  <c r="BB33" i="9" s="1"/>
  <c r="AC122" i="9" s="1"/>
  <c r="BB417" i="8"/>
  <c r="BA33" i="9" s="1"/>
  <c r="AB122" i="9" s="1"/>
  <c r="BA417" i="8"/>
  <c r="AZ33" i="9" s="1"/>
  <c r="AA122" i="9" s="1"/>
  <c r="AZ417" i="8"/>
  <c r="AY33" i="9" s="1"/>
  <c r="Z122" i="9" s="1"/>
  <c r="AY417" i="8"/>
  <c r="AX33" i="9" s="1"/>
  <c r="Y122" i="9" s="1"/>
  <c r="AX417" i="8"/>
  <c r="AW33" i="9" s="1"/>
  <c r="X122" i="9" s="1"/>
  <c r="AW417" i="8"/>
  <c r="AV33" i="9" s="1"/>
  <c r="W122" i="9" s="1"/>
  <c r="AV417" i="8"/>
  <c r="AU33" i="9" s="1"/>
  <c r="V122" i="9" s="1"/>
  <c r="AU417" i="8"/>
  <c r="AT33" i="9" s="1"/>
  <c r="U122" i="9" s="1"/>
  <c r="AT417" i="8"/>
  <c r="AS33" i="9" s="1"/>
  <c r="T122" i="9" s="1"/>
  <c r="AS417" i="8"/>
  <c r="AR33" i="9" s="1"/>
  <c r="S122" i="9" s="1"/>
  <c r="AR417" i="8"/>
  <c r="AQ33" i="9" s="1"/>
  <c r="R122" i="9" s="1"/>
  <c r="AQ417" i="8"/>
  <c r="AP33" i="9" s="1"/>
  <c r="Q122" i="9" s="1"/>
  <c r="AP417" i="8"/>
  <c r="AO33" i="9" s="1"/>
  <c r="P122" i="9" s="1"/>
  <c r="AO417" i="8"/>
  <c r="AN33" i="9" s="1"/>
  <c r="O122" i="9" s="1"/>
  <c r="AN417" i="8"/>
  <c r="AM33" i="9" s="1"/>
  <c r="N122" i="9" s="1"/>
  <c r="AM417" i="8"/>
  <c r="AL33" i="9" s="1"/>
  <c r="M122" i="9" s="1"/>
  <c r="AL417" i="8"/>
  <c r="AK33" i="9" s="1"/>
  <c r="L122" i="9" s="1"/>
  <c r="AK417" i="8"/>
  <c r="AJ33" i="9" s="1"/>
  <c r="K122" i="9" s="1"/>
  <c r="AJ417" i="8"/>
  <c r="AI33" i="9" s="1"/>
  <c r="J122" i="9" s="1"/>
  <c r="AI417" i="8"/>
  <c r="AH33" i="9" s="1"/>
  <c r="I122" i="9" s="1"/>
  <c r="AH417" i="8"/>
  <c r="AG33" i="9" s="1"/>
  <c r="H122" i="9" s="1"/>
  <c r="AG417" i="8"/>
  <c r="AF33" i="9" s="1"/>
  <c r="G122" i="9" s="1"/>
  <c r="AF417" i="8"/>
  <c r="AE33" i="9" s="1"/>
  <c r="F122" i="9" s="1"/>
  <c r="AE417" i="8"/>
  <c r="AD33" i="9" s="1"/>
  <c r="E122" i="9" s="1"/>
  <c r="AD417" i="8"/>
  <c r="AC33" i="9" s="1"/>
  <c r="D122" i="9" s="1"/>
  <c r="AC417" i="8"/>
  <c r="AB33" i="9" s="1"/>
  <c r="CI33" i="9" s="1"/>
  <c r="BO403" i="8"/>
  <c r="BN32" i="9" s="1"/>
  <c r="AP121" i="9" s="1"/>
  <c r="BH403" i="8"/>
  <c r="BG32" i="9" s="1"/>
  <c r="AI121" i="9" s="1"/>
  <c r="BG403" i="8"/>
  <c r="BF32" i="9" s="1"/>
  <c r="AH121" i="9" s="1"/>
  <c r="BF403" i="8"/>
  <c r="BE32" i="9" s="1"/>
  <c r="AG121" i="9" s="1"/>
  <c r="BE403" i="8"/>
  <c r="BD32" i="9" s="1"/>
  <c r="AF121" i="9" s="1"/>
  <c r="BD403" i="8"/>
  <c r="BC32" i="9" s="1"/>
  <c r="AE121" i="9" s="1"/>
  <c r="BC403" i="8"/>
  <c r="BB32" i="9" s="1"/>
  <c r="AD121" i="9" s="1"/>
  <c r="BB403" i="8"/>
  <c r="BA32" i="9" s="1"/>
  <c r="AC121" i="9" s="1"/>
  <c r="BA403" i="8"/>
  <c r="AZ32" i="9" s="1"/>
  <c r="AB121" i="9" s="1"/>
  <c r="AZ403" i="8"/>
  <c r="AY32" i="9" s="1"/>
  <c r="AA121" i="9" s="1"/>
  <c r="AY403" i="8"/>
  <c r="AX32" i="9" s="1"/>
  <c r="Z121" i="9" s="1"/>
  <c r="AX403" i="8"/>
  <c r="AW32" i="9" s="1"/>
  <c r="Y121" i="9" s="1"/>
  <c r="AW403" i="8"/>
  <c r="AV32" i="9" s="1"/>
  <c r="X121" i="9" s="1"/>
  <c r="AV403" i="8"/>
  <c r="AU32" i="9" s="1"/>
  <c r="W121" i="9" s="1"/>
  <c r="AU403" i="8"/>
  <c r="AT32" i="9" s="1"/>
  <c r="V121" i="9" s="1"/>
  <c r="AT403" i="8"/>
  <c r="AS32" i="9" s="1"/>
  <c r="U121" i="9" s="1"/>
  <c r="AS403" i="8"/>
  <c r="AR32" i="9" s="1"/>
  <c r="T121" i="9" s="1"/>
  <c r="AR403" i="8"/>
  <c r="AQ32" i="9" s="1"/>
  <c r="S121" i="9" s="1"/>
  <c r="AQ403" i="8"/>
  <c r="AP32" i="9" s="1"/>
  <c r="R121" i="9" s="1"/>
  <c r="AP403" i="8"/>
  <c r="AO32" i="9" s="1"/>
  <c r="Q121" i="9" s="1"/>
  <c r="AO403" i="8"/>
  <c r="AN32" i="9" s="1"/>
  <c r="P121" i="9" s="1"/>
  <c r="AN403" i="8"/>
  <c r="AM32" i="9" s="1"/>
  <c r="O121" i="9" s="1"/>
  <c r="AM403" i="8"/>
  <c r="AL32" i="9" s="1"/>
  <c r="N121" i="9" s="1"/>
  <c r="AL403" i="8"/>
  <c r="AK32" i="9" s="1"/>
  <c r="M121" i="9" s="1"/>
  <c r="AK403" i="8"/>
  <c r="AJ32" i="9" s="1"/>
  <c r="L121" i="9" s="1"/>
  <c r="AJ403" i="8"/>
  <c r="AI32" i="9" s="1"/>
  <c r="K121" i="9" s="1"/>
  <c r="AI403" i="8"/>
  <c r="AH32" i="9" s="1"/>
  <c r="J121" i="9" s="1"/>
  <c r="AH403" i="8"/>
  <c r="AG32" i="9" s="1"/>
  <c r="I121" i="9" s="1"/>
  <c r="AG403" i="8"/>
  <c r="AF32" i="9" s="1"/>
  <c r="H121" i="9" s="1"/>
  <c r="AF403" i="8"/>
  <c r="AE32" i="9" s="1"/>
  <c r="G121" i="9" s="1"/>
  <c r="AE403" i="8"/>
  <c r="AD32" i="9" s="1"/>
  <c r="F121" i="9" s="1"/>
  <c r="AD403" i="8"/>
  <c r="AC32" i="9" s="1"/>
  <c r="E121" i="9" s="1"/>
  <c r="AC403" i="8"/>
  <c r="AB32" i="9" s="1"/>
  <c r="D121" i="9" s="1"/>
  <c r="AB403" i="8"/>
  <c r="AA32" i="9" s="1"/>
  <c r="CI32" i="9" s="1"/>
  <c r="BO393" i="8"/>
  <c r="BN31" i="9" s="1"/>
  <c r="AQ120" i="9" s="1"/>
  <c r="BH393" i="8"/>
  <c r="BG31" i="9" s="1"/>
  <c r="AJ120" i="9" s="1"/>
  <c r="BG393" i="8"/>
  <c r="BF31" i="9" s="1"/>
  <c r="AI120" i="9" s="1"/>
  <c r="BF393" i="8"/>
  <c r="BE31" i="9" s="1"/>
  <c r="AH120" i="9" s="1"/>
  <c r="BE393" i="8"/>
  <c r="BD31" i="9" s="1"/>
  <c r="AG120" i="9" s="1"/>
  <c r="BD393" i="8"/>
  <c r="BC31" i="9" s="1"/>
  <c r="AF120" i="9" s="1"/>
  <c r="BC393" i="8"/>
  <c r="BB31" i="9" s="1"/>
  <c r="AE120" i="9" s="1"/>
  <c r="BB393" i="8"/>
  <c r="BA31" i="9" s="1"/>
  <c r="AD120" i="9" s="1"/>
  <c r="BA393" i="8"/>
  <c r="AZ31" i="9" s="1"/>
  <c r="AC120" i="9" s="1"/>
  <c r="AZ393" i="8"/>
  <c r="AY31" i="9" s="1"/>
  <c r="AB120" i="9" s="1"/>
  <c r="AY393" i="8"/>
  <c r="AX31" i="9" s="1"/>
  <c r="AA120" i="9" s="1"/>
  <c r="AX393" i="8"/>
  <c r="AW31" i="9" s="1"/>
  <c r="Z120" i="9" s="1"/>
  <c r="AW393" i="8"/>
  <c r="AV31" i="9" s="1"/>
  <c r="Y120" i="9" s="1"/>
  <c r="AV393" i="8"/>
  <c r="AU31" i="9" s="1"/>
  <c r="X120" i="9" s="1"/>
  <c r="AU393" i="8"/>
  <c r="AT31" i="9" s="1"/>
  <c r="W120" i="9" s="1"/>
  <c r="AT393" i="8"/>
  <c r="AS31" i="9" s="1"/>
  <c r="V120" i="9" s="1"/>
  <c r="AS393" i="8"/>
  <c r="AR31" i="9" s="1"/>
  <c r="U120" i="9" s="1"/>
  <c r="AR393" i="8"/>
  <c r="AQ31" i="9" s="1"/>
  <c r="T120" i="9" s="1"/>
  <c r="AQ393" i="8"/>
  <c r="AP31" i="9" s="1"/>
  <c r="S120" i="9" s="1"/>
  <c r="AP393" i="8"/>
  <c r="AO31" i="9" s="1"/>
  <c r="R120" i="9" s="1"/>
  <c r="AO393" i="8"/>
  <c r="AN31" i="9" s="1"/>
  <c r="Q120" i="9" s="1"/>
  <c r="AN393" i="8"/>
  <c r="AM31" i="9" s="1"/>
  <c r="P120" i="9" s="1"/>
  <c r="AM393" i="8"/>
  <c r="AL31" i="9" s="1"/>
  <c r="O120" i="9" s="1"/>
  <c r="AL393" i="8"/>
  <c r="AK31" i="9" s="1"/>
  <c r="N120" i="9" s="1"/>
  <c r="AK393" i="8"/>
  <c r="AJ31" i="9" s="1"/>
  <c r="M120" i="9" s="1"/>
  <c r="AJ393" i="8"/>
  <c r="AI31" i="9" s="1"/>
  <c r="L120" i="9" s="1"/>
  <c r="AI393" i="8"/>
  <c r="AH31" i="9" s="1"/>
  <c r="K120" i="9" s="1"/>
  <c r="AH393" i="8"/>
  <c r="AG31" i="9" s="1"/>
  <c r="J120" i="9" s="1"/>
  <c r="AG393" i="8"/>
  <c r="AF31" i="9" s="1"/>
  <c r="I120" i="9" s="1"/>
  <c r="AF393" i="8"/>
  <c r="AE31" i="9" s="1"/>
  <c r="H120" i="9" s="1"/>
  <c r="AE393" i="8"/>
  <c r="AD31" i="9" s="1"/>
  <c r="G120" i="9" s="1"/>
  <c r="AD393" i="8"/>
  <c r="AC31" i="9" s="1"/>
  <c r="F120" i="9" s="1"/>
  <c r="AC393" i="8"/>
  <c r="AB31" i="9" s="1"/>
  <c r="E120" i="9" s="1"/>
  <c r="AB393" i="8"/>
  <c r="AA31" i="9" s="1"/>
  <c r="D120" i="9" s="1"/>
  <c r="AA393" i="8"/>
  <c r="Z31" i="9" s="1"/>
  <c r="CI31" i="9" s="1"/>
  <c r="BO379" i="8"/>
  <c r="BN30" i="9" s="1"/>
  <c r="AR119" i="9" s="1"/>
  <c r="BH379" i="8"/>
  <c r="BG30" i="9" s="1"/>
  <c r="AK119" i="9" s="1"/>
  <c r="BG379" i="8"/>
  <c r="BF30" i="9" s="1"/>
  <c r="AJ119" i="9" s="1"/>
  <c r="BF379" i="8"/>
  <c r="BE30" i="9" s="1"/>
  <c r="AI119" i="9" s="1"/>
  <c r="BE379" i="8"/>
  <c r="BD30" i="9" s="1"/>
  <c r="AH119" i="9" s="1"/>
  <c r="BD379" i="8"/>
  <c r="BC30" i="9" s="1"/>
  <c r="AG119" i="9" s="1"/>
  <c r="BC379" i="8"/>
  <c r="BB30" i="9" s="1"/>
  <c r="AF119" i="9" s="1"/>
  <c r="BB379" i="8"/>
  <c r="BA30" i="9" s="1"/>
  <c r="AE119" i="9" s="1"/>
  <c r="BA379" i="8"/>
  <c r="AZ30" i="9" s="1"/>
  <c r="AD119" i="9" s="1"/>
  <c r="AZ379" i="8"/>
  <c r="AY30" i="9" s="1"/>
  <c r="AC119" i="9" s="1"/>
  <c r="AY379" i="8"/>
  <c r="AX30" i="9" s="1"/>
  <c r="AB119" i="9" s="1"/>
  <c r="AX379" i="8"/>
  <c r="AW30" i="9" s="1"/>
  <c r="AA119" i="9" s="1"/>
  <c r="AW379" i="8"/>
  <c r="AV30" i="9" s="1"/>
  <c r="Z119" i="9" s="1"/>
  <c r="AV379" i="8"/>
  <c r="AU30" i="9" s="1"/>
  <c r="Y119" i="9" s="1"/>
  <c r="AU379" i="8"/>
  <c r="AT30" i="9" s="1"/>
  <c r="X119" i="9" s="1"/>
  <c r="AT379" i="8"/>
  <c r="AS30" i="9" s="1"/>
  <c r="W119" i="9" s="1"/>
  <c r="AS379" i="8"/>
  <c r="AR30" i="9" s="1"/>
  <c r="V119" i="9" s="1"/>
  <c r="AR379" i="8"/>
  <c r="AQ30" i="9" s="1"/>
  <c r="U119" i="9" s="1"/>
  <c r="AQ379" i="8"/>
  <c r="AP30" i="9" s="1"/>
  <c r="T119" i="9" s="1"/>
  <c r="AP379" i="8"/>
  <c r="AO30" i="9" s="1"/>
  <c r="S119" i="9" s="1"/>
  <c r="AO379" i="8"/>
  <c r="AN30" i="9" s="1"/>
  <c r="R119" i="9" s="1"/>
  <c r="AN379" i="8"/>
  <c r="AM30" i="9" s="1"/>
  <c r="Q119" i="9" s="1"/>
  <c r="AM379" i="8"/>
  <c r="AL30" i="9" s="1"/>
  <c r="P119" i="9" s="1"/>
  <c r="AL379" i="8"/>
  <c r="AK30" i="9" s="1"/>
  <c r="O119" i="9" s="1"/>
  <c r="AK379" i="8"/>
  <c r="AJ30" i="9" s="1"/>
  <c r="N119" i="9" s="1"/>
  <c r="AJ379" i="8"/>
  <c r="AI30" i="9" s="1"/>
  <c r="M119" i="9" s="1"/>
  <c r="AI379" i="8"/>
  <c r="AH30" i="9" s="1"/>
  <c r="L119" i="9" s="1"/>
  <c r="AH379" i="8"/>
  <c r="AG30" i="9" s="1"/>
  <c r="K119" i="9" s="1"/>
  <c r="AG379" i="8"/>
  <c r="AF30" i="9" s="1"/>
  <c r="J119" i="9" s="1"/>
  <c r="AF379" i="8"/>
  <c r="AE30" i="9" s="1"/>
  <c r="I119" i="9" s="1"/>
  <c r="AE379" i="8"/>
  <c r="AD30" i="9" s="1"/>
  <c r="H119" i="9" s="1"/>
  <c r="AD379" i="8"/>
  <c r="AC30" i="9" s="1"/>
  <c r="G119" i="9" s="1"/>
  <c r="AC379" i="8"/>
  <c r="AB30" i="9" s="1"/>
  <c r="F119" i="9" s="1"/>
  <c r="AB379" i="8"/>
  <c r="AA30" i="9" s="1"/>
  <c r="E119" i="9" s="1"/>
  <c r="AA379" i="8"/>
  <c r="Z30" i="9" s="1"/>
  <c r="D119" i="9" s="1"/>
  <c r="Z379" i="8"/>
  <c r="Y30" i="9" s="1"/>
  <c r="CI30" i="9" s="1"/>
  <c r="BO362" i="8"/>
  <c r="BN29" i="9" s="1"/>
  <c r="AS118" i="9" s="1"/>
  <c r="BH362" i="8"/>
  <c r="BG29" i="9" s="1"/>
  <c r="AL118" i="9" s="1"/>
  <c r="BG362" i="8"/>
  <c r="BF29" i="9" s="1"/>
  <c r="AK118" i="9" s="1"/>
  <c r="BF362" i="8"/>
  <c r="BE29" i="9" s="1"/>
  <c r="AJ118" i="9" s="1"/>
  <c r="BE362" i="8"/>
  <c r="BD29" i="9" s="1"/>
  <c r="AI118" i="9" s="1"/>
  <c r="BD362" i="8"/>
  <c r="BC29" i="9" s="1"/>
  <c r="AH118" i="9" s="1"/>
  <c r="BC362" i="8"/>
  <c r="BB29" i="9" s="1"/>
  <c r="AG118" i="9" s="1"/>
  <c r="BB362" i="8"/>
  <c r="BA29" i="9" s="1"/>
  <c r="AF118" i="9" s="1"/>
  <c r="BA362" i="8"/>
  <c r="AZ29" i="9" s="1"/>
  <c r="AE118" i="9" s="1"/>
  <c r="AZ362" i="8"/>
  <c r="AY29" i="9" s="1"/>
  <c r="AD118" i="9" s="1"/>
  <c r="AY362" i="8"/>
  <c r="AX29" i="9" s="1"/>
  <c r="AC118" i="9" s="1"/>
  <c r="AX362" i="8"/>
  <c r="AW29" i="9" s="1"/>
  <c r="AB118" i="9" s="1"/>
  <c r="AW362" i="8"/>
  <c r="AV29" i="9" s="1"/>
  <c r="AA118" i="9" s="1"/>
  <c r="AV362" i="8"/>
  <c r="AU29" i="9" s="1"/>
  <c r="Z118" i="9" s="1"/>
  <c r="AU362" i="8"/>
  <c r="AT29" i="9" s="1"/>
  <c r="Y118" i="9" s="1"/>
  <c r="AT362" i="8"/>
  <c r="AS29" i="9" s="1"/>
  <c r="X118" i="9" s="1"/>
  <c r="AS362" i="8"/>
  <c r="AR29" i="9" s="1"/>
  <c r="W118" i="9" s="1"/>
  <c r="AR362" i="8"/>
  <c r="AQ29" i="9" s="1"/>
  <c r="V118" i="9" s="1"/>
  <c r="AQ362" i="8"/>
  <c r="AP29" i="9" s="1"/>
  <c r="U118" i="9" s="1"/>
  <c r="AP362" i="8"/>
  <c r="AO29" i="9" s="1"/>
  <c r="T118" i="9" s="1"/>
  <c r="AO362" i="8"/>
  <c r="AN29" i="9" s="1"/>
  <c r="S118" i="9" s="1"/>
  <c r="AN362" i="8"/>
  <c r="AM29" i="9" s="1"/>
  <c r="R118" i="9" s="1"/>
  <c r="AM362" i="8"/>
  <c r="AL29" i="9" s="1"/>
  <c r="Q118" i="9" s="1"/>
  <c r="AL362" i="8"/>
  <c r="AK29" i="9" s="1"/>
  <c r="P118" i="9" s="1"/>
  <c r="AK362" i="8"/>
  <c r="AJ29" i="9" s="1"/>
  <c r="O118" i="9" s="1"/>
  <c r="AJ362" i="8"/>
  <c r="AI29" i="9" s="1"/>
  <c r="N118" i="9" s="1"/>
  <c r="AI362" i="8"/>
  <c r="AH29" i="9" s="1"/>
  <c r="M118" i="9" s="1"/>
  <c r="AH362" i="8"/>
  <c r="AG29" i="9" s="1"/>
  <c r="L118" i="9" s="1"/>
  <c r="AG362" i="8"/>
  <c r="AF29" i="9" s="1"/>
  <c r="K118" i="9" s="1"/>
  <c r="AF362" i="8"/>
  <c r="AE29" i="9" s="1"/>
  <c r="J118" i="9" s="1"/>
  <c r="AE362" i="8"/>
  <c r="AD29" i="9" s="1"/>
  <c r="I118" i="9" s="1"/>
  <c r="AD362" i="8"/>
  <c r="AC29" i="9" s="1"/>
  <c r="H118" i="9" s="1"/>
  <c r="AC362" i="8"/>
  <c r="AB29" i="9" s="1"/>
  <c r="G118" i="9" s="1"/>
  <c r="AB362" i="8"/>
  <c r="AA29" i="9" s="1"/>
  <c r="F118" i="9" s="1"/>
  <c r="AA362" i="8"/>
  <c r="Z29" i="9" s="1"/>
  <c r="E118" i="9" s="1"/>
  <c r="Z362" i="8"/>
  <c r="Y29" i="9" s="1"/>
  <c r="D118" i="9" s="1"/>
  <c r="Y362" i="8"/>
  <c r="X29" i="9" s="1"/>
  <c r="CI29" i="9" s="1"/>
  <c r="BO345" i="8"/>
  <c r="BN28" i="9" s="1"/>
  <c r="AT117" i="9" s="1"/>
  <c r="BH345" i="8"/>
  <c r="BG28" i="9" s="1"/>
  <c r="AM117" i="9" s="1"/>
  <c r="BG345" i="8"/>
  <c r="BF28" i="9" s="1"/>
  <c r="AL117" i="9" s="1"/>
  <c r="BF345" i="8"/>
  <c r="BE28" i="9" s="1"/>
  <c r="AK117" i="9" s="1"/>
  <c r="BE345" i="8"/>
  <c r="BD28" i="9" s="1"/>
  <c r="AJ117" i="9" s="1"/>
  <c r="BD345" i="8"/>
  <c r="BC28" i="9" s="1"/>
  <c r="AI117" i="9" s="1"/>
  <c r="BC345" i="8"/>
  <c r="BB28" i="9" s="1"/>
  <c r="AH117" i="9" s="1"/>
  <c r="BB345" i="8"/>
  <c r="BA28" i="9" s="1"/>
  <c r="AG117" i="9" s="1"/>
  <c r="BA345" i="8"/>
  <c r="AZ28" i="9" s="1"/>
  <c r="AF117" i="9" s="1"/>
  <c r="AZ345" i="8"/>
  <c r="AY28" i="9" s="1"/>
  <c r="AE117" i="9" s="1"/>
  <c r="AY345" i="8"/>
  <c r="AX28" i="9" s="1"/>
  <c r="AD117" i="9" s="1"/>
  <c r="AX345" i="8"/>
  <c r="AW28" i="9" s="1"/>
  <c r="AC117" i="9" s="1"/>
  <c r="AW345" i="8"/>
  <c r="AV28" i="9" s="1"/>
  <c r="AB117" i="9" s="1"/>
  <c r="AV345" i="8"/>
  <c r="AU28" i="9" s="1"/>
  <c r="AA117" i="9" s="1"/>
  <c r="AU345" i="8"/>
  <c r="AT28" i="9" s="1"/>
  <c r="Z117" i="9" s="1"/>
  <c r="AT345" i="8"/>
  <c r="AS28" i="9" s="1"/>
  <c r="Y117" i="9" s="1"/>
  <c r="AS345" i="8"/>
  <c r="AR28" i="9" s="1"/>
  <c r="X117" i="9" s="1"/>
  <c r="AR345" i="8"/>
  <c r="AQ28" i="9" s="1"/>
  <c r="W117" i="9" s="1"/>
  <c r="AQ345" i="8"/>
  <c r="AP28" i="9" s="1"/>
  <c r="V117" i="9" s="1"/>
  <c r="AP345" i="8"/>
  <c r="AO28" i="9" s="1"/>
  <c r="U117" i="9" s="1"/>
  <c r="AO345" i="8"/>
  <c r="AN28" i="9" s="1"/>
  <c r="T117" i="9" s="1"/>
  <c r="AN345" i="8"/>
  <c r="AM28" i="9" s="1"/>
  <c r="S117" i="9" s="1"/>
  <c r="AM345" i="8"/>
  <c r="AL28" i="9" s="1"/>
  <c r="R117" i="9" s="1"/>
  <c r="AL345" i="8"/>
  <c r="AK28" i="9" s="1"/>
  <c r="Q117" i="9" s="1"/>
  <c r="AK345" i="8"/>
  <c r="AJ28" i="9" s="1"/>
  <c r="P117" i="9" s="1"/>
  <c r="AJ345" i="8"/>
  <c r="AI28" i="9" s="1"/>
  <c r="O117" i="9" s="1"/>
  <c r="AI345" i="8"/>
  <c r="AH28" i="9" s="1"/>
  <c r="N117" i="9" s="1"/>
  <c r="AH345" i="8"/>
  <c r="AG28" i="9" s="1"/>
  <c r="M117" i="9" s="1"/>
  <c r="AG345" i="8"/>
  <c r="AF28" i="9" s="1"/>
  <c r="L117" i="9" s="1"/>
  <c r="AF345" i="8"/>
  <c r="AE28" i="9" s="1"/>
  <c r="K117" i="9" s="1"/>
  <c r="AE345" i="8"/>
  <c r="AD28" i="9" s="1"/>
  <c r="J117" i="9" s="1"/>
  <c r="AD345" i="8"/>
  <c r="AC28" i="9" s="1"/>
  <c r="I117" i="9" s="1"/>
  <c r="AC345" i="8"/>
  <c r="AB28" i="9" s="1"/>
  <c r="H117" i="9" s="1"/>
  <c r="AB345" i="8"/>
  <c r="AA28" i="9" s="1"/>
  <c r="G117" i="9" s="1"/>
  <c r="AA345" i="8"/>
  <c r="Z28" i="9" s="1"/>
  <c r="F117" i="9" s="1"/>
  <c r="Z345" i="8"/>
  <c r="Y28" i="9" s="1"/>
  <c r="E117" i="9" s="1"/>
  <c r="Y345" i="8"/>
  <c r="X28" i="9" s="1"/>
  <c r="D117" i="9" s="1"/>
  <c r="X345" i="8"/>
  <c r="W28" i="9" s="1"/>
  <c r="CI28" i="9" s="1"/>
  <c r="BO337" i="8"/>
  <c r="BH337" i="8"/>
  <c r="BG27" i="9" s="1"/>
  <c r="AN116" i="9" s="1"/>
  <c r="BG337" i="8"/>
  <c r="BF27" i="9" s="1"/>
  <c r="AM116" i="9" s="1"/>
  <c r="BF337" i="8"/>
  <c r="BE27" i="9" s="1"/>
  <c r="AL116" i="9" s="1"/>
  <c r="BE337" i="8"/>
  <c r="BD27" i="9" s="1"/>
  <c r="AK116" i="9" s="1"/>
  <c r="BD337" i="8"/>
  <c r="BC27" i="9" s="1"/>
  <c r="AJ116" i="9" s="1"/>
  <c r="BC337" i="8"/>
  <c r="BB27" i="9" s="1"/>
  <c r="AI116" i="9" s="1"/>
  <c r="BB337" i="8"/>
  <c r="BA27" i="9" s="1"/>
  <c r="AH116" i="9" s="1"/>
  <c r="BA337" i="8"/>
  <c r="AZ27" i="9" s="1"/>
  <c r="AG116" i="9" s="1"/>
  <c r="AZ337" i="8"/>
  <c r="AY27" i="9" s="1"/>
  <c r="AF116" i="9" s="1"/>
  <c r="AY337" i="8"/>
  <c r="AX27" i="9" s="1"/>
  <c r="AE116" i="9" s="1"/>
  <c r="AX337" i="8"/>
  <c r="AW27" i="9" s="1"/>
  <c r="AD116" i="9" s="1"/>
  <c r="AW337" i="8"/>
  <c r="AV27" i="9" s="1"/>
  <c r="AC116" i="9" s="1"/>
  <c r="AV337" i="8"/>
  <c r="AU27" i="9" s="1"/>
  <c r="AB116" i="9" s="1"/>
  <c r="AU337" i="8"/>
  <c r="AT27" i="9" s="1"/>
  <c r="AA116" i="9" s="1"/>
  <c r="AT337" i="8"/>
  <c r="AS27" i="9" s="1"/>
  <c r="Z116" i="9" s="1"/>
  <c r="AS337" i="8"/>
  <c r="AR27" i="9" s="1"/>
  <c r="Y116" i="9" s="1"/>
  <c r="AR337" i="8"/>
  <c r="AQ27" i="9" s="1"/>
  <c r="X116" i="9" s="1"/>
  <c r="AQ337" i="8"/>
  <c r="AP27" i="9" s="1"/>
  <c r="W116" i="9" s="1"/>
  <c r="AP337" i="8"/>
  <c r="AO27" i="9" s="1"/>
  <c r="V116" i="9" s="1"/>
  <c r="AO337" i="8"/>
  <c r="AN27" i="9" s="1"/>
  <c r="U116" i="9" s="1"/>
  <c r="AN337" i="8"/>
  <c r="AM27" i="9" s="1"/>
  <c r="T116" i="9" s="1"/>
  <c r="AM337" i="8"/>
  <c r="AL27" i="9" s="1"/>
  <c r="S116" i="9" s="1"/>
  <c r="AL337" i="8"/>
  <c r="AK27" i="9" s="1"/>
  <c r="R116" i="9" s="1"/>
  <c r="AK337" i="8"/>
  <c r="AJ27" i="9" s="1"/>
  <c r="Q116" i="9" s="1"/>
  <c r="AJ337" i="8"/>
  <c r="AI27" i="9" s="1"/>
  <c r="P116" i="9" s="1"/>
  <c r="AI337" i="8"/>
  <c r="AH27" i="9" s="1"/>
  <c r="O116" i="9" s="1"/>
  <c r="AH337" i="8"/>
  <c r="AG27" i="9" s="1"/>
  <c r="N116" i="9" s="1"/>
  <c r="AG337" i="8"/>
  <c r="AF27" i="9" s="1"/>
  <c r="M116" i="9" s="1"/>
  <c r="AF337" i="8"/>
  <c r="AE27" i="9" s="1"/>
  <c r="L116" i="9" s="1"/>
  <c r="AE337" i="8"/>
  <c r="AD27" i="9" s="1"/>
  <c r="K116" i="9" s="1"/>
  <c r="AD337" i="8"/>
  <c r="AC27" i="9" s="1"/>
  <c r="J116" i="9" s="1"/>
  <c r="AC337" i="8"/>
  <c r="AB27" i="9" s="1"/>
  <c r="I116" i="9" s="1"/>
  <c r="AB337" i="8"/>
  <c r="AA27" i="9" s="1"/>
  <c r="H116" i="9" s="1"/>
  <c r="AA337" i="8"/>
  <c r="Z27" i="9" s="1"/>
  <c r="G116" i="9" s="1"/>
  <c r="Z337" i="8"/>
  <c r="Y27" i="9" s="1"/>
  <c r="F116" i="9" s="1"/>
  <c r="Y337" i="8"/>
  <c r="X27" i="9" s="1"/>
  <c r="E116" i="9" s="1"/>
  <c r="X337" i="8"/>
  <c r="W27" i="9" s="1"/>
  <c r="D116" i="9" s="1"/>
  <c r="W337" i="8"/>
  <c r="V27" i="9" s="1"/>
  <c r="CI27" i="9" s="1"/>
  <c r="BO324" i="8"/>
  <c r="BH324" i="8"/>
  <c r="BG26" i="9" s="1"/>
  <c r="AO115" i="9" s="1"/>
  <c r="BG324" i="8"/>
  <c r="BF26" i="9" s="1"/>
  <c r="AN115" i="9" s="1"/>
  <c r="BF324" i="8"/>
  <c r="BE26" i="9" s="1"/>
  <c r="AM115" i="9" s="1"/>
  <c r="BE324" i="8"/>
  <c r="BD26" i="9" s="1"/>
  <c r="AL115" i="9" s="1"/>
  <c r="BD324" i="8"/>
  <c r="BC26" i="9" s="1"/>
  <c r="AK115" i="9" s="1"/>
  <c r="BC324" i="8"/>
  <c r="BB26" i="9" s="1"/>
  <c r="AJ115" i="9" s="1"/>
  <c r="BB324" i="8"/>
  <c r="BA26" i="9" s="1"/>
  <c r="AI115" i="9" s="1"/>
  <c r="BA324" i="8"/>
  <c r="AZ26" i="9" s="1"/>
  <c r="AH115" i="9" s="1"/>
  <c r="AZ324" i="8"/>
  <c r="AY26" i="9" s="1"/>
  <c r="AG115" i="9" s="1"/>
  <c r="AY324" i="8"/>
  <c r="AX26" i="9" s="1"/>
  <c r="AF115" i="9" s="1"/>
  <c r="AX324" i="8"/>
  <c r="AW26" i="9" s="1"/>
  <c r="AE115" i="9" s="1"/>
  <c r="AW324" i="8"/>
  <c r="AV26" i="9" s="1"/>
  <c r="AD115" i="9" s="1"/>
  <c r="AV324" i="8"/>
  <c r="AU26" i="9" s="1"/>
  <c r="AC115" i="9" s="1"/>
  <c r="AU324" i="8"/>
  <c r="AT26" i="9" s="1"/>
  <c r="AB115" i="9" s="1"/>
  <c r="AT324" i="8"/>
  <c r="AS26" i="9" s="1"/>
  <c r="AA115" i="9" s="1"/>
  <c r="AS324" i="8"/>
  <c r="AR26" i="9" s="1"/>
  <c r="Z115" i="9" s="1"/>
  <c r="AR324" i="8"/>
  <c r="AQ26" i="9" s="1"/>
  <c r="Y115" i="9" s="1"/>
  <c r="AQ324" i="8"/>
  <c r="AP26" i="9" s="1"/>
  <c r="X115" i="9" s="1"/>
  <c r="AP324" i="8"/>
  <c r="AO26" i="9" s="1"/>
  <c r="W115" i="9" s="1"/>
  <c r="AO324" i="8"/>
  <c r="AN26" i="9" s="1"/>
  <c r="V115" i="9" s="1"/>
  <c r="AN324" i="8"/>
  <c r="AM26" i="9" s="1"/>
  <c r="U115" i="9" s="1"/>
  <c r="AM324" i="8"/>
  <c r="AL26" i="9" s="1"/>
  <c r="T115" i="9" s="1"/>
  <c r="AL324" i="8"/>
  <c r="AK26" i="9" s="1"/>
  <c r="S115" i="9" s="1"/>
  <c r="AK324" i="8"/>
  <c r="AJ26" i="9" s="1"/>
  <c r="R115" i="9" s="1"/>
  <c r="AJ324" i="8"/>
  <c r="AI26" i="9" s="1"/>
  <c r="Q115" i="9" s="1"/>
  <c r="AI324" i="8"/>
  <c r="AH26" i="9" s="1"/>
  <c r="P115" i="9" s="1"/>
  <c r="AH324" i="8"/>
  <c r="AG26" i="9" s="1"/>
  <c r="O115" i="9" s="1"/>
  <c r="AG324" i="8"/>
  <c r="AF26" i="9" s="1"/>
  <c r="N115" i="9" s="1"/>
  <c r="AF324" i="8"/>
  <c r="AE26" i="9" s="1"/>
  <c r="M115" i="9" s="1"/>
  <c r="AE324" i="8"/>
  <c r="AD26" i="9" s="1"/>
  <c r="L115" i="9" s="1"/>
  <c r="AD324" i="8"/>
  <c r="AC26" i="9" s="1"/>
  <c r="K115" i="9" s="1"/>
  <c r="AC324" i="8"/>
  <c r="AB26" i="9" s="1"/>
  <c r="J115" i="9" s="1"/>
  <c r="AB324" i="8"/>
  <c r="AA26" i="9" s="1"/>
  <c r="I115" i="9" s="1"/>
  <c r="AA324" i="8"/>
  <c r="Z26" i="9" s="1"/>
  <c r="H115" i="9" s="1"/>
  <c r="Z324" i="8"/>
  <c r="Y26" i="9" s="1"/>
  <c r="G115" i="9" s="1"/>
  <c r="Y324" i="8"/>
  <c r="X26" i="9" s="1"/>
  <c r="F115" i="9" s="1"/>
  <c r="X324" i="8"/>
  <c r="W26" i="9" s="1"/>
  <c r="E115" i="9" s="1"/>
  <c r="W324" i="8"/>
  <c r="V26" i="9" s="1"/>
  <c r="D115" i="9" s="1"/>
  <c r="V324" i="8"/>
  <c r="U26" i="9" s="1"/>
  <c r="CI26" i="9" s="1"/>
  <c r="BO306" i="8"/>
  <c r="BN25" i="9" s="1"/>
  <c r="AW114" i="9" s="1"/>
  <c r="BH306" i="8"/>
  <c r="BG25" i="9" s="1"/>
  <c r="AP114" i="9" s="1"/>
  <c r="BG306" i="8"/>
  <c r="BF25" i="9" s="1"/>
  <c r="AO114" i="9" s="1"/>
  <c r="BF306" i="8"/>
  <c r="BE25" i="9" s="1"/>
  <c r="AN114" i="9" s="1"/>
  <c r="BE306" i="8"/>
  <c r="BD25" i="9" s="1"/>
  <c r="AM114" i="9" s="1"/>
  <c r="BD306" i="8"/>
  <c r="BC25" i="9" s="1"/>
  <c r="AL114" i="9" s="1"/>
  <c r="BC306" i="8"/>
  <c r="BB25" i="9" s="1"/>
  <c r="AK114" i="9" s="1"/>
  <c r="BB306" i="8"/>
  <c r="BA25" i="9" s="1"/>
  <c r="AJ114" i="9" s="1"/>
  <c r="BA306" i="8"/>
  <c r="AZ25" i="9" s="1"/>
  <c r="AI114" i="9" s="1"/>
  <c r="AZ306" i="8"/>
  <c r="AY25" i="9" s="1"/>
  <c r="AH114" i="9" s="1"/>
  <c r="AY306" i="8"/>
  <c r="AX25" i="9" s="1"/>
  <c r="AG114" i="9" s="1"/>
  <c r="AX306" i="8"/>
  <c r="AW25" i="9" s="1"/>
  <c r="AF114" i="9" s="1"/>
  <c r="AW306" i="8"/>
  <c r="AV25" i="9" s="1"/>
  <c r="AE114" i="9" s="1"/>
  <c r="AV306" i="8"/>
  <c r="AU25" i="9" s="1"/>
  <c r="AD114" i="9" s="1"/>
  <c r="AU306" i="8"/>
  <c r="AT25" i="9" s="1"/>
  <c r="AC114" i="9" s="1"/>
  <c r="AT306" i="8"/>
  <c r="AS25" i="9" s="1"/>
  <c r="AB114" i="9" s="1"/>
  <c r="AS306" i="8"/>
  <c r="AR25" i="9" s="1"/>
  <c r="AA114" i="9" s="1"/>
  <c r="AR306" i="8"/>
  <c r="AQ25" i="9" s="1"/>
  <c r="Z114" i="9" s="1"/>
  <c r="AQ306" i="8"/>
  <c r="AP25" i="9" s="1"/>
  <c r="Y114" i="9" s="1"/>
  <c r="AP306" i="8"/>
  <c r="AO25" i="9" s="1"/>
  <c r="X114" i="9" s="1"/>
  <c r="AO306" i="8"/>
  <c r="AN25" i="9" s="1"/>
  <c r="W114" i="9" s="1"/>
  <c r="AN306" i="8"/>
  <c r="AM25" i="9" s="1"/>
  <c r="V114" i="9" s="1"/>
  <c r="AM306" i="8"/>
  <c r="AL25" i="9" s="1"/>
  <c r="U114" i="9" s="1"/>
  <c r="AL306" i="8"/>
  <c r="AK25" i="9" s="1"/>
  <c r="T114" i="9" s="1"/>
  <c r="AK306" i="8"/>
  <c r="AJ25" i="9" s="1"/>
  <c r="S114" i="9" s="1"/>
  <c r="AJ306" i="8"/>
  <c r="AI25" i="9" s="1"/>
  <c r="R114" i="9" s="1"/>
  <c r="AI306" i="8"/>
  <c r="AH25" i="9" s="1"/>
  <c r="Q114" i="9" s="1"/>
  <c r="AH306" i="8"/>
  <c r="AG25" i="9" s="1"/>
  <c r="P114" i="9" s="1"/>
  <c r="AG306" i="8"/>
  <c r="AF25" i="9" s="1"/>
  <c r="O114" i="9" s="1"/>
  <c r="AF306" i="8"/>
  <c r="AE25" i="9" s="1"/>
  <c r="N114" i="9" s="1"/>
  <c r="AE306" i="8"/>
  <c r="AD25" i="9" s="1"/>
  <c r="M114" i="9" s="1"/>
  <c r="AD306" i="8"/>
  <c r="AC25" i="9" s="1"/>
  <c r="L114" i="9" s="1"/>
  <c r="AC306" i="8"/>
  <c r="AB25" i="9" s="1"/>
  <c r="K114" i="9" s="1"/>
  <c r="AB306" i="8"/>
  <c r="AA25" i="9" s="1"/>
  <c r="J114" i="9" s="1"/>
  <c r="AA306" i="8"/>
  <c r="Z25" i="9" s="1"/>
  <c r="I114" i="9" s="1"/>
  <c r="Z306" i="8"/>
  <c r="Y25" i="9" s="1"/>
  <c r="H114" i="9" s="1"/>
  <c r="Y306" i="8"/>
  <c r="X25" i="9" s="1"/>
  <c r="G114" i="9" s="1"/>
  <c r="X306" i="8"/>
  <c r="W25" i="9" s="1"/>
  <c r="F114" i="9" s="1"/>
  <c r="W306" i="8"/>
  <c r="V25" i="9" s="1"/>
  <c r="E114" i="9" s="1"/>
  <c r="V306" i="8"/>
  <c r="U25" i="9" s="1"/>
  <c r="D114" i="9" s="1"/>
  <c r="U306" i="8"/>
  <c r="T25" i="9" s="1"/>
  <c r="CI25" i="9" s="1"/>
  <c r="BO298" i="8"/>
  <c r="BN24" i="9" s="1"/>
  <c r="AX113" i="9" s="1"/>
  <c r="BH298" i="8"/>
  <c r="BG24" i="9" s="1"/>
  <c r="AQ113" i="9" s="1"/>
  <c r="BG298" i="8"/>
  <c r="BF24" i="9" s="1"/>
  <c r="AP113" i="9" s="1"/>
  <c r="BF298" i="8"/>
  <c r="BE24" i="9" s="1"/>
  <c r="AO113" i="9" s="1"/>
  <c r="BE298" i="8"/>
  <c r="BD24" i="9" s="1"/>
  <c r="AN113" i="9" s="1"/>
  <c r="BD298" i="8"/>
  <c r="BC24" i="9" s="1"/>
  <c r="AM113" i="9" s="1"/>
  <c r="BC298" i="8"/>
  <c r="BB24" i="9" s="1"/>
  <c r="AL113" i="9" s="1"/>
  <c r="BB298" i="8"/>
  <c r="BA24" i="9" s="1"/>
  <c r="AK113" i="9" s="1"/>
  <c r="BA298" i="8"/>
  <c r="AZ24" i="9" s="1"/>
  <c r="AJ113" i="9" s="1"/>
  <c r="AZ298" i="8"/>
  <c r="AY24" i="9" s="1"/>
  <c r="AI113" i="9" s="1"/>
  <c r="AY298" i="8"/>
  <c r="AX24" i="9" s="1"/>
  <c r="AH113" i="9" s="1"/>
  <c r="AX298" i="8"/>
  <c r="AW24" i="9" s="1"/>
  <c r="AG113" i="9" s="1"/>
  <c r="AW298" i="8"/>
  <c r="AV24" i="9" s="1"/>
  <c r="AF113" i="9" s="1"/>
  <c r="AV298" i="8"/>
  <c r="AU24" i="9" s="1"/>
  <c r="AE113" i="9" s="1"/>
  <c r="AU298" i="8"/>
  <c r="AT24" i="9" s="1"/>
  <c r="AD113" i="9" s="1"/>
  <c r="AT298" i="8"/>
  <c r="AS24" i="9" s="1"/>
  <c r="AC113" i="9" s="1"/>
  <c r="AS298" i="8"/>
  <c r="AR24" i="9" s="1"/>
  <c r="AB113" i="9" s="1"/>
  <c r="AR298" i="8"/>
  <c r="AQ24" i="9" s="1"/>
  <c r="AA113" i="9" s="1"/>
  <c r="AQ298" i="8"/>
  <c r="AP24" i="9" s="1"/>
  <c r="Z113" i="9" s="1"/>
  <c r="AP298" i="8"/>
  <c r="AO24" i="9" s="1"/>
  <c r="Y113" i="9" s="1"/>
  <c r="AO298" i="8"/>
  <c r="AN24" i="9" s="1"/>
  <c r="X113" i="9" s="1"/>
  <c r="AN298" i="8"/>
  <c r="AM24" i="9" s="1"/>
  <c r="W113" i="9" s="1"/>
  <c r="AM298" i="8"/>
  <c r="AL24" i="9" s="1"/>
  <c r="V113" i="9" s="1"/>
  <c r="AL298" i="8"/>
  <c r="AK24" i="9" s="1"/>
  <c r="U113" i="9" s="1"/>
  <c r="AK298" i="8"/>
  <c r="AJ24" i="9" s="1"/>
  <c r="T113" i="9" s="1"/>
  <c r="AJ298" i="8"/>
  <c r="AI24" i="9" s="1"/>
  <c r="S113" i="9" s="1"/>
  <c r="AI298" i="8"/>
  <c r="AH24" i="9" s="1"/>
  <c r="R113" i="9" s="1"/>
  <c r="AH298" i="8"/>
  <c r="AG24" i="9" s="1"/>
  <c r="Q113" i="9" s="1"/>
  <c r="AG298" i="8"/>
  <c r="AF24" i="9" s="1"/>
  <c r="P113" i="9" s="1"/>
  <c r="AF298" i="8"/>
  <c r="AE24" i="9" s="1"/>
  <c r="O113" i="9" s="1"/>
  <c r="AE298" i="8"/>
  <c r="AD24" i="9" s="1"/>
  <c r="N113" i="9" s="1"/>
  <c r="AD298" i="8"/>
  <c r="AC24" i="9" s="1"/>
  <c r="M113" i="9" s="1"/>
  <c r="AC298" i="8"/>
  <c r="AB24" i="9" s="1"/>
  <c r="L113" i="9" s="1"/>
  <c r="AB298" i="8"/>
  <c r="AA24" i="9" s="1"/>
  <c r="K113" i="9" s="1"/>
  <c r="AA298" i="8"/>
  <c r="Z24" i="9" s="1"/>
  <c r="J113" i="9" s="1"/>
  <c r="Z298" i="8"/>
  <c r="Y24" i="9" s="1"/>
  <c r="I113" i="9" s="1"/>
  <c r="Y298" i="8"/>
  <c r="X24" i="9" s="1"/>
  <c r="H113" i="9" s="1"/>
  <c r="X298" i="8"/>
  <c r="W24" i="9" s="1"/>
  <c r="G113" i="9" s="1"/>
  <c r="W298" i="8"/>
  <c r="V24" i="9" s="1"/>
  <c r="F113" i="9" s="1"/>
  <c r="V298" i="8"/>
  <c r="U24" i="9" s="1"/>
  <c r="E113" i="9" s="1"/>
  <c r="U298" i="8"/>
  <c r="T24" i="9" s="1"/>
  <c r="D113" i="9" s="1"/>
  <c r="T298" i="8"/>
  <c r="S24" i="9" s="1"/>
  <c r="CI24" i="9" s="1"/>
  <c r="BO284" i="8"/>
  <c r="BN23" i="9" s="1"/>
  <c r="AY112" i="9" s="1"/>
  <c r="BH284" i="8"/>
  <c r="BG23" i="9" s="1"/>
  <c r="AR112" i="9" s="1"/>
  <c r="BG284" i="8"/>
  <c r="BF23" i="9" s="1"/>
  <c r="AQ112" i="9" s="1"/>
  <c r="BF284" i="8"/>
  <c r="BE23" i="9" s="1"/>
  <c r="AP112" i="9" s="1"/>
  <c r="BE284" i="8"/>
  <c r="BD23" i="9" s="1"/>
  <c r="AO112" i="9" s="1"/>
  <c r="BD284" i="8"/>
  <c r="BC23" i="9" s="1"/>
  <c r="AN112" i="9" s="1"/>
  <c r="BC284" i="8"/>
  <c r="BB23" i="9" s="1"/>
  <c r="AM112" i="9" s="1"/>
  <c r="BB284" i="8"/>
  <c r="BA23" i="9" s="1"/>
  <c r="AL112" i="9" s="1"/>
  <c r="BA284" i="8"/>
  <c r="AZ23" i="9" s="1"/>
  <c r="AK112" i="9" s="1"/>
  <c r="AZ284" i="8"/>
  <c r="AY23" i="9" s="1"/>
  <c r="AJ112" i="9" s="1"/>
  <c r="AY284" i="8"/>
  <c r="AX23" i="9" s="1"/>
  <c r="AI112" i="9" s="1"/>
  <c r="AX284" i="8"/>
  <c r="AW23" i="9" s="1"/>
  <c r="AH112" i="9" s="1"/>
  <c r="AW284" i="8"/>
  <c r="AV23" i="9" s="1"/>
  <c r="AG112" i="9" s="1"/>
  <c r="AV284" i="8"/>
  <c r="AU23" i="9" s="1"/>
  <c r="AF112" i="9" s="1"/>
  <c r="AU284" i="8"/>
  <c r="AT23" i="9" s="1"/>
  <c r="AE112" i="9" s="1"/>
  <c r="AT284" i="8"/>
  <c r="AS23" i="9" s="1"/>
  <c r="AD112" i="9" s="1"/>
  <c r="AS284" i="8"/>
  <c r="AR23" i="9" s="1"/>
  <c r="AC112" i="9" s="1"/>
  <c r="AR284" i="8"/>
  <c r="AQ23" i="9" s="1"/>
  <c r="AB112" i="9" s="1"/>
  <c r="AQ284" i="8"/>
  <c r="AP23" i="9" s="1"/>
  <c r="AA112" i="9" s="1"/>
  <c r="AP284" i="8"/>
  <c r="AO23" i="9" s="1"/>
  <c r="Z112" i="9" s="1"/>
  <c r="AO284" i="8"/>
  <c r="AN23" i="9" s="1"/>
  <c r="Y112" i="9" s="1"/>
  <c r="AN284" i="8"/>
  <c r="AM23" i="9" s="1"/>
  <c r="X112" i="9" s="1"/>
  <c r="AM284" i="8"/>
  <c r="AL23" i="9" s="1"/>
  <c r="W112" i="9" s="1"/>
  <c r="AL284" i="8"/>
  <c r="AK23" i="9" s="1"/>
  <c r="V112" i="9" s="1"/>
  <c r="AK284" i="8"/>
  <c r="AJ23" i="9" s="1"/>
  <c r="U112" i="9" s="1"/>
  <c r="AJ284" i="8"/>
  <c r="AI23" i="9" s="1"/>
  <c r="T112" i="9" s="1"/>
  <c r="AI284" i="8"/>
  <c r="AH23" i="9" s="1"/>
  <c r="S112" i="9" s="1"/>
  <c r="AH284" i="8"/>
  <c r="AG23" i="9" s="1"/>
  <c r="R112" i="9" s="1"/>
  <c r="AG284" i="8"/>
  <c r="AF23" i="9" s="1"/>
  <c r="Q112" i="9" s="1"/>
  <c r="AF284" i="8"/>
  <c r="AE23" i="9" s="1"/>
  <c r="P112" i="9" s="1"/>
  <c r="AE284" i="8"/>
  <c r="AD23" i="9" s="1"/>
  <c r="O112" i="9" s="1"/>
  <c r="AD284" i="8"/>
  <c r="AC23" i="9" s="1"/>
  <c r="N112" i="9" s="1"/>
  <c r="AC284" i="8"/>
  <c r="AB23" i="9" s="1"/>
  <c r="M112" i="9" s="1"/>
  <c r="AB284" i="8"/>
  <c r="AA23" i="9" s="1"/>
  <c r="L112" i="9" s="1"/>
  <c r="AA284" i="8"/>
  <c r="Z23" i="9" s="1"/>
  <c r="K112" i="9" s="1"/>
  <c r="Z284" i="8"/>
  <c r="Y23" i="9" s="1"/>
  <c r="J112" i="9" s="1"/>
  <c r="Y284" i="8"/>
  <c r="X23" i="9" s="1"/>
  <c r="I112" i="9" s="1"/>
  <c r="X284" i="8"/>
  <c r="W23" i="9" s="1"/>
  <c r="H112" i="9" s="1"/>
  <c r="W284" i="8"/>
  <c r="V23" i="9" s="1"/>
  <c r="G112" i="9" s="1"/>
  <c r="V284" i="8"/>
  <c r="U23" i="9" s="1"/>
  <c r="F112" i="9" s="1"/>
  <c r="U284" i="8"/>
  <c r="T23" i="9" s="1"/>
  <c r="E112" i="9" s="1"/>
  <c r="T284" i="8"/>
  <c r="S23" i="9" s="1"/>
  <c r="D112" i="9" s="1"/>
  <c r="S284" i="8"/>
  <c r="R23" i="9" s="1"/>
  <c r="CI23" i="9" s="1"/>
  <c r="BO275" i="8"/>
  <c r="BN22" i="9" s="1"/>
  <c r="AZ111" i="9" s="1"/>
  <c r="BH275" i="8"/>
  <c r="BG22" i="9" s="1"/>
  <c r="AS111" i="9" s="1"/>
  <c r="BG275" i="8"/>
  <c r="BF22" i="9" s="1"/>
  <c r="AR111" i="9" s="1"/>
  <c r="BF275" i="8"/>
  <c r="BE22" i="9" s="1"/>
  <c r="AQ111" i="9" s="1"/>
  <c r="BE275" i="8"/>
  <c r="BD22" i="9" s="1"/>
  <c r="AP111" i="9" s="1"/>
  <c r="BD275" i="8"/>
  <c r="BC22" i="9" s="1"/>
  <c r="AO111" i="9" s="1"/>
  <c r="BC275" i="8"/>
  <c r="BB22" i="9" s="1"/>
  <c r="AN111" i="9" s="1"/>
  <c r="BB275" i="8"/>
  <c r="BA22" i="9" s="1"/>
  <c r="AM111" i="9" s="1"/>
  <c r="BA275" i="8"/>
  <c r="AZ22" i="9" s="1"/>
  <c r="AL111" i="9" s="1"/>
  <c r="AZ275" i="8"/>
  <c r="AY22" i="9" s="1"/>
  <c r="AK111" i="9" s="1"/>
  <c r="AY275" i="8"/>
  <c r="AX22" i="9" s="1"/>
  <c r="AJ111" i="9" s="1"/>
  <c r="AX275" i="8"/>
  <c r="AW22" i="9" s="1"/>
  <c r="AI111" i="9" s="1"/>
  <c r="AW275" i="8"/>
  <c r="AV22" i="9" s="1"/>
  <c r="AH111" i="9" s="1"/>
  <c r="AV275" i="8"/>
  <c r="AU22" i="9" s="1"/>
  <c r="AG111" i="9" s="1"/>
  <c r="AU275" i="8"/>
  <c r="AT22" i="9" s="1"/>
  <c r="AF111" i="9" s="1"/>
  <c r="AT275" i="8"/>
  <c r="AS22" i="9" s="1"/>
  <c r="AE111" i="9" s="1"/>
  <c r="AS275" i="8"/>
  <c r="AR22" i="9" s="1"/>
  <c r="AD111" i="9" s="1"/>
  <c r="AR275" i="8"/>
  <c r="AQ22" i="9" s="1"/>
  <c r="AC111" i="9" s="1"/>
  <c r="AQ275" i="8"/>
  <c r="AP22" i="9" s="1"/>
  <c r="AB111" i="9" s="1"/>
  <c r="AP275" i="8"/>
  <c r="AO22" i="9" s="1"/>
  <c r="AA111" i="9" s="1"/>
  <c r="AO275" i="8"/>
  <c r="AN22" i="9" s="1"/>
  <c r="Z111" i="9" s="1"/>
  <c r="AN275" i="8"/>
  <c r="AM22" i="9" s="1"/>
  <c r="Y111" i="9" s="1"/>
  <c r="AM275" i="8"/>
  <c r="AL22" i="9" s="1"/>
  <c r="X111" i="9" s="1"/>
  <c r="AL275" i="8"/>
  <c r="AK22" i="9" s="1"/>
  <c r="W111" i="9" s="1"/>
  <c r="AK275" i="8"/>
  <c r="AJ22" i="9" s="1"/>
  <c r="V111" i="9" s="1"/>
  <c r="AJ275" i="8"/>
  <c r="AI22" i="9" s="1"/>
  <c r="U111" i="9" s="1"/>
  <c r="AI275" i="8"/>
  <c r="AH22" i="9" s="1"/>
  <c r="T111" i="9" s="1"/>
  <c r="AH275" i="8"/>
  <c r="AG22" i="9" s="1"/>
  <c r="S111" i="9" s="1"/>
  <c r="AG275" i="8"/>
  <c r="AF22" i="9" s="1"/>
  <c r="R111" i="9" s="1"/>
  <c r="AF275" i="8"/>
  <c r="AE22" i="9" s="1"/>
  <c r="Q111" i="9" s="1"/>
  <c r="AE275" i="8"/>
  <c r="AD22" i="9" s="1"/>
  <c r="P111" i="9" s="1"/>
  <c r="AD275" i="8"/>
  <c r="AC22" i="9" s="1"/>
  <c r="O111" i="9" s="1"/>
  <c r="AC275" i="8"/>
  <c r="AB22" i="9" s="1"/>
  <c r="N111" i="9" s="1"/>
  <c r="AB275" i="8"/>
  <c r="AA22" i="9" s="1"/>
  <c r="M111" i="9" s="1"/>
  <c r="AA275" i="8"/>
  <c r="Z22" i="9" s="1"/>
  <c r="L111" i="9" s="1"/>
  <c r="Z275" i="8"/>
  <c r="Y22" i="9" s="1"/>
  <c r="K111" i="9" s="1"/>
  <c r="Y275" i="8"/>
  <c r="X22" i="9" s="1"/>
  <c r="J111" i="9" s="1"/>
  <c r="X275" i="8"/>
  <c r="W22" i="9" s="1"/>
  <c r="I111" i="9" s="1"/>
  <c r="W275" i="8"/>
  <c r="V22" i="9" s="1"/>
  <c r="H111" i="9" s="1"/>
  <c r="V275" i="8"/>
  <c r="U22" i="9" s="1"/>
  <c r="G111" i="9" s="1"/>
  <c r="U275" i="8"/>
  <c r="T22" i="9" s="1"/>
  <c r="F111" i="9" s="1"/>
  <c r="T275" i="8"/>
  <c r="S22" i="9" s="1"/>
  <c r="E111" i="9" s="1"/>
  <c r="S275" i="8"/>
  <c r="R22" i="9" s="1"/>
  <c r="D111" i="9" s="1"/>
  <c r="R275" i="8"/>
  <c r="Q22" i="9" s="1"/>
  <c r="CI22" i="9" s="1"/>
  <c r="BO256" i="8"/>
  <c r="BN21" i="9" s="1"/>
  <c r="BA110" i="9" s="1"/>
  <c r="BH256" i="8"/>
  <c r="BG21" i="9" s="1"/>
  <c r="AT110" i="9" s="1"/>
  <c r="BG256" i="8"/>
  <c r="BF21" i="9" s="1"/>
  <c r="AS110" i="9" s="1"/>
  <c r="BF256" i="8"/>
  <c r="BE21" i="9" s="1"/>
  <c r="AR110" i="9" s="1"/>
  <c r="BE256" i="8"/>
  <c r="BD21" i="9" s="1"/>
  <c r="AQ110" i="9" s="1"/>
  <c r="BD256" i="8"/>
  <c r="BC21" i="9" s="1"/>
  <c r="AP110" i="9" s="1"/>
  <c r="BC256" i="8"/>
  <c r="BB21" i="9" s="1"/>
  <c r="AO110" i="9" s="1"/>
  <c r="BB256" i="8"/>
  <c r="BA21" i="9" s="1"/>
  <c r="AN110" i="9" s="1"/>
  <c r="BA256" i="8"/>
  <c r="AZ21" i="9" s="1"/>
  <c r="AM110" i="9" s="1"/>
  <c r="AZ256" i="8"/>
  <c r="AY21" i="9" s="1"/>
  <c r="AL110" i="9" s="1"/>
  <c r="AY256" i="8"/>
  <c r="AX21" i="9" s="1"/>
  <c r="AK110" i="9" s="1"/>
  <c r="AX256" i="8"/>
  <c r="AW21" i="9" s="1"/>
  <c r="AJ110" i="9" s="1"/>
  <c r="AW256" i="8"/>
  <c r="AV21" i="9" s="1"/>
  <c r="AI110" i="9" s="1"/>
  <c r="AV256" i="8"/>
  <c r="AU21" i="9" s="1"/>
  <c r="AH110" i="9" s="1"/>
  <c r="AU256" i="8"/>
  <c r="AT21" i="9" s="1"/>
  <c r="AG110" i="9" s="1"/>
  <c r="AT256" i="8"/>
  <c r="AS21" i="9" s="1"/>
  <c r="AF110" i="9" s="1"/>
  <c r="AS256" i="8"/>
  <c r="AR21" i="9" s="1"/>
  <c r="AE110" i="9" s="1"/>
  <c r="AR256" i="8"/>
  <c r="AQ21" i="9" s="1"/>
  <c r="AD110" i="9" s="1"/>
  <c r="AQ256" i="8"/>
  <c r="AP21" i="9" s="1"/>
  <c r="AC110" i="9" s="1"/>
  <c r="AP256" i="8"/>
  <c r="AO21" i="9" s="1"/>
  <c r="AB110" i="9" s="1"/>
  <c r="AO256" i="8"/>
  <c r="AN21" i="9" s="1"/>
  <c r="AA110" i="9" s="1"/>
  <c r="AN256" i="8"/>
  <c r="AM21" i="9" s="1"/>
  <c r="Z110" i="9" s="1"/>
  <c r="AM256" i="8"/>
  <c r="AL21" i="9" s="1"/>
  <c r="Y110" i="9" s="1"/>
  <c r="AL256" i="8"/>
  <c r="AK21" i="9" s="1"/>
  <c r="X110" i="9" s="1"/>
  <c r="AK256" i="8"/>
  <c r="AJ21" i="9" s="1"/>
  <c r="W110" i="9" s="1"/>
  <c r="AJ256" i="8"/>
  <c r="AI21" i="9" s="1"/>
  <c r="V110" i="9" s="1"/>
  <c r="AI256" i="8"/>
  <c r="AH21" i="9" s="1"/>
  <c r="U110" i="9" s="1"/>
  <c r="AH256" i="8"/>
  <c r="AG21" i="9" s="1"/>
  <c r="T110" i="9" s="1"/>
  <c r="AG256" i="8"/>
  <c r="AF21" i="9" s="1"/>
  <c r="S110" i="9" s="1"/>
  <c r="AF256" i="8"/>
  <c r="AE21" i="9" s="1"/>
  <c r="R110" i="9" s="1"/>
  <c r="AE256" i="8"/>
  <c r="AD21" i="9" s="1"/>
  <c r="Q110" i="9" s="1"/>
  <c r="AD256" i="8"/>
  <c r="AC21" i="9" s="1"/>
  <c r="P110" i="9" s="1"/>
  <c r="AC256" i="8"/>
  <c r="AB21" i="9" s="1"/>
  <c r="O110" i="9" s="1"/>
  <c r="AB256" i="8"/>
  <c r="AA21" i="9" s="1"/>
  <c r="N110" i="9" s="1"/>
  <c r="AA256" i="8"/>
  <c r="Z21" i="9" s="1"/>
  <c r="M110" i="9" s="1"/>
  <c r="Z256" i="8"/>
  <c r="Y21" i="9" s="1"/>
  <c r="L110" i="9" s="1"/>
  <c r="Y256" i="8"/>
  <c r="X21" i="9" s="1"/>
  <c r="K110" i="9" s="1"/>
  <c r="X256" i="8"/>
  <c r="W21" i="9" s="1"/>
  <c r="J110" i="9" s="1"/>
  <c r="W256" i="8"/>
  <c r="V21" i="9" s="1"/>
  <c r="I110" i="9" s="1"/>
  <c r="V256" i="8"/>
  <c r="U21" i="9" s="1"/>
  <c r="H110" i="9" s="1"/>
  <c r="U256" i="8"/>
  <c r="T21" i="9" s="1"/>
  <c r="G110" i="9" s="1"/>
  <c r="T256" i="8"/>
  <c r="S21" i="9" s="1"/>
  <c r="F110" i="9" s="1"/>
  <c r="S256" i="8"/>
  <c r="R21" i="9" s="1"/>
  <c r="E110" i="9" s="1"/>
  <c r="R256" i="8"/>
  <c r="Q21" i="9" s="1"/>
  <c r="D110" i="9" s="1"/>
  <c r="Q256" i="8"/>
  <c r="P21" i="9" s="1"/>
  <c r="CI21" i="9" s="1"/>
  <c r="BO247" i="8"/>
  <c r="BN20" i="9" s="1"/>
  <c r="BB109" i="9" s="1"/>
  <c r="BH247" i="8"/>
  <c r="BG20" i="9" s="1"/>
  <c r="AU109" i="9" s="1"/>
  <c r="BG247" i="8"/>
  <c r="BF20" i="9" s="1"/>
  <c r="AT109" i="9" s="1"/>
  <c r="BF247" i="8"/>
  <c r="BE20" i="9" s="1"/>
  <c r="AS109" i="9" s="1"/>
  <c r="BE247" i="8"/>
  <c r="BD20" i="9" s="1"/>
  <c r="AR109" i="9" s="1"/>
  <c r="BD247" i="8"/>
  <c r="BC20" i="9" s="1"/>
  <c r="AQ109" i="9" s="1"/>
  <c r="BC247" i="8"/>
  <c r="BB20" i="9" s="1"/>
  <c r="AP109" i="9" s="1"/>
  <c r="BB247" i="8"/>
  <c r="BA20" i="9" s="1"/>
  <c r="AO109" i="9" s="1"/>
  <c r="BA247" i="8"/>
  <c r="AZ20" i="9" s="1"/>
  <c r="AN109" i="9" s="1"/>
  <c r="AZ247" i="8"/>
  <c r="AY20" i="9" s="1"/>
  <c r="AM109" i="9" s="1"/>
  <c r="AY247" i="8"/>
  <c r="AX20" i="9" s="1"/>
  <c r="AL109" i="9" s="1"/>
  <c r="AX247" i="8"/>
  <c r="AW20" i="9" s="1"/>
  <c r="AK109" i="9" s="1"/>
  <c r="AW247" i="8"/>
  <c r="AV20" i="9" s="1"/>
  <c r="AJ109" i="9" s="1"/>
  <c r="AV247" i="8"/>
  <c r="AU20" i="9" s="1"/>
  <c r="AI109" i="9" s="1"/>
  <c r="AU247" i="8"/>
  <c r="AT20" i="9" s="1"/>
  <c r="AH109" i="9" s="1"/>
  <c r="AT247" i="8"/>
  <c r="AS20" i="9" s="1"/>
  <c r="AG109" i="9" s="1"/>
  <c r="AS247" i="8"/>
  <c r="AR20" i="9" s="1"/>
  <c r="AF109" i="9" s="1"/>
  <c r="AR247" i="8"/>
  <c r="AQ20" i="9" s="1"/>
  <c r="AE109" i="9" s="1"/>
  <c r="AQ247" i="8"/>
  <c r="AP20" i="9" s="1"/>
  <c r="AD109" i="9" s="1"/>
  <c r="AP247" i="8"/>
  <c r="AO20" i="9" s="1"/>
  <c r="AC109" i="9" s="1"/>
  <c r="AO247" i="8"/>
  <c r="AN20" i="9" s="1"/>
  <c r="AB109" i="9" s="1"/>
  <c r="AN247" i="8"/>
  <c r="AM20" i="9" s="1"/>
  <c r="AA109" i="9" s="1"/>
  <c r="AM247" i="8"/>
  <c r="AL20" i="9" s="1"/>
  <c r="Z109" i="9" s="1"/>
  <c r="AL247" i="8"/>
  <c r="AK20" i="9" s="1"/>
  <c r="Y109" i="9" s="1"/>
  <c r="AK247" i="8"/>
  <c r="AJ20" i="9" s="1"/>
  <c r="X109" i="9" s="1"/>
  <c r="AJ247" i="8"/>
  <c r="AI20" i="9" s="1"/>
  <c r="W109" i="9" s="1"/>
  <c r="AI247" i="8"/>
  <c r="AH20" i="9" s="1"/>
  <c r="V109" i="9" s="1"/>
  <c r="AH247" i="8"/>
  <c r="AG20" i="9" s="1"/>
  <c r="U109" i="9" s="1"/>
  <c r="AG247" i="8"/>
  <c r="AF20" i="9" s="1"/>
  <c r="T109" i="9" s="1"/>
  <c r="AF247" i="8"/>
  <c r="AE20" i="9" s="1"/>
  <c r="S109" i="9" s="1"/>
  <c r="AE247" i="8"/>
  <c r="AD20" i="9" s="1"/>
  <c r="R109" i="9" s="1"/>
  <c r="AD247" i="8"/>
  <c r="AC20" i="9" s="1"/>
  <c r="Q109" i="9" s="1"/>
  <c r="AC247" i="8"/>
  <c r="AB20" i="9" s="1"/>
  <c r="P109" i="9" s="1"/>
  <c r="AB247" i="8"/>
  <c r="AA20" i="9" s="1"/>
  <c r="O109" i="9" s="1"/>
  <c r="AA247" i="8"/>
  <c r="Z20" i="9" s="1"/>
  <c r="N109" i="9" s="1"/>
  <c r="Z247" i="8"/>
  <c r="Y20" i="9" s="1"/>
  <c r="M109" i="9" s="1"/>
  <c r="Y247" i="8"/>
  <c r="X20" i="9" s="1"/>
  <c r="L109" i="9" s="1"/>
  <c r="X247" i="8"/>
  <c r="W20" i="9" s="1"/>
  <c r="K109" i="9" s="1"/>
  <c r="W247" i="8"/>
  <c r="V20" i="9" s="1"/>
  <c r="J109" i="9" s="1"/>
  <c r="V247" i="8"/>
  <c r="U20" i="9" s="1"/>
  <c r="I109" i="9" s="1"/>
  <c r="U247" i="8"/>
  <c r="T20" i="9" s="1"/>
  <c r="H109" i="9" s="1"/>
  <c r="T247" i="8"/>
  <c r="S20" i="9" s="1"/>
  <c r="G109" i="9" s="1"/>
  <c r="S247" i="8"/>
  <c r="R20" i="9" s="1"/>
  <c r="F109" i="9" s="1"/>
  <c r="R247" i="8"/>
  <c r="Q20" i="9" s="1"/>
  <c r="E109" i="9" s="1"/>
  <c r="Q247" i="8"/>
  <c r="P20" i="9" s="1"/>
  <c r="D109" i="9" s="1"/>
  <c r="P247" i="8"/>
  <c r="O20" i="9" s="1"/>
  <c r="CI20" i="9" s="1"/>
  <c r="BO236" i="8"/>
  <c r="BN19" i="9" s="1"/>
  <c r="BC108" i="9" s="1"/>
  <c r="BH236" i="8"/>
  <c r="BG19" i="9" s="1"/>
  <c r="AV108" i="9" s="1"/>
  <c r="BG236" i="8"/>
  <c r="BF19" i="9" s="1"/>
  <c r="AU108" i="9" s="1"/>
  <c r="BF236" i="8"/>
  <c r="BE19" i="9" s="1"/>
  <c r="AT108" i="9" s="1"/>
  <c r="BE236" i="8"/>
  <c r="BD19" i="9" s="1"/>
  <c r="AS108" i="9" s="1"/>
  <c r="BD236" i="8"/>
  <c r="BC19" i="9" s="1"/>
  <c r="AR108" i="9" s="1"/>
  <c r="BC236" i="8"/>
  <c r="BB19" i="9" s="1"/>
  <c r="AQ108" i="9" s="1"/>
  <c r="BB236" i="8"/>
  <c r="BA19" i="9" s="1"/>
  <c r="AP108" i="9" s="1"/>
  <c r="BA236" i="8"/>
  <c r="AZ19" i="9" s="1"/>
  <c r="AO108" i="9" s="1"/>
  <c r="AZ236" i="8"/>
  <c r="AY19" i="9" s="1"/>
  <c r="AN108" i="9" s="1"/>
  <c r="AY236" i="8"/>
  <c r="AX19" i="9" s="1"/>
  <c r="AM108" i="9" s="1"/>
  <c r="AX236" i="8"/>
  <c r="AW19" i="9" s="1"/>
  <c r="AL108" i="9" s="1"/>
  <c r="AW236" i="8"/>
  <c r="AV19" i="9" s="1"/>
  <c r="AK108" i="9" s="1"/>
  <c r="AV236" i="8"/>
  <c r="AU19" i="9" s="1"/>
  <c r="AJ108" i="9" s="1"/>
  <c r="AU236" i="8"/>
  <c r="AT19" i="9" s="1"/>
  <c r="AI108" i="9" s="1"/>
  <c r="AT236" i="8"/>
  <c r="AS19" i="9" s="1"/>
  <c r="AH108" i="9" s="1"/>
  <c r="AS236" i="8"/>
  <c r="AR19" i="9" s="1"/>
  <c r="AG108" i="9" s="1"/>
  <c r="AR236" i="8"/>
  <c r="AQ19" i="9" s="1"/>
  <c r="AF108" i="9" s="1"/>
  <c r="AQ236" i="8"/>
  <c r="AP19" i="9" s="1"/>
  <c r="AE108" i="9" s="1"/>
  <c r="AP236" i="8"/>
  <c r="AO19" i="9" s="1"/>
  <c r="AD108" i="9" s="1"/>
  <c r="AO236" i="8"/>
  <c r="AN19" i="9" s="1"/>
  <c r="AC108" i="9" s="1"/>
  <c r="AN236" i="8"/>
  <c r="AM19" i="9" s="1"/>
  <c r="AB108" i="9" s="1"/>
  <c r="AM236" i="8"/>
  <c r="AL19" i="9" s="1"/>
  <c r="AA108" i="9" s="1"/>
  <c r="AL236" i="8"/>
  <c r="AK19" i="9" s="1"/>
  <c r="Z108" i="9" s="1"/>
  <c r="AK236" i="8"/>
  <c r="AJ19" i="9" s="1"/>
  <c r="Y108" i="9" s="1"/>
  <c r="AJ236" i="8"/>
  <c r="AI19" i="9" s="1"/>
  <c r="X108" i="9" s="1"/>
  <c r="AI236" i="8"/>
  <c r="AH19" i="9" s="1"/>
  <c r="W108" i="9" s="1"/>
  <c r="AH236" i="8"/>
  <c r="AG19" i="9" s="1"/>
  <c r="V108" i="9" s="1"/>
  <c r="AG236" i="8"/>
  <c r="AF19" i="9" s="1"/>
  <c r="U108" i="9" s="1"/>
  <c r="AF236" i="8"/>
  <c r="AE19" i="9" s="1"/>
  <c r="T108" i="9" s="1"/>
  <c r="AE236" i="8"/>
  <c r="AD19" i="9" s="1"/>
  <c r="S108" i="9" s="1"/>
  <c r="AD236" i="8"/>
  <c r="AC19" i="9" s="1"/>
  <c r="R108" i="9" s="1"/>
  <c r="AC236" i="8"/>
  <c r="AB19" i="9" s="1"/>
  <c r="Q108" i="9" s="1"/>
  <c r="AB236" i="8"/>
  <c r="AA19" i="9" s="1"/>
  <c r="P108" i="9" s="1"/>
  <c r="AA236" i="8"/>
  <c r="Z19" i="9" s="1"/>
  <c r="O108" i="9" s="1"/>
  <c r="Z236" i="8"/>
  <c r="Y19" i="9" s="1"/>
  <c r="N108" i="9" s="1"/>
  <c r="Y236" i="8"/>
  <c r="X19" i="9" s="1"/>
  <c r="M108" i="9" s="1"/>
  <c r="X236" i="8"/>
  <c r="W19" i="9" s="1"/>
  <c r="L108" i="9" s="1"/>
  <c r="W236" i="8"/>
  <c r="V19" i="9" s="1"/>
  <c r="K108" i="9" s="1"/>
  <c r="V236" i="8"/>
  <c r="U19" i="9" s="1"/>
  <c r="J108" i="9" s="1"/>
  <c r="U236" i="8"/>
  <c r="T19" i="9" s="1"/>
  <c r="I108" i="9" s="1"/>
  <c r="T236" i="8"/>
  <c r="S19" i="9" s="1"/>
  <c r="H108" i="9" s="1"/>
  <c r="S236" i="8"/>
  <c r="R19" i="9" s="1"/>
  <c r="G108" i="9" s="1"/>
  <c r="R236" i="8"/>
  <c r="Q19" i="9" s="1"/>
  <c r="F108" i="9" s="1"/>
  <c r="Q236" i="8"/>
  <c r="P19" i="9" s="1"/>
  <c r="E108" i="9" s="1"/>
  <c r="P236" i="8"/>
  <c r="O19" i="9" s="1"/>
  <c r="D108" i="9" s="1"/>
  <c r="O236" i="8"/>
  <c r="N19" i="9" s="1"/>
  <c r="CI19" i="9" s="1"/>
  <c r="BO224" i="8"/>
  <c r="BN18" i="9" s="1"/>
  <c r="BD107" i="9" s="1"/>
  <c r="BH224" i="8"/>
  <c r="BG18" i="9" s="1"/>
  <c r="AW107" i="9" s="1"/>
  <c r="BG224" i="8"/>
  <c r="BF18" i="9" s="1"/>
  <c r="AV107" i="9" s="1"/>
  <c r="BF224" i="8"/>
  <c r="BE18" i="9" s="1"/>
  <c r="AU107" i="9" s="1"/>
  <c r="BE224" i="8"/>
  <c r="BD18" i="9" s="1"/>
  <c r="AT107" i="9" s="1"/>
  <c r="BD224" i="8"/>
  <c r="BC18" i="9" s="1"/>
  <c r="AS107" i="9" s="1"/>
  <c r="BC224" i="8"/>
  <c r="BB18" i="9" s="1"/>
  <c r="AR107" i="9" s="1"/>
  <c r="BB224" i="8"/>
  <c r="BA18" i="9" s="1"/>
  <c r="AQ107" i="9" s="1"/>
  <c r="BA224" i="8"/>
  <c r="AZ18" i="9" s="1"/>
  <c r="AP107" i="9" s="1"/>
  <c r="AZ224" i="8"/>
  <c r="AY18" i="9" s="1"/>
  <c r="AO107" i="9" s="1"/>
  <c r="AY224" i="8"/>
  <c r="AX18" i="9" s="1"/>
  <c r="AN107" i="9" s="1"/>
  <c r="AX224" i="8"/>
  <c r="AW18" i="9" s="1"/>
  <c r="AM107" i="9" s="1"/>
  <c r="AW224" i="8"/>
  <c r="AV18" i="9" s="1"/>
  <c r="AL107" i="9" s="1"/>
  <c r="AV224" i="8"/>
  <c r="AU18" i="9" s="1"/>
  <c r="AK107" i="9" s="1"/>
  <c r="AU224" i="8"/>
  <c r="AT18" i="9" s="1"/>
  <c r="AJ107" i="9" s="1"/>
  <c r="AT224" i="8"/>
  <c r="AS18" i="9" s="1"/>
  <c r="AI107" i="9" s="1"/>
  <c r="AS224" i="8"/>
  <c r="AR18" i="9" s="1"/>
  <c r="AH107" i="9" s="1"/>
  <c r="AR224" i="8"/>
  <c r="AQ18" i="9" s="1"/>
  <c r="AG107" i="9" s="1"/>
  <c r="AQ224" i="8"/>
  <c r="AP18" i="9" s="1"/>
  <c r="AF107" i="9" s="1"/>
  <c r="AP224" i="8"/>
  <c r="AO18" i="9" s="1"/>
  <c r="AE107" i="9" s="1"/>
  <c r="AO224" i="8"/>
  <c r="AN18" i="9" s="1"/>
  <c r="AD107" i="9" s="1"/>
  <c r="AN224" i="8"/>
  <c r="AM18" i="9" s="1"/>
  <c r="AC107" i="9" s="1"/>
  <c r="AM224" i="8"/>
  <c r="AL18" i="9" s="1"/>
  <c r="AB107" i="9" s="1"/>
  <c r="AL224" i="8"/>
  <c r="AK18" i="9" s="1"/>
  <c r="AA107" i="9" s="1"/>
  <c r="AK224" i="8"/>
  <c r="AJ18" i="9" s="1"/>
  <c r="Z107" i="9" s="1"/>
  <c r="AJ224" i="8"/>
  <c r="AI18" i="9" s="1"/>
  <c r="Y107" i="9" s="1"/>
  <c r="AI224" i="8"/>
  <c r="AH18" i="9" s="1"/>
  <c r="X107" i="9" s="1"/>
  <c r="AH224" i="8"/>
  <c r="AG18" i="9" s="1"/>
  <c r="W107" i="9" s="1"/>
  <c r="AG224" i="8"/>
  <c r="AF18" i="9" s="1"/>
  <c r="V107" i="9" s="1"/>
  <c r="AF224" i="8"/>
  <c r="AE18" i="9" s="1"/>
  <c r="U107" i="9" s="1"/>
  <c r="AE224" i="8"/>
  <c r="AD18" i="9" s="1"/>
  <c r="T107" i="9" s="1"/>
  <c r="AD224" i="8"/>
  <c r="AC18" i="9" s="1"/>
  <c r="S107" i="9" s="1"/>
  <c r="AC224" i="8"/>
  <c r="AB18" i="9" s="1"/>
  <c r="R107" i="9" s="1"/>
  <c r="AB224" i="8"/>
  <c r="AA18" i="9" s="1"/>
  <c r="Q107" i="9" s="1"/>
  <c r="AA224" i="8"/>
  <c r="Z18" i="9" s="1"/>
  <c r="P107" i="9" s="1"/>
  <c r="Z224" i="8"/>
  <c r="Y18" i="9" s="1"/>
  <c r="O107" i="9" s="1"/>
  <c r="Y224" i="8"/>
  <c r="X18" i="9" s="1"/>
  <c r="N107" i="9" s="1"/>
  <c r="X224" i="8"/>
  <c r="W18" i="9" s="1"/>
  <c r="M107" i="9" s="1"/>
  <c r="W224" i="8"/>
  <c r="V18" i="9" s="1"/>
  <c r="L107" i="9" s="1"/>
  <c r="V224" i="8"/>
  <c r="U18" i="9" s="1"/>
  <c r="K107" i="9" s="1"/>
  <c r="U224" i="8"/>
  <c r="T18" i="9" s="1"/>
  <c r="J107" i="9" s="1"/>
  <c r="T224" i="8"/>
  <c r="S18" i="9" s="1"/>
  <c r="I107" i="9" s="1"/>
  <c r="S224" i="8"/>
  <c r="R18" i="9" s="1"/>
  <c r="H107" i="9" s="1"/>
  <c r="R224" i="8"/>
  <c r="Q18" i="9" s="1"/>
  <c r="G107" i="9" s="1"/>
  <c r="Q224" i="8"/>
  <c r="P18" i="9" s="1"/>
  <c r="F107" i="9" s="1"/>
  <c r="P224" i="8"/>
  <c r="O18" i="9" s="1"/>
  <c r="E107" i="9" s="1"/>
  <c r="O224" i="8"/>
  <c r="N18" i="9" s="1"/>
  <c r="D107" i="9" s="1"/>
  <c r="N224" i="8"/>
  <c r="M18" i="9" s="1"/>
  <c r="CI18" i="9" s="1"/>
  <c r="BO206" i="8"/>
  <c r="BN17" i="9" s="1"/>
  <c r="BE106" i="9" s="1"/>
  <c r="BH206" i="8"/>
  <c r="BG17" i="9" s="1"/>
  <c r="AX106" i="9" s="1"/>
  <c r="BG206" i="8"/>
  <c r="BF17" i="9" s="1"/>
  <c r="AW106" i="9" s="1"/>
  <c r="BF206" i="8"/>
  <c r="BE17" i="9" s="1"/>
  <c r="AV106" i="9" s="1"/>
  <c r="BE206" i="8"/>
  <c r="BD17" i="9" s="1"/>
  <c r="AU106" i="9" s="1"/>
  <c r="BD206" i="8"/>
  <c r="BC17" i="9" s="1"/>
  <c r="AT106" i="9" s="1"/>
  <c r="BC206" i="8"/>
  <c r="BB17" i="9" s="1"/>
  <c r="AS106" i="9" s="1"/>
  <c r="BB206" i="8"/>
  <c r="BA17" i="9" s="1"/>
  <c r="AR106" i="9" s="1"/>
  <c r="BA206" i="8"/>
  <c r="AZ17" i="9" s="1"/>
  <c r="AQ106" i="9" s="1"/>
  <c r="AZ206" i="8"/>
  <c r="AY17" i="9" s="1"/>
  <c r="AP106" i="9" s="1"/>
  <c r="AY206" i="8"/>
  <c r="AX17" i="9" s="1"/>
  <c r="AO106" i="9" s="1"/>
  <c r="AX206" i="8"/>
  <c r="AW17" i="9" s="1"/>
  <c r="AN106" i="9" s="1"/>
  <c r="AW206" i="8"/>
  <c r="AV17" i="9" s="1"/>
  <c r="AM106" i="9" s="1"/>
  <c r="AV206" i="8"/>
  <c r="AU17" i="9" s="1"/>
  <c r="AL106" i="9" s="1"/>
  <c r="AU206" i="8"/>
  <c r="AT17" i="9" s="1"/>
  <c r="AK106" i="9" s="1"/>
  <c r="AT206" i="8"/>
  <c r="AS17" i="9" s="1"/>
  <c r="AJ106" i="9" s="1"/>
  <c r="AS206" i="8"/>
  <c r="AR17" i="9" s="1"/>
  <c r="AI106" i="9" s="1"/>
  <c r="AR206" i="8"/>
  <c r="AQ17" i="9" s="1"/>
  <c r="AH106" i="9" s="1"/>
  <c r="AQ206" i="8"/>
  <c r="AP17" i="9" s="1"/>
  <c r="AG106" i="9" s="1"/>
  <c r="AP206" i="8"/>
  <c r="AO17" i="9" s="1"/>
  <c r="AF106" i="9" s="1"/>
  <c r="AO206" i="8"/>
  <c r="AN17" i="9" s="1"/>
  <c r="AE106" i="9" s="1"/>
  <c r="AN206" i="8"/>
  <c r="AM17" i="9" s="1"/>
  <c r="AD106" i="9" s="1"/>
  <c r="AM206" i="8"/>
  <c r="AL17" i="9" s="1"/>
  <c r="AC106" i="9" s="1"/>
  <c r="AL206" i="8"/>
  <c r="AK17" i="9" s="1"/>
  <c r="AB106" i="9" s="1"/>
  <c r="AK206" i="8"/>
  <c r="AJ17" i="9" s="1"/>
  <c r="AA106" i="9" s="1"/>
  <c r="AJ206" i="8"/>
  <c r="AI17" i="9" s="1"/>
  <c r="Z106" i="9" s="1"/>
  <c r="AI206" i="8"/>
  <c r="AH17" i="9" s="1"/>
  <c r="Y106" i="9" s="1"/>
  <c r="AH206" i="8"/>
  <c r="AG17" i="9" s="1"/>
  <c r="X106" i="9" s="1"/>
  <c r="AG206" i="8"/>
  <c r="AF17" i="9" s="1"/>
  <c r="W106" i="9" s="1"/>
  <c r="AF206" i="8"/>
  <c r="AE17" i="9" s="1"/>
  <c r="V106" i="9" s="1"/>
  <c r="AE206" i="8"/>
  <c r="AD17" i="9" s="1"/>
  <c r="U106" i="9" s="1"/>
  <c r="AD206" i="8"/>
  <c r="AC17" i="9" s="1"/>
  <c r="T106" i="9" s="1"/>
  <c r="AC206" i="8"/>
  <c r="AB17" i="9" s="1"/>
  <c r="S106" i="9" s="1"/>
  <c r="AB206" i="8"/>
  <c r="AA17" i="9" s="1"/>
  <c r="R106" i="9" s="1"/>
  <c r="AA206" i="8"/>
  <c r="Z17" i="9" s="1"/>
  <c r="Q106" i="9" s="1"/>
  <c r="Z206" i="8"/>
  <c r="Y17" i="9" s="1"/>
  <c r="P106" i="9" s="1"/>
  <c r="Y206" i="8"/>
  <c r="X17" i="9" s="1"/>
  <c r="O106" i="9" s="1"/>
  <c r="X206" i="8"/>
  <c r="W17" i="9" s="1"/>
  <c r="N106" i="9" s="1"/>
  <c r="W206" i="8"/>
  <c r="V17" i="9" s="1"/>
  <c r="M106" i="9" s="1"/>
  <c r="V206" i="8"/>
  <c r="U17" i="9" s="1"/>
  <c r="L106" i="9" s="1"/>
  <c r="U206" i="8"/>
  <c r="T17" i="9" s="1"/>
  <c r="K106" i="9" s="1"/>
  <c r="T206" i="8"/>
  <c r="S17" i="9" s="1"/>
  <c r="J106" i="9" s="1"/>
  <c r="S206" i="8"/>
  <c r="R17" i="9" s="1"/>
  <c r="I106" i="9" s="1"/>
  <c r="R206" i="8"/>
  <c r="Q17" i="9" s="1"/>
  <c r="H106" i="9" s="1"/>
  <c r="Q206" i="8"/>
  <c r="P17" i="9" s="1"/>
  <c r="G106" i="9" s="1"/>
  <c r="P206" i="8"/>
  <c r="O17" i="9" s="1"/>
  <c r="F106" i="9" s="1"/>
  <c r="O206" i="8"/>
  <c r="N17" i="9" s="1"/>
  <c r="E106" i="9" s="1"/>
  <c r="N206" i="8"/>
  <c r="M17" i="9" s="1"/>
  <c r="D106" i="9" s="1"/>
  <c r="M206" i="8"/>
  <c r="L17" i="9" s="1"/>
  <c r="CI17" i="9" s="1"/>
  <c r="BO176" i="8"/>
  <c r="BN16" i="9" s="1"/>
  <c r="BF105" i="9" s="1"/>
  <c r="BH176" i="8"/>
  <c r="BG16" i="9" s="1"/>
  <c r="AY105" i="9" s="1"/>
  <c r="BG176" i="8"/>
  <c r="BF16" i="9" s="1"/>
  <c r="AX105" i="9" s="1"/>
  <c r="BF176" i="8"/>
  <c r="BE16" i="9" s="1"/>
  <c r="AW105" i="9" s="1"/>
  <c r="BE176" i="8"/>
  <c r="BD16" i="9" s="1"/>
  <c r="AV105" i="9" s="1"/>
  <c r="BD176" i="8"/>
  <c r="BC16" i="9" s="1"/>
  <c r="AU105" i="9" s="1"/>
  <c r="BC176" i="8"/>
  <c r="BB16" i="9" s="1"/>
  <c r="AT105" i="9" s="1"/>
  <c r="BB176" i="8"/>
  <c r="BA16" i="9" s="1"/>
  <c r="AS105" i="9" s="1"/>
  <c r="BA176" i="8"/>
  <c r="AZ16" i="9" s="1"/>
  <c r="AR105" i="9" s="1"/>
  <c r="AZ176" i="8"/>
  <c r="AY16" i="9" s="1"/>
  <c r="AQ105" i="9" s="1"/>
  <c r="AY176" i="8"/>
  <c r="AX16" i="9" s="1"/>
  <c r="AP105" i="9" s="1"/>
  <c r="AX176" i="8"/>
  <c r="AW16" i="9" s="1"/>
  <c r="AO105" i="9" s="1"/>
  <c r="AW176" i="8"/>
  <c r="AV16" i="9" s="1"/>
  <c r="AN105" i="9" s="1"/>
  <c r="AV176" i="8"/>
  <c r="AU16" i="9" s="1"/>
  <c r="AM105" i="9" s="1"/>
  <c r="AU176" i="8"/>
  <c r="AT16" i="9" s="1"/>
  <c r="AL105" i="9" s="1"/>
  <c r="AT176" i="8"/>
  <c r="AS16" i="9" s="1"/>
  <c r="AK105" i="9" s="1"/>
  <c r="AS176" i="8"/>
  <c r="AR16" i="9" s="1"/>
  <c r="AJ105" i="9" s="1"/>
  <c r="AR176" i="8"/>
  <c r="AQ16" i="9" s="1"/>
  <c r="AI105" i="9" s="1"/>
  <c r="AQ176" i="8"/>
  <c r="AP16" i="9" s="1"/>
  <c r="AH105" i="9" s="1"/>
  <c r="AP176" i="8"/>
  <c r="AO16" i="9" s="1"/>
  <c r="AG105" i="9" s="1"/>
  <c r="AO176" i="8"/>
  <c r="AN16" i="9" s="1"/>
  <c r="AF105" i="9" s="1"/>
  <c r="AN176" i="8"/>
  <c r="AM16" i="9" s="1"/>
  <c r="AE105" i="9" s="1"/>
  <c r="AM176" i="8"/>
  <c r="AL16" i="9" s="1"/>
  <c r="AD105" i="9" s="1"/>
  <c r="AL176" i="8"/>
  <c r="AK16" i="9" s="1"/>
  <c r="AC105" i="9" s="1"/>
  <c r="AK176" i="8"/>
  <c r="AJ16" i="9" s="1"/>
  <c r="AB105" i="9" s="1"/>
  <c r="AJ176" i="8"/>
  <c r="AI16" i="9" s="1"/>
  <c r="AA105" i="9" s="1"/>
  <c r="AI176" i="8"/>
  <c r="AH16" i="9" s="1"/>
  <c r="Z105" i="9" s="1"/>
  <c r="AH176" i="8"/>
  <c r="AG16" i="9" s="1"/>
  <c r="Y105" i="9" s="1"/>
  <c r="AG176" i="8"/>
  <c r="AF16" i="9" s="1"/>
  <c r="X105" i="9" s="1"/>
  <c r="AF176" i="8"/>
  <c r="AE16" i="9" s="1"/>
  <c r="W105" i="9" s="1"/>
  <c r="AE176" i="8"/>
  <c r="AD16" i="9" s="1"/>
  <c r="V105" i="9" s="1"/>
  <c r="AD176" i="8"/>
  <c r="AC16" i="9" s="1"/>
  <c r="U105" i="9" s="1"/>
  <c r="AC176" i="8"/>
  <c r="AB16" i="9" s="1"/>
  <c r="T105" i="9" s="1"/>
  <c r="AB176" i="8"/>
  <c r="AA16" i="9" s="1"/>
  <c r="S105" i="9" s="1"/>
  <c r="AA176" i="8"/>
  <c r="Z16" i="9" s="1"/>
  <c r="R105" i="9" s="1"/>
  <c r="Z176" i="8"/>
  <c r="Y16" i="9" s="1"/>
  <c r="Q105" i="9" s="1"/>
  <c r="Y176" i="8"/>
  <c r="X16" i="9" s="1"/>
  <c r="P105" i="9" s="1"/>
  <c r="X176" i="8"/>
  <c r="W16" i="9" s="1"/>
  <c r="O105" i="9" s="1"/>
  <c r="W176" i="8"/>
  <c r="V16" i="9" s="1"/>
  <c r="N105" i="9" s="1"/>
  <c r="V176" i="8"/>
  <c r="U16" i="9" s="1"/>
  <c r="M105" i="9" s="1"/>
  <c r="U176" i="8"/>
  <c r="T16" i="9" s="1"/>
  <c r="L105" i="9" s="1"/>
  <c r="T176" i="8"/>
  <c r="S16" i="9" s="1"/>
  <c r="K105" i="9" s="1"/>
  <c r="S176" i="8"/>
  <c r="R16" i="9" s="1"/>
  <c r="J105" i="9" s="1"/>
  <c r="R176" i="8"/>
  <c r="Q16" i="9" s="1"/>
  <c r="I105" i="9" s="1"/>
  <c r="Q176" i="8"/>
  <c r="P16" i="9" s="1"/>
  <c r="H105" i="9" s="1"/>
  <c r="P176" i="8"/>
  <c r="O16" i="9" s="1"/>
  <c r="G105" i="9" s="1"/>
  <c r="O176" i="8"/>
  <c r="N16" i="9" s="1"/>
  <c r="F105" i="9" s="1"/>
  <c r="N176" i="8"/>
  <c r="M16" i="9" s="1"/>
  <c r="E105" i="9" s="1"/>
  <c r="M176" i="8"/>
  <c r="L16" i="9" s="1"/>
  <c r="D105" i="9" s="1"/>
  <c r="L176" i="8"/>
  <c r="K16" i="9" s="1"/>
  <c r="CI16" i="9" s="1"/>
  <c r="BO154" i="8"/>
  <c r="BN15" i="9" s="1"/>
  <c r="BG104" i="9" s="1"/>
  <c r="BH154" i="8"/>
  <c r="BG15" i="9" s="1"/>
  <c r="AZ104" i="9" s="1"/>
  <c r="BG154" i="8"/>
  <c r="BF15" i="9" s="1"/>
  <c r="AY104" i="9" s="1"/>
  <c r="BF154" i="8"/>
  <c r="BE15" i="9" s="1"/>
  <c r="AX104" i="9" s="1"/>
  <c r="BE154" i="8"/>
  <c r="BD15" i="9" s="1"/>
  <c r="AW104" i="9" s="1"/>
  <c r="BD154" i="8"/>
  <c r="BC15" i="9" s="1"/>
  <c r="AV104" i="9" s="1"/>
  <c r="BC154" i="8"/>
  <c r="BB15" i="9" s="1"/>
  <c r="AU104" i="9" s="1"/>
  <c r="BB154" i="8"/>
  <c r="BA15" i="9" s="1"/>
  <c r="AT104" i="9" s="1"/>
  <c r="BA154" i="8"/>
  <c r="AZ15" i="9" s="1"/>
  <c r="AS104" i="9" s="1"/>
  <c r="AZ154" i="8"/>
  <c r="AY15" i="9" s="1"/>
  <c r="AR104" i="9" s="1"/>
  <c r="AY154" i="8"/>
  <c r="AX15" i="9" s="1"/>
  <c r="AQ104" i="9" s="1"/>
  <c r="AX154" i="8"/>
  <c r="AW15" i="9" s="1"/>
  <c r="AP104" i="9" s="1"/>
  <c r="AW154" i="8"/>
  <c r="AV15" i="9" s="1"/>
  <c r="AO104" i="9" s="1"/>
  <c r="AV154" i="8"/>
  <c r="AU15" i="9" s="1"/>
  <c r="AN104" i="9" s="1"/>
  <c r="AU154" i="8"/>
  <c r="AT15" i="9" s="1"/>
  <c r="AM104" i="9" s="1"/>
  <c r="AT154" i="8"/>
  <c r="AS15" i="9" s="1"/>
  <c r="AL104" i="9" s="1"/>
  <c r="AS154" i="8"/>
  <c r="AR15" i="9" s="1"/>
  <c r="AK104" i="9" s="1"/>
  <c r="AR154" i="8"/>
  <c r="AQ15" i="9" s="1"/>
  <c r="AJ104" i="9" s="1"/>
  <c r="AQ154" i="8"/>
  <c r="AP15" i="9" s="1"/>
  <c r="AI104" i="9" s="1"/>
  <c r="AP154" i="8"/>
  <c r="AO15" i="9" s="1"/>
  <c r="AH104" i="9" s="1"/>
  <c r="AO154" i="8"/>
  <c r="AN15" i="9" s="1"/>
  <c r="AG104" i="9" s="1"/>
  <c r="AN154" i="8"/>
  <c r="AM15" i="9" s="1"/>
  <c r="AF104" i="9" s="1"/>
  <c r="AM154" i="8"/>
  <c r="AL15" i="9" s="1"/>
  <c r="AE104" i="9" s="1"/>
  <c r="AL154" i="8"/>
  <c r="AK15" i="9" s="1"/>
  <c r="AD104" i="9" s="1"/>
  <c r="AK154" i="8"/>
  <c r="AJ15" i="9" s="1"/>
  <c r="AC104" i="9" s="1"/>
  <c r="AJ154" i="8"/>
  <c r="AI15" i="9" s="1"/>
  <c r="AB104" i="9" s="1"/>
  <c r="AI154" i="8"/>
  <c r="AH15" i="9" s="1"/>
  <c r="AA104" i="9" s="1"/>
  <c r="AH154" i="8"/>
  <c r="AG15" i="9" s="1"/>
  <c r="Z104" i="9" s="1"/>
  <c r="AG154" i="8"/>
  <c r="AF15" i="9" s="1"/>
  <c r="Y104" i="9" s="1"/>
  <c r="AF154" i="8"/>
  <c r="AE15" i="9" s="1"/>
  <c r="X104" i="9" s="1"/>
  <c r="AE154" i="8"/>
  <c r="AD15" i="9" s="1"/>
  <c r="W104" i="9" s="1"/>
  <c r="AD154" i="8"/>
  <c r="AC15" i="9" s="1"/>
  <c r="V104" i="9" s="1"/>
  <c r="AC154" i="8"/>
  <c r="AB15" i="9" s="1"/>
  <c r="U104" i="9" s="1"/>
  <c r="AB154" i="8"/>
  <c r="AA15" i="9" s="1"/>
  <c r="T104" i="9" s="1"/>
  <c r="AA154" i="8"/>
  <c r="Z15" i="9" s="1"/>
  <c r="S104" i="9" s="1"/>
  <c r="Z154" i="8"/>
  <c r="Y15" i="9" s="1"/>
  <c r="R104" i="9" s="1"/>
  <c r="Y154" i="8"/>
  <c r="X15" i="9" s="1"/>
  <c r="Q104" i="9" s="1"/>
  <c r="X154" i="8"/>
  <c r="W15" i="9" s="1"/>
  <c r="P104" i="9" s="1"/>
  <c r="W154" i="8"/>
  <c r="V15" i="9" s="1"/>
  <c r="O104" i="9" s="1"/>
  <c r="V154" i="8"/>
  <c r="U15" i="9" s="1"/>
  <c r="N104" i="9" s="1"/>
  <c r="U154" i="8"/>
  <c r="T15" i="9" s="1"/>
  <c r="M104" i="9" s="1"/>
  <c r="T154" i="8"/>
  <c r="S15" i="9" s="1"/>
  <c r="L104" i="9" s="1"/>
  <c r="S154" i="8"/>
  <c r="R15" i="9" s="1"/>
  <c r="K104" i="9" s="1"/>
  <c r="R154" i="8"/>
  <c r="Q15" i="9" s="1"/>
  <c r="J104" i="9" s="1"/>
  <c r="Q154" i="8"/>
  <c r="P15" i="9" s="1"/>
  <c r="I104" i="9" s="1"/>
  <c r="P154" i="8"/>
  <c r="O15" i="9" s="1"/>
  <c r="H104" i="9" s="1"/>
  <c r="O154" i="8"/>
  <c r="N15" i="9" s="1"/>
  <c r="G104" i="9" s="1"/>
  <c r="N154" i="8"/>
  <c r="M15" i="9" s="1"/>
  <c r="F104" i="9" s="1"/>
  <c r="M154" i="8"/>
  <c r="L15" i="9" s="1"/>
  <c r="E104" i="9" s="1"/>
  <c r="L154" i="8"/>
  <c r="K15" i="9" s="1"/>
  <c r="D104" i="9" s="1"/>
  <c r="K154" i="8"/>
  <c r="J15" i="9" s="1"/>
  <c r="CI15" i="9" s="1"/>
  <c r="BO142" i="8"/>
  <c r="BN14" i="9" s="1"/>
  <c r="BH103" i="9" s="1"/>
  <c r="BH142" i="8"/>
  <c r="BG14" i="9" s="1"/>
  <c r="BA103" i="9" s="1"/>
  <c r="BG142" i="8"/>
  <c r="BF14" i="9" s="1"/>
  <c r="AZ103" i="9" s="1"/>
  <c r="BF142" i="8"/>
  <c r="BE14" i="9" s="1"/>
  <c r="AY103" i="9" s="1"/>
  <c r="BE142" i="8"/>
  <c r="BD14" i="9" s="1"/>
  <c r="AX103" i="9" s="1"/>
  <c r="BD142" i="8"/>
  <c r="BC14" i="9" s="1"/>
  <c r="AW103" i="9" s="1"/>
  <c r="BC142" i="8"/>
  <c r="BB14" i="9" s="1"/>
  <c r="AV103" i="9" s="1"/>
  <c r="BB142" i="8"/>
  <c r="BA14" i="9" s="1"/>
  <c r="AU103" i="9" s="1"/>
  <c r="BA142" i="8"/>
  <c r="AZ14" i="9" s="1"/>
  <c r="AT103" i="9" s="1"/>
  <c r="AZ142" i="8"/>
  <c r="AY14" i="9" s="1"/>
  <c r="AS103" i="9" s="1"/>
  <c r="AY142" i="8"/>
  <c r="AX14" i="9" s="1"/>
  <c r="AR103" i="9" s="1"/>
  <c r="AX142" i="8"/>
  <c r="AW14" i="9" s="1"/>
  <c r="AQ103" i="9" s="1"/>
  <c r="AW142" i="8"/>
  <c r="AV14" i="9" s="1"/>
  <c r="AP103" i="9" s="1"/>
  <c r="AV142" i="8"/>
  <c r="AU14" i="9" s="1"/>
  <c r="AO103" i="9" s="1"/>
  <c r="AU142" i="8"/>
  <c r="AT14" i="9" s="1"/>
  <c r="AN103" i="9" s="1"/>
  <c r="AT142" i="8"/>
  <c r="AS14" i="9" s="1"/>
  <c r="AM103" i="9" s="1"/>
  <c r="AS142" i="8"/>
  <c r="AR14" i="9" s="1"/>
  <c r="AL103" i="9" s="1"/>
  <c r="AR142" i="8"/>
  <c r="AQ14" i="9" s="1"/>
  <c r="AK103" i="9" s="1"/>
  <c r="AQ142" i="8"/>
  <c r="AP14" i="9" s="1"/>
  <c r="AJ103" i="9" s="1"/>
  <c r="AP142" i="8"/>
  <c r="AO14" i="9" s="1"/>
  <c r="AI103" i="9" s="1"/>
  <c r="AO142" i="8"/>
  <c r="AN14" i="9" s="1"/>
  <c r="AH103" i="9" s="1"/>
  <c r="AN142" i="8"/>
  <c r="AM14" i="9" s="1"/>
  <c r="AG103" i="9" s="1"/>
  <c r="AM142" i="8"/>
  <c r="AL14" i="9" s="1"/>
  <c r="AF103" i="9" s="1"/>
  <c r="AL142" i="8"/>
  <c r="AK14" i="9" s="1"/>
  <c r="AE103" i="9" s="1"/>
  <c r="AK142" i="8"/>
  <c r="AJ14" i="9" s="1"/>
  <c r="AD103" i="9" s="1"/>
  <c r="AJ142" i="8"/>
  <c r="AI14" i="9" s="1"/>
  <c r="AC103" i="9" s="1"/>
  <c r="AI142" i="8"/>
  <c r="AH14" i="9" s="1"/>
  <c r="AB103" i="9" s="1"/>
  <c r="AH142" i="8"/>
  <c r="AG14" i="9" s="1"/>
  <c r="AA103" i="9" s="1"/>
  <c r="AG142" i="8"/>
  <c r="AF14" i="9" s="1"/>
  <c r="Z103" i="9" s="1"/>
  <c r="AF142" i="8"/>
  <c r="AE14" i="9" s="1"/>
  <c r="Y103" i="9" s="1"/>
  <c r="AE142" i="8"/>
  <c r="AD14" i="9" s="1"/>
  <c r="X103" i="9" s="1"/>
  <c r="AD142" i="8"/>
  <c r="AC14" i="9" s="1"/>
  <c r="W103" i="9" s="1"/>
  <c r="AC142" i="8"/>
  <c r="AB14" i="9" s="1"/>
  <c r="V103" i="9" s="1"/>
  <c r="AB142" i="8"/>
  <c r="AA14" i="9" s="1"/>
  <c r="U103" i="9" s="1"/>
  <c r="AA142" i="8"/>
  <c r="Z14" i="9" s="1"/>
  <c r="T103" i="9" s="1"/>
  <c r="Z142" i="8"/>
  <c r="Y14" i="9" s="1"/>
  <c r="S103" i="9" s="1"/>
  <c r="Y142" i="8"/>
  <c r="X14" i="9" s="1"/>
  <c r="R103" i="9" s="1"/>
  <c r="X142" i="8"/>
  <c r="W14" i="9" s="1"/>
  <c r="Q103" i="9" s="1"/>
  <c r="W142" i="8"/>
  <c r="V14" i="9" s="1"/>
  <c r="P103" i="9" s="1"/>
  <c r="V142" i="8"/>
  <c r="U14" i="9" s="1"/>
  <c r="O103" i="9" s="1"/>
  <c r="U142" i="8"/>
  <c r="T14" i="9" s="1"/>
  <c r="N103" i="9" s="1"/>
  <c r="T142" i="8"/>
  <c r="S14" i="9" s="1"/>
  <c r="M103" i="9" s="1"/>
  <c r="S142" i="8"/>
  <c r="R14" i="9" s="1"/>
  <c r="L103" i="9" s="1"/>
  <c r="R142" i="8"/>
  <c r="Q14" i="9" s="1"/>
  <c r="K103" i="9" s="1"/>
  <c r="Q142" i="8"/>
  <c r="P14" i="9" s="1"/>
  <c r="J103" i="9" s="1"/>
  <c r="P142" i="8"/>
  <c r="O14" i="9" s="1"/>
  <c r="I103" i="9" s="1"/>
  <c r="O142" i="8"/>
  <c r="N14" i="9" s="1"/>
  <c r="H103" i="9" s="1"/>
  <c r="N142" i="8"/>
  <c r="M14" i="9" s="1"/>
  <c r="G103" i="9" s="1"/>
  <c r="M142" i="8"/>
  <c r="L14" i="9" s="1"/>
  <c r="F103" i="9" s="1"/>
  <c r="L142" i="8"/>
  <c r="K14" i="9" s="1"/>
  <c r="E103" i="9" s="1"/>
  <c r="K142" i="8"/>
  <c r="J14" i="9" s="1"/>
  <c r="D103" i="9" s="1"/>
  <c r="J142" i="8"/>
  <c r="I14" i="9" s="1"/>
  <c r="CI14" i="9" s="1"/>
  <c r="BO132" i="8"/>
  <c r="BN13" i="9" s="1"/>
  <c r="BI102" i="9" s="1"/>
  <c r="BH132" i="8"/>
  <c r="BG13" i="9" s="1"/>
  <c r="BB102" i="9" s="1"/>
  <c r="BG132" i="8"/>
  <c r="BF13" i="9" s="1"/>
  <c r="BA102" i="9" s="1"/>
  <c r="BF132" i="8"/>
  <c r="BE13" i="9" s="1"/>
  <c r="AZ102" i="9" s="1"/>
  <c r="BE132" i="8"/>
  <c r="BD13" i="9" s="1"/>
  <c r="AY102" i="9" s="1"/>
  <c r="BD132" i="8"/>
  <c r="BC13" i="9" s="1"/>
  <c r="AX102" i="9" s="1"/>
  <c r="BC132" i="8"/>
  <c r="BB13" i="9" s="1"/>
  <c r="AW102" i="9" s="1"/>
  <c r="BB132" i="8"/>
  <c r="BA13" i="9" s="1"/>
  <c r="AV102" i="9" s="1"/>
  <c r="BA132" i="8"/>
  <c r="AZ13" i="9" s="1"/>
  <c r="AU102" i="9" s="1"/>
  <c r="AZ132" i="8"/>
  <c r="AY13" i="9" s="1"/>
  <c r="AT102" i="9" s="1"/>
  <c r="AY132" i="8"/>
  <c r="AX13" i="9" s="1"/>
  <c r="AS102" i="9" s="1"/>
  <c r="AX132" i="8"/>
  <c r="AW13" i="9" s="1"/>
  <c r="AR102" i="9" s="1"/>
  <c r="AW132" i="8"/>
  <c r="AV13" i="9" s="1"/>
  <c r="AQ102" i="9" s="1"/>
  <c r="AV132" i="8"/>
  <c r="AU13" i="9" s="1"/>
  <c r="AP102" i="9" s="1"/>
  <c r="AU132" i="8"/>
  <c r="AT13" i="9" s="1"/>
  <c r="AO102" i="9" s="1"/>
  <c r="AT132" i="8"/>
  <c r="AS13" i="9" s="1"/>
  <c r="AN102" i="9" s="1"/>
  <c r="AS132" i="8"/>
  <c r="AR13" i="9" s="1"/>
  <c r="AM102" i="9" s="1"/>
  <c r="AR132" i="8"/>
  <c r="AQ13" i="9" s="1"/>
  <c r="AL102" i="9" s="1"/>
  <c r="AQ132" i="8"/>
  <c r="AP13" i="9" s="1"/>
  <c r="AK102" i="9" s="1"/>
  <c r="AP132" i="8"/>
  <c r="AO13" i="9" s="1"/>
  <c r="AJ102" i="9" s="1"/>
  <c r="AO132" i="8"/>
  <c r="AN13" i="9" s="1"/>
  <c r="AI102" i="9" s="1"/>
  <c r="AN132" i="8"/>
  <c r="AM13" i="9" s="1"/>
  <c r="AH102" i="9" s="1"/>
  <c r="AM132" i="8"/>
  <c r="AL13" i="9" s="1"/>
  <c r="AG102" i="9" s="1"/>
  <c r="AL132" i="8"/>
  <c r="AK13" i="9" s="1"/>
  <c r="AF102" i="9" s="1"/>
  <c r="AK132" i="8"/>
  <c r="AJ13" i="9" s="1"/>
  <c r="AE102" i="9" s="1"/>
  <c r="AJ132" i="8"/>
  <c r="AI13" i="9" s="1"/>
  <c r="AD102" i="9" s="1"/>
  <c r="AI132" i="8"/>
  <c r="AH13" i="9" s="1"/>
  <c r="AC102" i="9" s="1"/>
  <c r="AH132" i="8"/>
  <c r="AG13" i="9" s="1"/>
  <c r="AB102" i="9" s="1"/>
  <c r="AG132" i="8"/>
  <c r="AF13" i="9" s="1"/>
  <c r="AA102" i="9" s="1"/>
  <c r="AF132" i="8"/>
  <c r="AE13" i="9" s="1"/>
  <c r="Z102" i="9" s="1"/>
  <c r="AE132" i="8"/>
  <c r="AD13" i="9" s="1"/>
  <c r="Y102" i="9" s="1"/>
  <c r="AD132" i="8"/>
  <c r="AC13" i="9" s="1"/>
  <c r="X102" i="9" s="1"/>
  <c r="AC132" i="8"/>
  <c r="AB13" i="9" s="1"/>
  <c r="W102" i="9" s="1"/>
  <c r="AB132" i="8"/>
  <c r="AA13" i="9" s="1"/>
  <c r="V102" i="9" s="1"/>
  <c r="AA132" i="8"/>
  <c r="Z13" i="9" s="1"/>
  <c r="U102" i="9" s="1"/>
  <c r="Z132" i="8"/>
  <c r="Y13" i="9" s="1"/>
  <c r="T102" i="9" s="1"/>
  <c r="Y132" i="8"/>
  <c r="X13" i="9" s="1"/>
  <c r="S102" i="9" s="1"/>
  <c r="X132" i="8"/>
  <c r="W13" i="9" s="1"/>
  <c r="R102" i="9" s="1"/>
  <c r="W132" i="8"/>
  <c r="V13" i="9" s="1"/>
  <c r="Q102" i="9" s="1"/>
  <c r="V132" i="8"/>
  <c r="U13" i="9" s="1"/>
  <c r="P102" i="9" s="1"/>
  <c r="U132" i="8"/>
  <c r="T13" i="9" s="1"/>
  <c r="O102" i="9" s="1"/>
  <c r="T132" i="8"/>
  <c r="S13" i="9" s="1"/>
  <c r="N102" i="9" s="1"/>
  <c r="S132" i="8"/>
  <c r="R13" i="9" s="1"/>
  <c r="M102" i="9" s="1"/>
  <c r="R132" i="8"/>
  <c r="Q13" i="9" s="1"/>
  <c r="L102" i="9" s="1"/>
  <c r="Q132" i="8"/>
  <c r="P13" i="9" s="1"/>
  <c r="K102" i="9" s="1"/>
  <c r="P132" i="8"/>
  <c r="O13" i="9" s="1"/>
  <c r="J102" i="9" s="1"/>
  <c r="O132" i="8"/>
  <c r="N13" i="9" s="1"/>
  <c r="I102" i="9" s="1"/>
  <c r="N132" i="8"/>
  <c r="M13" i="9" s="1"/>
  <c r="H102" i="9" s="1"/>
  <c r="M132" i="8"/>
  <c r="L13" i="9" s="1"/>
  <c r="G102" i="9" s="1"/>
  <c r="L132" i="8"/>
  <c r="K13" i="9" s="1"/>
  <c r="F102" i="9" s="1"/>
  <c r="K132" i="8"/>
  <c r="J13" i="9" s="1"/>
  <c r="E102" i="9" s="1"/>
  <c r="J132" i="8"/>
  <c r="I13" i="9" s="1"/>
  <c r="D102" i="9" s="1"/>
  <c r="I132" i="8"/>
  <c r="H13" i="9" s="1"/>
  <c r="CI13" i="9" s="1"/>
  <c r="BO116" i="8"/>
  <c r="BN12" i="9" s="1"/>
  <c r="BJ101" i="9" s="1"/>
  <c r="BH116" i="8"/>
  <c r="BG12" i="9" s="1"/>
  <c r="BC101" i="9" s="1"/>
  <c r="BG116" i="8"/>
  <c r="BF12" i="9" s="1"/>
  <c r="BB101" i="9" s="1"/>
  <c r="BF116" i="8"/>
  <c r="BE12" i="9" s="1"/>
  <c r="BA101" i="9" s="1"/>
  <c r="BE116" i="8"/>
  <c r="BD12" i="9" s="1"/>
  <c r="AZ101" i="9" s="1"/>
  <c r="BD116" i="8"/>
  <c r="BC12" i="9" s="1"/>
  <c r="AY101" i="9" s="1"/>
  <c r="BC116" i="8"/>
  <c r="BB12" i="9" s="1"/>
  <c r="AX101" i="9" s="1"/>
  <c r="BB116" i="8"/>
  <c r="BA12" i="9" s="1"/>
  <c r="AW101" i="9" s="1"/>
  <c r="BA116" i="8"/>
  <c r="AZ12" i="9" s="1"/>
  <c r="AV101" i="9" s="1"/>
  <c r="AZ116" i="8"/>
  <c r="AY12" i="9" s="1"/>
  <c r="AU101" i="9" s="1"/>
  <c r="AY116" i="8"/>
  <c r="AX12" i="9" s="1"/>
  <c r="AT101" i="9" s="1"/>
  <c r="AX116" i="8"/>
  <c r="AW12" i="9" s="1"/>
  <c r="AS101" i="9" s="1"/>
  <c r="AW116" i="8"/>
  <c r="AV12" i="9" s="1"/>
  <c r="AR101" i="9" s="1"/>
  <c r="AV116" i="8"/>
  <c r="AU12" i="9" s="1"/>
  <c r="AQ101" i="9" s="1"/>
  <c r="AU116" i="8"/>
  <c r="AT12" i="9" s="1"/>
  <c r="AP101" i="9" s="1"/>
  <c r="AT116" i="8"/>
  <c r="AS12" i="9" s="1"/>
  <c r="AO101" i="9" s="1"/>
  <c r="AS116" i="8"/>
  <c r="AR12" i="9" s="1"/>
  <c r="AN101" i="9" s="1"/>
  <c r="AR116" i="8"/>
  <c r="AQ12" i="9" s="1"/>
  <c r="AM101" i="9" s="1"/>
  <c r="AQ116" i="8"/>
  <c r="AP12" i="9" s="1"/>
  <c r="AL101" i="9" s="1"/>
  <c r="AP116" i="8"/>
  <c r="AO12" i="9" s="1"/>
  <c r="AK101" i="9" s="1"/>
  <c r="AO116" i="8"/>
  <c r="AN12" i="9" s="1"/>
  <c r="AJ101" i="9" s="1"/>
  <c r="AN116" i="8"/>
  <c r="AM12" i="9" s="1"/>
  <c r="AI101" i="9" s="1"/>
  <c r="AM116" i="8"/>
  <c r="AL12" i="9" s="1"/>
  <c r="AH101" i="9" s="1"/>
  <c r="AL116" i="8"/>
  <c r="AK12" i="9" s="1"/>
  <c r="AG101" i="9" s="1"/>
  <c r="AK116" i="8"/>
  <c r="AJ12" i="9" s="1"/>
  <c r="AF101" i="9" s="1"/>
  <c r="AJ116" i="8"/>
  <c r="AI12" i="9" s="1"/>
  <c r="AE101" i="9" s="1"/>
  <c r="AI116" i="8"/>
  <c r="AH12" i="9" s="1"/>
  <c r="AD101" i="9" s="1"/>
  <c r="AH116" i="8"/>
  <c r="AG12" i="9" s="1"/>
  <c r="AC101" i="9" s="1"/>
  <c r="AG116" i="8"/>
  <c r="AF12" i="9" s="1"/>
  <c r="AB101" i="9" s="1"/>
  <c r="AF116" i="8"/>
  <c r="AE12" i="9" s="1"/>
  <c r="AA101" i="9" s="1"/>
  <c r="AE116" i="8"/>
  <c r="AD12" i="9" s="1"/>
  <c r="Z101" i="9" s="1"/>
  <c r="AD116" i="8"/>
  <c r="AC12" i="9" s="1"/>
  <c r="Y101" i="9" s="1"/>
  <c r="AC116" i="8"/>
  <c r="AB12" i="9" s="1"/>
  <c r="X101" i="9" s="1"/>
  <c r="AB116" i="8"/>
  <c r="AA12" i="9" s="1"/>
  <c r="W101" i="9" s="1"/>
  <c r="AA116" i="8"/>
  <c r="Z12" i="9" s="1"/>
  <c r="V101" i="9" s="1"/>
  <c r="Z116" i="8"/>
  <c r="Y12" i="9" s="1"/>
  <c r="U101" i="9" s="1"/>
  <c r="Y116" i="8"/>
  <c r="X12" i="9" s="1"/>
  <c r="T101" i="9" s="1"/>
  <c r="X116" i="8"/>
  <c r="W12" i="9" s="1"/>
  <c r="S101" i="9" s="1"/>
  <c r="W116" i="8"/>
  <c r="V12" i="9" s="1"/>
  <c r="R101" i="9" s="1"/>
  <c r="V116" i="8"/>
  <c r="U12" i="9" s="1"/>
  <c r="Q101" i="9" s="1"/>
  <c r="U116" i="8"/>
  <c r="T12" i="9" s="1"/>
  <c r="P101" i="9" s="1"/>
  <c r="T116" i="8"/>
  <c r="S12" i="9" s="1"/>
  <c r="O101" i="9" s="1"/>
  <c r="S116" i="8"/>
  <c r="R12" i="9" s="1"/>
  <c r="N101" i="9" s="1"/>
  <c r="R116" i="8"/>
  <c r="Q12" i="9" s="1"/>
  <c r="M101" i="9" s="1"/>
  <c r="Q116" i="8"/>
  <c r="P12" i="9" s="1"/>
  <c r="L101" i="9" s="1"/>
  <c r="P116" i="8"/>
  <c r="O12" i="9" s="1"/>
  <c r="K101" i="9" s="1"/>
  <c r="O116" i="8"/>
  <c r="N12" i="9" s="1"/>
  <c r="J101" i="9" s="1"/>
  <c r="N116" i="8"/>
  <c r="M12" i="9" s="1"/>
  <c r="I101" i="9" s="1"/>
  <c r="M116" i="8"/>
  <c r="L12" i="9" s="1"/>
  <c r="H101" i="9" s="1"/>
  <c r="L116" i="8"/>
  <c r="K12" i="9" s="1"/>
  <c r="G101" i="9" s="1"/>
  <c r="K116" i="8"/>
  <c r="J12" i="9" s="1"/>
  <c r="F101" i="9" s="1"/>
  <c r="J116" i="8"/>
  <c r="I12" i="9" s="1"/>
  <c r="E101" i="9" s="1"/>
  <c r="I116" i="8"/>
  <c r="H12" i="9" s="1"/>
  <c r="D101" i="9" s="1"/>
  <c r="H116" i="8"/>
  <c r="G12" i="9" s="1"/>
  <c r="CI12" i="9" s="1"/>
  <c r="BO93" i="8"/>
  <c r="BN11" i="9" s="1"/>
  <c r="BK100" i="9" s="1"/>
  <c r="BH93" i="8"/>
  <c r="BG11" i="9" s="1"/>
  <c r="BD100" i="9" s="1"/>
  <c r="BG93" i="8"/>
  <c r="BF11" i="9" s="1"/>
  <c r="BC100" i="9" s="1"/>
  <c r="BF93" i="8"/>
  <c r="BE11" i="9" s="1"/>
  <c r="BB100" i="9" s="1"/>
  <c r="BE93" i="8"/>
  <c r="BD11" i="9" s="1"/>
  <c r="BA100" i="9" s="1"/>
  <c r="BD93" i="8"/>
  <c r="BC11" i="9" s="1"/>
  <c r="AZ100" i="9" s="1"/>
  <c r="BC93" i="8"/>
  <c r="BB11" i="9" s="1"/>
  <c r="AY100" i="9" s="1"/>
  <c r="BB93" i="8"/>
  <c r="BA11" i="9" s="1"/>
  <c r="AX100" i="9" s="1"/>
  <c r="BA93" i="8"/>
  <c r="AZ11" i="9" s="1"/>
  <c r="AW100" i="9" s="1"/>
  <c r="AZ93" i="8"/>
  <c r="AY11" i="9" s="1"/>
  <c r="AV100" i="9" s="1"/>
  <c r="AY93" i="8"/>
  <c r="AX11" i="9" s="1"/>
  <c r="AU100" i="9" s="1"/>
  <c r="AX93" i="8"/>
  <c r="AW11" i="9" s="1"/>
  <c r="AT100" i="9" s="1"/>
  <c r="AW93" i="8"/>
  <c r="AV11" i="9" s="1"/>
  <c r="AS100" i="9" s="1"/>
  <c r="AV93" i="8"/>
  <c r="AU11" i="9" s="1"/>
  <c r="AR100" i="9" s="1"/>
  <c r="AU93" i="8"/>
  <c r="AT11" i="9" s="1"/>
  <c r="AQ100" i="9" s="1"/>
  <c r="AT93" i="8"/>
  <c r="AS11" i="9" s="1"/>
  <c r="AP100" i="9" s="1"/>
  <c r="AS93" i="8"/>
  <c r="AR11" i="9" s="1"/>
  <c r="AO100" i="9" s="1"/>
  <c r="AR93" i="8"/>
  <c r="AQ11" i="9" s="1"/>
  <c r="AN100" i="9" s="1"/>
  <c r="AQ93" i="8"/>
  <c r="AP11" i="9" s="1"/>
  <c r="AM100" i="9" s="1"/>
  <c r="AP93" i="8"/>
  <c r="AO11" i="9" s="1"/>
  <c r="AL100" i="9" s="1"/>
  <c r="AO93" i="8"/>
  <c r="AN11" i="9" s="1"/>
  <c r="AK100" i="9" s="1"/>
  <c r="AN93" i="8"/>
  <c r="AM11" i="9" s="1"/>
  <c r="AJ100" i="9" s="1"/>
  <c r="AM93" i="8"/>
  <c r="AL11" i="9" s="1"/>
  <c r="AI100" i="9" s="1"/>
  <c r="AL93" i="8"/>
  <c r="AK11" i="9" s="1"/>
  <c r="AH100" i="9" s="1"/>
  <c r="AK93" i="8"/>
  <c r="AJ11" i="9" s="1"/>
  <c r="AG100" i="9" s="1"/>
  <c r="AJ93" i="8"/>
  <c r="AI11" i="9" s="1"/>
  <c r="AF100" i="9" s="1"/>
  <c r="AI93" i="8"/>
  <c r="AH11" i="9" s="1"/>
  <c r="AE100" i="9" s="1"/>
  <c r="AH93" i="8"/>
  <c r="AG11" i="9" s="1"/>
  <c r="AD100" i="9" s="1"/>
  <c r="AG93" i="8"/>
  <c r="AF11" i="9" s="1"/>
  <c r="AC100" i="9" s="1"/>
  <c r="AF93" i="8"/>
  <c r="AE11" i="9" s="1"/>
  <c r="AB100" i="9" s="1"/>
  <c r="AE93" i="8"/>
  <c r="AD11" i="9" s="1"/>
  <c r="AA100" i="9" s="1"/>
  <c r="AD93" i="8"/>
  <c r="AC11" i="9" s="1"/>
  <c r="Z100" i="9" s="1"/>
  <c r="AC93" i="8"/>
  <c r="AB11" i="9" s="1"/>
  <c r="Y100" i="9" s="1"/>
  <c r="AB93" i="8"/>
  <c r="AA11" i="9" s="1"/>
  <c r="X100" i="9" s="1"/>
  <c r="AA93" i="8"/>
  <c r="Z11" i="9" s="1"/>
  <c r="W100" i="9" s="1"/>
  <c r="Z93" i="8"/>
  <c r="Y11" i="9" s="1"/>
  <c r="V100" i="9" s="1"/>
  <c r="Y93" i="8"/>
  <c r="X11" i="9" s="1"/>
  <c r="U100" i="9" s="1"/>
  <c r="X93" i="8"/>
  <c r="W11" i="9" s="1"/>
  <c r="T100" i="9" s="1"/>
  <c r="W93" i="8"/>
  <c r="V11" i="9" s="1"/>
  <c r="S100" i="9" s="1"/>
  <c r="V93" i="8"/>
  <c r="U11" i="9" s="1"/>
  <c r="R100" i="9" s="1"/>
  <c r="U93" i="8"/>
  <c r="T11" i="9" s="1"/>
  <c r="Q100" i="9" s="1"/>
  <c r="T93" i="8"/>
  <c r="S11" i="9" s="1"/>
  <c r="P100" i="9" s="1"/>
  <c r="S93" i="8"/>
  <c r="R11" i="9" s="1"/>
  <c r="O100" i="9" s="1"/>
  <c r="R93" i="8"/>
  <c r="Q11" i="9" s="1"/>
  <c r="N100" i="9" s="1"/>
  <c r="Q93" i="8"/>
  <c r="P11" i="9" s="1"/>
  <c r="M100" i="9" s="1"/>
  <c r="P93" i="8"/>
  <c r="O11" i="9" s="1"/>
  <c r="L100" i="9" s="1"/>
  <c r="O93" i="8"/>
  <c r="N11" i="9" s="1"/>
  <c r="K100" i="9" s="1"/>
  <c r="N93" i="8"/>
  <c r="M11" i="9" s="1"/>
  <c r="J100" i="9" s="1"/>
  <c r="M93" i="8"/>
  <c r="L11" i="9" s="1"/>
  <c r="I100" i="9" s="1"/>
  <c r="L93" i="8"/>
  <c r="K11" i="9" s="1"/>
  <c r="H100" i="9" s="1"/>
  <c r="K93" i="8"/>
  <c r="J11" i="9" s="1"/>
  <c r="G100" i="9" s="1"/>
  <c r="J93" i="8"/>
  <c r="I11" i="9" s="1"/>
  <c r="F100" i="9" s="1"/>
  <c r="I93" i="8"/>
  <c r="H11" i="9" s="1"/>
  <c r="E100" i="9" s="1"/>
  <c r="H93" i="8"/>
  <c r="G11" i="9" s="1"/>
  <c r="D100" i="9" s="1"/>
  <c r="G93" i="8"/>
  <c r="F11" i="9" s="1"/>
  <c r="CI11" i="9" s="1"/>
  <c r="BO71" i="8"/>
  <c r="BN10" i="9" s="1"/>
  <c r="BL99" i="9" s="1"/>
  <c r="BH71" i="8"/>
  <c r="BG10" i="9" s="1"/>
  <c r="BE99" i="9" s="1"/>
  <c r="BG71" i="8"/>
  <c r="BF10" i="9" s="1"/>
  <c r="BD99" i="9" s="1"/>
  <c r="BF71" i="8"/>
  <c r="BE10" i="9" s="1"/>
  <c r="BC99" i="9" s="1"/>
  <c r="BE71" i="8"/>
  <c r="BD10" i="9" s="1"/>
  <c r="BB99" i="9" s="1"/>
  <c r="BD71" i="8"/>
  <c r="BC10" i="9" s="1"/>
  <c r="BA99" i="9" s="1"/>
  <c r="BC71" i="8"/>
  <c r="BB10" i="9" s="1"/>
  <c r="AZ99" i="9" s="1"/>
  <c r="BB71" i="8"/>
  <c r="BA10" i="9" s="1"/>
  <c r="AY99" i="9" s="1"/>
  <c r="BA71" i="8"/>
  <c r="AZ10" i="9" s="1"/>
  <c r="AX99" i="9" s="1"/>
  <c r="AZ71" i="8"/>
  <c r="AY10" i="9" s="1"/>
  <c r="AW99" i="9" s="1"/>
  <c r="AY71" i="8"/>
  <c r="AX10" i="9" s="1"/>
  <c r="AV99" i="9" s="1"/>
  <c r="AX71" i="8"/>
  <c r="AW10" i="9" s="1"/>
  <c r="AU99" i="9" s="1"/>
  <c r="AW71" i="8"/>
  <c r="AV10" i="9" s="1"/>
  <c r="AT99" i="9" s="1"/>
  <c r="AV71" i="8"/>
  <c r="AU10" i="9" s="1"/>
  <c r="AS99" i="9" s="1"/>
  <c r="AU71" i="8"/>
  <c r="AT10" i="9" s="1"/>
  <c r="AR99" i="9" s="1"/>
  <c r="AT71" i="8"/>
  <c r="AS10" i="9" s="1"/>
  <c r="AQ99" i="9" s="1"/>
  <c r="AS71" i="8"/>
  <c r="AR10" i="9" s="1"/>
  <c r="AP99" i="9" s="1"/>
  <c r="AR71" i="8"/>
  <c r="AQ10" i="9" s="1"/>
  <c r="AO99" i="9" s="1"/>
  <c r="AQ71" i="8"/>
  <c r="AP10" i="9" s="1"/>
  <c r="AN99" i="9" s="1"/>
  <c r="AP71" i="8"/>
  <c r="AO10" i="9" s="1"/>
  <c r="AM99" i="9" s="1"/>
  <c r="AO71" i="8"/>
  <c r="AN10" i="9" s="1"/>
  <c r="AL99" i="9" s="1"/>
  <c r="AN71" i="8"/>
  <c r="AM10" i="9" s="1"/>
  <c r="AK99" i="9" s="1"/>
  <c r="AM71" i="8"/>
  <c r="AL10" i="9" s="1"/>
  <c r="AJ99" i="9" s="1"/>
  <c r="AL71" i="8"/>
  <c r="AK10" i="9" s="1"/>
  <c r="AI99" i="9" s="1"/>
  <c r="AK71" i="8"/>
  <c r="AJ10" i="9" s="1"/>
  <c r="AH99" i="9" s="1"/>
  <c r="AJ71" i="8"/>
  <c r="AI10" i="9" s="1"/>
  <c r="AG99" i="9" s="1"/>
  <c r="AI71" i="8"/>
  <c r="AH10" i="9" s="1"/>
  <c r="AF99" i="9" s="1"/>
  <c r="AH71" i="8"/>
  <c r="AG10" i="9" s="1"/>
  <c r="AE99" i="9" s="1"/>
  <c r="AG71" i="8"/>
  <c r="AF10" i="9" s="1"/>
  <c r="AD99" i="9" s="1"/>
  <c r="AF71" i="8"/>
  <c r="AE10" i="9" s="1"/>
  <c r="AC99" i="9" s="1"/>
  <c r="AE71" i="8"/>
  <c r="AD10" i="9" s="1"/>
  <c r="AB99" i="9" s="1"/>
  <c r="AD71" i="8"/>
  <c r="AC10" i="9" s="1"/>
  <c r="AA99" i="9" s="1"/>
  <c r="AC71" i="8"/>
  <c r="AB10" i="9" s="1"/>
  <c r="Z99" i="9" s="1"/>
  <c r="AB71" i="8"/>
  <c r="AA10" i="9" s="1"/>
  <c r="Y99" i="9" s="1"/>
  <c r="AA71" i="8"/>
  <c r="Z10" i="9" s="1"/>
  <c r="X99" i="9" s="1"/>
  <c r="Z71" i="8"/>
  <c r="Y10" i="9" s="1"/>
  <c r="W99" i="9" s="1"/>
  <c r="Y71" i="8"/>
  <c r="X10" i="9" s="1"/>
  <c r="V99" i="9" s="1"/>
  <c r="X71" i="8"/>
  <c r="W10" i="9" s="1"/>
  <c r="U99" i="9" s="1"/>
  <c r="W71" i="8"/>
  <c r="V10" i="9" s="1"/>
  <c r="T99" i="9" s="1"/>
  <c r="V71" i="8"/>
  <c r="U10" i="9" s="1"/>
  <c r="S99" i="9" s="1"/>
  <c r="U71" i="8"/>
  <c r="T10" i="9" s="1"/>
  <c r="R99" i="9" s="1"/>
  <c r="T71" i="8"/>
  <c r="S10" i="9" s="1"/>
  <c r="Q99" i="9" s="1"/>
  <c r="S71" i="8"/>
  <c r="R10" i="9" s="1"/>
  <c r="P99" i="9" s="1"/>
  <c r="R71" i="8"/>
  <c r="Q10" i="9" s="1"/>
  <c r="O99" i="9" s="1"/>
  <c r="Q71" i="8"/>
  <c r="P10" i="9" s="1"/>
  <c r="N99" i="9" s="1"/>
  <c r="P71" i="8"/>
  <c r="O10" i="9" s="1"/>
  <c r="M99" i="9" s="1"/>
  <c r="O71" i="8"/>
  <c r="N10" i="9" s="1"/>
  <c r="L99" i="9" s="1"/>
  <c r="N71" i="8"/>
  <c r="M10" i="9" s="1"/>
  <c r="K99" i="9" s="1"/>
  <c r="M71" i="8"/>
  <c r="L10" i="9" s="1"/>
  <c r="J99" i="9" s="1"/>
  <c r="L71" i="8"/>
  <c r="K10" i="9" s="1"/>
  <c r="I99" i="9" s="1"/>
  <c r="K71" i="8"/>
  <c r="J10" i="9" s="1"/>
  <c r="H99" i="9" s="1"/>
  <c r="J71" i="8"/>
  <c r="I10" i="9" s="1"/>
  <c r="G99" i="9" s="1"/>
  <c r="I71" i="8"/>
  <c r="H10" i="9" s="1"/>
  <c r="F99" i="9" s="1"/>
  <c r="H71" i="8"/>
  <c r="G10" i="9" s="1"/>
  <c r="E99" i="9" s="1"/>
  <c r="G71" i="8"/>
  <c r="F10" i="9" s="1"/>
  <c r="D99" i="9" s="1"/>
  <c r="F71" i="8"/>
  <c r="E10" i="9" s="1"/>
  <c r="CI10" i="9" s="1"/>
  <c r="BO41" i="8"/>
  <c r="BN9" i="9" s="1"/>
  <c r="BM98" i="9" s="1"/>
  <c r="BH41" i="8"/>
  <c r="BG9" i="9" s="1"/>
  <c r="BF98" i="9" s="1"/>
  <c r="BG41" i="8"/>
  <c r="BF9" i="9" s="1"/>
  <c r="BE98" i="9" s="1"/>
  <c r="BF41" i="8"/>
  <c r="BE9" i="9" s="1"/>
  <c r="BD98" i="9" s="1"/>
  <c r="BE41" i="8"/>
  <c r="BD9" i="9" s="1"/>
  <c r="BC98" i="9" s="1"/>
  <c r="BD41" i="8"/>
  <c r="BC9" i="9" s="1"/>
  <c r="BB98" i="9" s="1"/>
  <c r="BC41" i="8"/>
  <c r="BB9" i="9" s="1"/>
  <c r="BA98" i="9" s="1"/>
  <c r="BB41" i="8"/>
  <c r="BA9" i="9" s="1"/>
  <c r="AZ98" i="9" s="1"/>
  <c r="BA41" i="8"/>
  <c r="AZ9" i="9" s="1"/>
  <c r="AY98" i="9" s="1"/>
  <c r="AZ41" i="8"/>
  <c r="AY9" i="9" s="1"/>
  <c r="AX98" i="9" s="1"/>
  <c r="AY41" i="8"/>
  <c r="AX9" i="9" s="1"/>
  <c r="AW98" i="9" s="1"/>
  <c r="AX41" i="8"/>
  <c r="AW9" i="9" s="1"/>
  <c r="AV98" i="9" s="1"/>
  <c r="AW41" i="8"/>
  <c r="AV9" i="9" s="1"/>
  <c r="AU98" i="9" s="1"/>
  <c r="AV41" i="8"/>
  <c r="AU9" i="9" s="1"/>
  <c r="AT98" i="9" s="1"/>
  <c r="AU41" i="8"/>
  <c r="AT9" i="9" s="1"/>
  <c r="AS98" i="9" s="1"/>
  <c r="AT41" i="8"/>
  <c r="AS9" i="9" s="1"/>
  <c r="AR98" i="9" s="1"/>
  <c r="AS41" i="8"/>
  <c r="AR9" i="9" s="1"/>
  <c r="AQ98" i="9" s="1"/>
  <c r="AR41" i="8"/>
  <c r="AQ9" i="9" s="1"/>
  <c r="AP98" i="9" s="1"/>
  <c r="AQ41" i="8"/>
  <c r="AP9" i="9" s="1"/>
  <c r="AO98" i="9" s="1"/>
  <c r="AP41" i="8"/>
  <c r="AO9" i="9" s="1"/>
  <c r="AN98" i="9" s="1"/>
  <c r="AO41" i="8"/>
  <c r="AN9" i="9" s="1"/>
  <c r="AM98" i="9" s="1"/>
  <c r="AN41" i="8"/>
  <c r="AM9" i="9" s="1"/>
  <c r="AL98" i="9" s="1"/>
  <c r="AM41" i="8"/>
  <c r="AL9" i="9" s="1"/>
  <c r="AK98" i="9" s="1"/>
  <c r="AL41" i="8"/>
  <c r="AK9" i="9" s="1"/>
  <c r="AJ98" i="9" s="1"/>
  <c r="AK41" i="8"/>
  <c r="AJ9" i="9" s="1"/>
  <c r="AI98" i="9" s="1"/>
  <c r="AJ41" i="8"/>
  <c r="AI9" i="9" s="1"/>
  <c r="AH98" i="9" s="1"/>
  <c r="AI41" i="8"/>
  <c r="AH9" i="9" s="1"/>
  <c r="AG98" i="9" s="1"/>
  <c r="AH41" i="8"/>
  <c r="AG9" i="9" s="1"/>
  <c r="AF98" i="9" s="1"/>
  <c r="AG41" i="8"/>
  <c r="AF9" i="9" s="1"/>
  <c r="AE98" i="9" s="1"/>
  <c r="AF41" i="8"/>
  <c r="AE9" i="9" s="1"/>
  <c r="AD98" i="9" s="1"/>
  <c r="AE41" i="8"/>
  <c r="AD9" i="9" s="1"/>
  <c r="AC98" i="9" s="1"/>
  <c r="AD41" i="8"/>
  <c r="AC9" i="9" s="1"/>
  <c r="AB98" i="9" s="1"/>
  <c r="AC41" i="8"/>
  <c r="AB9" i="9" s="1"/>
  <c r="AA98" i="9" s="1"/>
  <c r="AB41" i="8"/>
  <c r="AA9" i="9" s="1"/>
  <c r="Z98" i="9" s="1"/>
  <c r="AA41" i="8"/>
  <c r="Z9" i="9" s="1"/>
  <c r="Y98" i="9" s="1"/>
  <c r="Z41" i="8"/>
  <c r="Y9" i="9" s="1"/>
  <c r="X98" i="9" s="1"/>
  <c r="Y41" i="8"/>
  <c r="X9" i="9" s="1"/>
  <c r="W98" i="9" s="1"/>
  <c r="X41" i="8"/>
  <c r="W9" i="9" s="1"/>
  <c r="V98" i="9" s="1"/>
  <c r="W41" i="8"/>
  <c r="V9" i="9" s="1"/>
  <c r="U98" i="9" s="1"/>
  <c r="V41" i="8"/>
  <c r="U9" i="9" s="1"/>
  <c r="T98" i="9" s="1"/>
  <c r="U41" i="8"/>
  <c r="T9" i="9" s="1"/>
  <c r="S98" i="9" s="1"/>
  <c r="T41" i="8"/>
  <c r="S9" i="9" s="1"/>
  <c r="R98" i="9" s="1"/>
  <c r="S41" i="8"/>
  <c r="R9" i="9" s="1"/>
  <c r="Q98" i="9" s="1"/>
  <c r="R41" i="8"/>
  <c r="Q9" i="9" s="1"/>
  <c r="P98" i="9" s="1"/>
  <c r="Q41" i="8"/>
  <c r="P9" i="9" s="1"/>
  <c r="O98" i="9" s="1"/>
  <c r="P41" i="8"/>
  <c r="O9" i="9" s="1"/>
  <c r="N98" i="9" s="1"/>
  <c r="O41" i="8"/>
  <c r="N9" i="9" s="1"/>
  <c r="M98" i="9" s="1"/>
  <c r="N41" i="8"/>
  <c r="M9" i="9" s="1"/>
  <c r="L98" i="9" s="1"/>
  <c r="M41" i="8"/>
  <c r="L9" i="9" s="1"/>
  <c r="K98" i="9" s="1"/>
  <c r="L41" i="8"/>
  <c r="K9" i="9" s="1"/>
  <c r="J98" i="9" s="1"/>
  <c r="K41" i="8"/>
  <c r="J9" i="9" s="1"/>
  <c r="I98" i="9" s="1"/>
  <c r="J41" i="8"/>
  <c r="I9" i="9" s="1"/>
  <c r="H98" i="9" s="1"/>
  <c r="I41" i="8"/>
  <c r="H9" i="9" s="1"/>
  <c r="G98" i="9" s="1"/>
  <c r="H41" i="8"/>
  <c r="G9" i="9" s="1"/>
  <c r="F98" i="9" s="1"/>
  <c r="G41" i="8"/>
  <c r="F9" i="9" s="1"/>
  <c r="E98" i="9" s="1"/>
  <c r="F41" i="8"/>
  <c r="E9" i="9" s="1"/>
  <c r="D98" i="9" s="1"/>
  <c r="E41" i="8"/>
  <c r="D9" i="9" s="1"/>
  <c r="CI9" i="9" s="1"/>
  <c r="BO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B4" i="7"/>
  <c r="B2" i="7"/>
  <c r="M1066" i="7"/>
  <c r="L2486" i="6"/>
  <c r="I154" i="9" l="1"/>
  <c r="CR154" i="9" s="1"/>
  <c r="GA154" i="9" s="1"/>
  <c r="CI64" i="9"/>
  <c r="C153" i="9"/>
  <c r="I8" i="9"/>
  <c r="I97" i="9" s="1"/>
  <c r="U8" i="9"/>
  <c r="U97" i="9" s="1"/>
  <c r="AG8" i="9"/>
  <c r="AG97" i="9" s="1"/>
  <c r="AO8" i="9"/>
  <c r="AO97" i="9" s="1"/>
  <c r="BA8" i="9"/>
  <c r="BA97" i="9" s="1"/>
  <c r="D8" i="9"/>
  <c r="D97" i="9" s="1"/>
  <c r="H8" i="9"/>
  <c r="H97" i="9" s="1"/>
  <c r="L8" i="9"/>
  <c r="L97" i="9" s="1"/>
  <c r="P8" i="9"/>
  <c r="P97" i="9" s="1"/>
  <c r="T8" i="9"/>
  <c r="T97" i="9" s="1"/>
  <c r="X8" i="9"/>
  <c r="X97" i="9" s="1"/>
  <c r="AB8" i="9"/>
  <c r="AB97" i="9" s="1"/>
  <c r="AF8" i="9"/>
  <c r="AF97" i="9" s="1"/>
  <c r="AJ8" i="9"/>
  <c r="AJ97" i="9" s="1"/>
  <c r="AN8" i="9"/>
  <c r="AN97" i="9" s="1"/>
  <c r="AR8" i="9"/>
  <c r="AR97" i="9" s="1"/>
  <c r="AV8" i="9"/>
  <c r="AV97" i="9" s="1"/>
  <c r="AZ8" i="9"/>
  <c r="AZ97" i="9" s="1"/>
  <c r="BD8" i="9"/>
  <c r="BD97" i="9" s="1"/>
  <c r="BN8" i="9"/>
  <c r="BN97" i="9" s="1"/>
  <c r="M8" i="9"/>
  <c r="M97" i="9" s="1"/>
  <c r="Y8" i="9"/>
  <c r="Y97" i="9" s="1"/>
  <c r="AK8" i="9"/>
  <c r="AK97" i="9" s="1"/>
  <c r="AW8" i="9"/>
  <c r="AW97" i="9" s="1"/>
  <c r="BE8" i="9"/>
  <c r="BE97" i="9" s="1"/>
  <c r="F8" i="9"/>
  <c r="F97" i="9" s="1"/>
  <c r="J8" i="9"/>
  <c r="J97" i="9" s="1"/>
  <c r="N8" i="9"/>
  <c r="N97" i="9" s="1"/>
  <c r="R8" i="9"/>
  <c r="R97" i="9" s="1"/>
  <c r="V8" i="9"/>
  <c r="V97" i="9" s="1"/>
  <c r="Z8" i="9"/>
  <c r="Z97" i="9" s="1"/>
  <c r="AD8" i="9"/>
  <c r="AD97" i="9" s="1"/>
  <c r="AH8" i="9"/>
  <c r="AH97" i="9" s="1"/>
  <c r="AL8" i="9"/>
  <c r="AL97" i="9" s="1"/>
  <c r="AP8" i="9"/>
  <c r="AP97" i="9" s="1"/>
  <c r="AT8" i="9"/>
  <c r="AT97" i="9" s="1"/>
  <c r="AX8" i="9"/>
  <c r="AX97" i="9" s="1"/>
  <c r="BB8" i="9"/>
  <c r="BB97" i="9" s="1"/>
  <c r="BF8" i="9"/>
  <c r="BF97" i="9" s="1"/>
  <c r="E8" i="9"/>
  <c r="E97" i="9" s="1"/>
  <c r="Q8" i="9"/>
  <c r="Q97" i="9" s="1"/>
  <c r="AC8" i="9"/>
  <c r="AC97" i="9" s="1"/>
  <c r="AS8" i="9"/>
  <c r="AS97" i="9" s="1"/>
  <c r="C8" i="9"/>
  <c r="G8" i="9"/>
  <c r="G97" i="9" s="1"/>
  <c r="K8" i="9"/>
  <c r="K97" i="9" s="1"/>
  <c r="O8" i="9"/>
  <c r="O97" i="9" s="1"/>
  <c r="S8" i="9"/>
  <c r="S97" i="9" s="1"/>
  <c r="W8" i="9"/>
  <c r="W97" i="9" s="1"/>
  <c r="AA8" i="9"/>
  <c r="AA97" i="9" s="1"/>
  <c r="AE8" i="9"/>
  <c r="AE97" i="9" s="1"/>
  <c r="AI8" i="9"/>
  <c r="AI97" i="9" s="1"/>
  <c r="AM8" i="9"/>
  <c r="AM97" i="9" s="1"/>
  <c r="AQ8" i="9"/>
  <c r="AQ97" i="9" s="1"/>
  <c r="AU8" i="9"/>
  <c r="AU97" i="9" s="1"/>
  <c r="AY8" i="9"/>
  <c r="AY97" i="9" s="1"/>
  <c r="BC8" i="9"/>
  <c r="BC97" i="9" s="1"/>
  <c r="BG8" i="9"/>
  <c r="BG97" i="9" s="1"/>
  <c r="BM181" i="9"/>
  <c r="BL181" i="9"/>
  <c r="BK181" i="9"/>
  <c r="C125" i="9"/>
  <c r="CZ125" i="9" s="1"/>
  <c r="GI125" i="9" s="1"/>
  <c r="BJ181" i="9"/>
  <c r="BI181" i="9"/>
  <c r="BH181" i="9"/>
  <c r="C101" i="9"/>
  <c r="C114" i="9"/>
  <c r="CN114" i="9" s="1"/>
  <c r="FW114" i="9" s="1"/>
  <c r="C117" i="9"/>
  <c r="C122" i="9"/>
  <c r="DH122" i="9" s="1"/>
  <c r="GQ122" i="9" s="1"/>
  <c r="C133" i="9"/>
  <c r="CN133" i="9" s="1"/>
  <c r="FW133" i="9" s="1"/>
  <c r="C141" i="9"/>
  <c r="C149" i="9"/>
  <c r="C103" i="9"/>
  <c r="C104" i="9"/>
  <c r="C111" i="9"/>
  <c r="DA111" i="9" s="1"/>
  <c r="GJ111" i="9" s="1"/>
  <c r="C112" i="9"/>
  <c r="C119" i="9"/>
  <c r="DA119" i="9" s="1"/>
  <c r="GJ119" i="9" s="1"/>
  <c r="C120" i="9"/>
  <c r="CS120" i="9" s="1"/>
  <c r="GB120" i="9" s="1"/>
  <c r="C127" i="9"/>
  <c r="CS127" i="9" s="1"/>
  <c r="GB127" i="9" s="1"/>
  <c r="C128" i="9"/>
  <c r="C135" i="9"/>
  <c r="CO135" i="9" s="1"/>
  <c r="FX135" i="9" s="1"/>
  <c r="C136" i="9"/>
  <c r="CS136" i="9" s="1"/>
  <c r="GB136" i="9" s="1"/>
  <c r="C143" i="9"/>
  <c r="C144" i="9"/>
  <c r="C151" i="9"/>
  <c r="CU151" i="9" s="1"/>
  <c r="GD151" i="9" s="1"/>
  <c r="C152" i="9"/>
  <c r="C98" i="9"/>
  <c r="C130" i="9"/>
  <c r="C99" i="9"/>
  <c r="C100" i="9"/>
  <c r="C107" i="9"/>
  <c r="C115" i="9"/>
  <c r="C123" i="9"/>
  <c r="CU123" i="9" s="1"/>
  <c r="GD123" i="9" s="1"/>
  <c r="C131" i="9"/>
  <c r="CU131" i="9" s="1"/>
  <c r="GD131" i="9" s="1"/>
  <c r="C139" i="9"/>
  <c r="CQ139" i="9" s="1"/>
  <c r="FZ139" i="9" s="1"/>
  <c r="C147" i="9"/>
  <c r="C106" i="9"/>
  <c r="C109" i="9"/>
  <c r="C102" i="9"/>
  <c r="C105" i="9"/>
  <c r="C110" i="9"/>
  <c r="EJ110" i="9" s="1"/>
  <c r="HS110" i="9" s="1"/>
  <c r="C113" i="9"/>
  <c r="DF113" i="9" s="1"/>
  <c r="GO113" i="9" s="1"/>
  <c r="C118" i="9"/>
  <c r="DF118" i="9" s="1"/>
  <c r="GO118" i="9" s="1"/>
  <c r="C121" i="9"/>
  <c r="C126" i="9"/>
  <c r="CP126" i="9" s="1"/>
  <c r="FY126" i="9" s="1"/>
  <c r="C129" i="9"/>
  <c r="DB129" i="9" s="1"/>
  <c r="GK129" i="9" s="1"/>
  <c r="C134" i="9"/>
  <c r="CX134" i="9" s="1"/>
  <c r="GG134" i="9" s="1"/>
  <c r="C137" i="9"/>
  <c r="C142" i="9"/>
  <c r="CP142" i="9" s="1"/>
  <c r="FY142" i="9" s="1"/>
  <c r="C145" i="9"/>
  <c r="CT145" i="9" s="1"/>
  <c r="GC145" i="9" s="1"/>
  <c r="C150" i="9"/>
  <c r="BN27" i="9"/>
  <c r="AU116" i="9" s="1"/>
  <c r="BN26" i="9"/>
  <c r="BE61" i="9"/>
  <c r="C138" i="9"/>
  <c r="CM138" i="9" s="1"/>
  <c r="FV138" i="9" s="1"/>
  <c r="C146" i="9"/>
  <c r="CJ660" i="8"/>
  <c r="CJ41" i="8"/>
  <c r="CJ132" i="8"/>
  <c r="CJ256" i="8"/>
  <c r="CJ306" i="8"/>
  <c r="CJ362" i="8"/>
  <c r="CJ379" i="8"/>
  <c r="CJ452" i="8"/>
  <c r="CJ479" i="8"/>
  <c r="CJ524" i="8"/>
  <c r="CJ573" i="8"/>
  <c r="CJ724" i="8"/>
  <c r="CJ12" i="8"/>
  <c r="CJ71" i="8"/>
  <c r="CJ154" i="8"/>
  <c r="CJ176" i="8"/>
  <c r="CJ236" i="8"/>
  <c r="CJ247" i="8"/>
  <c r="CJ345" i="8"/>
  <c r="CJ417" i="8"/>
  <c r="CJ435" i="8"/>
  <c r="CJ467" i="8"/>
  <c r="CJ495" i="8"/>
  <c r="CJ515" i="8"/>
  <c r="CJ601" i="8"/>
  <c r="CJ613" i="8"/>
  <c r="CJ709" i="8"/>
  <c r="CJ762" i="8"/>
  <c r="CJ93" i="8"/>
  <c r="CJ116" i="8"/>
  <c r="CJ206" i="8"/>
  <c r="CJ275" i="8"/>
  <c r="CJ284" i="8"/>
  <c r="CJ337" i="8"/>
  <c r="CJ393" i="8"/>
  <c r="CJ505" i="8"/>
  <c r="CJ627" i="8"/>
  <c r="CJ643" i="8"/>
  <c r="CJ655" i="8"/>
  <c r="CJ666" i="8"/>
  <c r="CJ674" i="8"/>
  <c r="CJ682" i="8"/>
  <c r="CJ692" i="8"/>
  <c r="CJ142" i="8"/>
  <c r="CJ224" i="8"/>
  <c r="CJ298" i="8"/>
  <c r="CJ324" i="8"/>
  <c r="CJ534" i="8"/>
  <c r="CJ546" i="8"/>
  <c r="CJ560" i="8"/>
  <c r="CJ580" i="8"/>
  <c r="CJ593" i="8"/>
  <c r="CJ620" i="8"/>
  <c r="CJ636" i="8"/>
  <c r="CJ731" i="8"/>
  <c r="CJ746" i="8"/>
  <c r="CJ403" i="8"/>
  <c r="C108" i="9"/>
  <c r="C116" i="9"/>
  <c r="CM116" i="9" s="1"/>
  <c r="FV116" i="9" s="1"/>
  <c r="C132" i="9"/>
  <c r="C148" i="9"/>
  <c r="CM148" i="9" s="1"/>
  <c r="FV148" i="9" s="1"/>
  <c r="C124" i="9"/>
  <c r="CQ124" i="9" s="1"/>
  <c r="FZ124" i="9" s="1"/>
  <c r="C140" i="9"/>
  <c r="CY140" i="9" s="1"/>
  <c r="GH140" i="9" s="1"/>
  <c r="BL19" i="2"/>
  <c r="BK19" i="2"/>
  <c r="BJ19" i="2"/>
  <c r="BI19" i="2"/>
  <c r="BH19" i="2"/>
  <c r="BG19" i="2"/>
  <c r="BF19" i="2"/>
  <c r="BE19" i="2"/>
  <c r="BD19" i="2"/>
  <c r="BC19" i="2"/>
  <c r="BA19" i="2"/>
  <c r="AZ19" i="2"/>
  <c r="AY19" i="2"/>
  <c r="AW19" i="2"/>
  <c r="AV19" i="2"/>
  <c r="AU19" i="2"/>
  <c r="AT19" i="2"/>
  <c r="AS19" i="2"/>
  <c r="AR19" i="2"/>
  <c r="AQ19" i="2"/>
  <c r="AP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A19" i="2"/>
  <c r="Z19" i="2"/>
  <c r="Y19" i="2"/>
  <c r="X19" i="2"/>
  <c r="W19" i="2"/>
  <c r="V19" i="2"/>
  <c r="U19" i="2"/>
  <c r="T19" i="2"/>
  <c r="S19" i="2"/>
  <c r="R19" i="2"/>
  <c r="Q19" i="2"/>
  <c r="P19" i="2"/>
  <c r="N19" i="2"/>
  <c r="M19" i="2"/>
  <c r="L19" i="2"/>
  <c r="K19" i="2"/>
  <c r="J19" i="2"/>
  <c r="I19" i="2"/>
  <c r="H19" i="2"/>
  <c r="G19" i="2"/>
  <c r="F19" i="2"/>
  <c r="E19" i="2"/>
  <c r="D19" i="2"/>
  <c r="C19" i="2"/>
  <c r="EH132" i="9" l="1"/>
  <c r="HQ132" i="9" s="1"/>
  <c r="EE132" i="9"/>
  <c r="HN132" i="9" s="1"/>
  <c r="EG132" i="9"/>
  <c r="HP132" i="9" s="1"/>
  <c r="ED132" i="9"/>
  <c r="HM132" i="9" s="1"/>
  <c r="EA132" i="9"/>
  <c r="HJ132" i="9" s="1"/>
  <c r="EC132" i="9"/>
  <c r="HL132" i="9" s="1"/>
  <c r="DZ132" i="9"/>
  <c r="HI132" i="9" s="1"/>
  <c r="DW132" i="9"/>
  <c r="HF132" i="9" s="1"/>
  <c r="DY132" i="9"/>
  <c r="HH132" i="9" s="1"/>
  <c r="EB132" i="9"/>
  <c r="HK132" i="9" s="1"/>
  <c r="DX132" i="9"/>
  <c r="HG132" i="9" s="1"/>
  <c r="EF132" i="9"/>
  <c r="HO132" i="9" s="1"/>
  <c r="DV132" i="9"/>
  <c r="HE132" i="9" s="1"/>
  <c r="DU132" i="9"/>
  <c r="HD132" i="9" s="1"/>
  <c r="DT132" i="9"/>
  <c r="HC132" i="9" s="1"/>
  <c r="DS132" i="9"/>
  <c r="HB132" i="9" s="1"/>
  <c r="DR132" i="9"/>
  <c r="HA132" i="9" s="1"/>
  <c r="DQ132" i="9"/>
  <c r="GZ132" i="9" s="1"/>
  <c r="DP132" i="9"/>
  <c r="GY132" i="9" s="1"/>
  <c r="DO132" i="9"/>
  <c r="GX132" i="9" s="1"/>
  <c r="DM132" i="9"/>
  <c r="GV132" i="9" s="1"/>
  <c r="DL132" i="9"/>
  <c r="GU132" i="9" s="1"/>
  <c r="DK132" i="9"/>
  <c r="GT132" i="9" s="1"/>
  <c r="DJ132" i="9"/>
  <c r="GS132" i="9" s="1"/>
  <c r="DI132" i="9"/>
  <c r="GR132" i="9" s="1"/>
  <c r="DH132" i="9"/>
  <c r="GQ132" i="9" s="1"/>
  <c r="CV132" i="9"/>
  <c r="GE132" i="9" s="1"/>
  <c r="CS132" i="9"/>
  <c r="GB132" i="9" s="1"/>
  <c r="CP132" i="9"/>
  <c r="FY132" i="9" s="1"/>
  <c r="DF132" i="9"/>
  <c r="GO132" i="9" s="1"/>
  <c r="CY132" i="9"/>
  <c r="GH132" i="9" s="1"/>
  <c r="CZ132" i="9"/>
  <c r="GI132" i="9" s="1"/>
  <c r="CW132" i="9"/>
  <c r="GF132" i="9" s="1"/>
  <c r="CT132" i="9"/>
  <c r="GC132" i="9" s="1"/>
  <c r="CN132" i="9"/>
  <c r="FW132" i="9" s="1"/>
  <c r="DD132" i="9"/>
  <c r="GM132" i="9" s="1"/>
  <c r="DA132" i="9"/>
  <c r="GJ132" i="9" s="1"/>
  <c r="CX132" i="9"/>
  <c r="GG132" i="9" s="1"/>
  <c r="CR132" i="9"/>
  <c r="GA132" i="9" s="1"/>
  <c r="DN132" i="9"/>
  <c r="GW132" i="9" s="1"/>
  <c r="CO132" i="9"/>
  <c r="FX132" i="9" s="1"/>
  <c r="DE132" i="9"/>
  <c r="GN132" i="9" s="1"/>
  <c r="DB132" i="9"/>
  <c r="GK132" i="9" s="1"/>
  <c r="DT146" i="9"/>
  <c r="HC146" i="9" s="1"/>
  <c r="DN146" i="9"/>
  <c r="GW146" i="9" s="1"/>
  <c r="DI146" i="9"/>
  <c r="GR146" i="9" s="1"/>
  <c r="DK146" i="9"/>
  <c r="GT146" i="9" s="1"/>
  <c r="DL146" i="9"/>
  <c r="GU146" i="9" s="1"/>
  <c r="DJ146" i="9"/>
  <c r="GS146" i="9" s="1"/>
  <c r="DQ146" i="9"/>
  <c r="GZ146" i="9" s="1"/>
  <c r="DM146" i="9"/>
  <c r="GV146" i="9" s="1"/>
  <c r="DO146" i="9"/>
  <c r="GX146" i="9" s="1"/>
  <c r="DP146" i="9"/>
  <c r="GY146" i="9" s="1"/>
  <c r="DS146" i="9"/>
  <c r="HB146" i="9" s="1"/>
  <c r="DR146" i="9"/>
  <c r="HA146" i="9" s="1"/>
  <c r="DH146" i="9"/>
  <c r="GQ146" i="9" s="1"/>
  <c r="DG146" i="9"/>
  <c r="GP146" i="9" s="1"/>
  <c r="DF146" i="9"/>
  <c r="GO146" i="9" s="1"/>
  <c r="DE146" i="9"/>
  <c r="GN146" i="9" s="1"/>
  <c r="DD146" i="9"/>
  <c r="GM146" i="9" s="1"/>
  <c r="DC146" i="9"/>
  <c r="GL146" i="9" s="1"/>
  <c r="DB146" i="9"/>
  <c r="GK146" i="9" s="1"/>
  <c r="DA146" i="9"/>
  <c r="GJ146" i="9" s="1"/>
  <c r="CY146" i="9"/>
  <c r="GH146" i="9" s="1"/>
  <c r="CX146" i="9"/>
  <c r="GG146" i="9" s="1"/>
  <c r="CW146" i="9"/>
  <c r="GF146" i="9" s="1"/>
  <c r="CV146" i="9"/>
  <c r="GE146" i="9" s="1"/>
  <c r="CU146" i="9"/>
  <c r="GD146" i="9" s="1"/>
  <c r="CT146" i="9"/>
  <c r="GC146" i="9" s="1"/>
  <c r="CO146" i="9"/>
  <c r="FX146" i="9" s="1"/>
  <c r="CS146" i="9"/>
  <c r="GB146" i="9" s="1"/>
  <c r="CP146" i="9"/>
  <c r="FY146" i="9" s="1"/>
  <c r="CZ146" i="9"/>
  <c r="GI146" i="9" s="1"/>
  <c r="CM146" i="9"/>
  <c r="FV146" i="9" s="1"/>
  <c r="CQ146" i="9"/>
  <c r="FZ146" i="9" s="1"/>
  <c r="ED116" i="9"/>
  <c r="HM116" i="9" s="1"/>
  <c r="EC137" i="9"/>
  <c r="HL137" i="9" s="1"/>
  <c r="DR137" i="9"/>
  <c r="HA137" i="9" s="1"/>
  <c r="DT137" i="9"/>
  <c r="HC137" i="9" s="1"/>
  <c r="DU137" i="9"/>
  <c r="HD137" i="9" s="1"/>
  <c r="DW137" i="9"/>
  <c r="HF137" i="9" s="1"/>
  <c r="DV137" i="9"/>
  <c r="HE137" i="9" s="1"/>
  <c r="DS137" i="9"/>
  <c r="HB137" i="9" s="1"/>
  <c r="DX137" i="9"/>
  <c r="HG137" i="9" s="1"/>
  <c r="DY137" i="9"/>
  <c r="HH137" i="9" s="1"/>
  <c r="DZ137" i="9"/>
  <c r="HI137" i="9" s="1"/>
  <c r="EB137" i="9"/>
  <c r="HK137" i="9" s="1"/>
  <c r="EA137" i="9"/>
  <c r="HJ137" i="9" s="1"/>
  <c r="DQ137" i="9"/>
  <c r="GZ137" i="9" s="1"/>
  <c r="DP137" i="9"/>
  <c r="GY137" i="9" s="1"/>
  <c r="DO137" i="9"/>
  <c r="GX137" i="9" s="1"/>
  <c r="DN137" i="9"/>
  <c r="GW137" i="9" s="1"/>
  <c r="DM137" i="9"/>
  <c r="GV137" i="9" s="1"/>
  <c r="DL137" i="9"/>
  <c r="GU137" i="9" s="1"/>
  <c r="DK137" i="9"/>
  <c r="GT137" i="9" s="1"/>
  <c r="DJ137" i="9"/>
  <c r="GS137" i="9" s="1"/>
  <c r="DH137" i="9"/>
  <c r="GQ137" i="9" s="1"/>
  <c r="DG137" i="9"/>
  <c r="GP137" i="9" s="1"/>
  <c r="DF137" i="9"/>
  <c r="GO137" i="9" s="1"/>
  <c r="DE137" i="9"/>
  <c r="GN137" i="9" s="1"/>
  <c r="DD137" i="9"/>
  <c r="GM137" i="9" s="1"/>
  <c r="DC137" i="9"/>
  <c r="GL137" i="9" s="1"/>
  <c r="CU137" i="9"/>
  <c r="GD137" i="9" s="1"/>
  <c r="CN137" i="9"/>
  <c r="FW137" i="9" s="1"/>
  <c r="CW137" i="9"/>
  <c r="GF137" i="9" s="1"/>
  <c r="CX137" i="9"/>
  <c r="GG137" i="9" s="1"/>
  <c r="CY137" i="9"/>
  <c r="GH137" i="9" s="1"/>
  <c r="CR137" i="9"/>
  <c r="GA137" i="9" s="1"/>
  <c r="DA137" i="9"/>
  <c r="GJ137" i="9" s="1"/>
  <c r="CM137" i="9"/>
  <c r="FV137" i="9" s="1"/>
  <c r="DI137" i="9"/>
  <c r="GR137" i="9" s="1"/>
  <c r="CV137" i="9"/>
  <c r="GE137" i="9" s="1"/>
  <c r="CO137" i="9"/>
  <c r="FX137" i="9" s="1"/>
  <c r="CQ137" i="9"/>
  <c r="FZ137" i="9" s="1"/>
  <c r="CZ137" i="9"/>
  <c r="GI137" i="9" s="1"/>
  <c r="CS137" i="9"/>
  <c r="GB137" i="9" s="1"/>
  <c r="ES121" i="9"/>
  <c r="IB121" i="9" s="1"/>
  <c r="EI121" i="9"/>
  <c r="HR121" i="9" s="1"/>
  <c r="EP121" i="9"/>
  <c r="HY121" i="9" s="1"/>
  <c r="EH121" i="9"/>
  <c r="HQ121" i="9" s="1"/>
  <c r="EJ121" i="9"/>
  <c r="HS121" i="9" s="1"/>
  <c r="EK121" i="9"/>
  <c r="HT121" i="9" s="1"/>
  <c r="EM121" i="9"/>
  <c r="HV121" i="9" s="1"/>
  <c r="EL121" i="9"/>
  <c r="HU121" i="9" s="1"/>
  <c r="EN121" i="9"/>
  <c r="HW121" i="9" s="1"/>
  <c r="EO121" i="9"/>
  <c r="HX121" i="9" s="1"/>
  <c r="ER121" i="9"/>
  <c r="IA121" i="9" s="1"/>
  <c r="EQ121" i="9"/>
  <c r="HZ121" i="9" s="1"/>
  <c r="EG121" i="9"/>
  <c r="HP121" i="9" s="1"/>
  <c r="EF121" i="9"/>
  <c r="HO121" i="9" s="1"/>
  <c r="EE121" i="9"/>
  <c r="HN121" i="9" s="1"/>
  <c r="ED121" i="9"/>
  <c r="HM121" i="9" s="1"/>
  <c r="EC121" i="9"/>
  <c r="HL121" i="9" s="1"/>
  <c r="EB121" i="9"/>
  <c r="HK121" i="9" s="1"/>
  <c r="EA121" i="9"/>
  <c r="HJ121" i="9" s="1"/>
  <c r="DZ121" i="9"/>
  <c r="HI121" i="9" s="1"/>
  <c r="DX121" i="9"/>
  <c r="HG121" i="9" s="1"/>
  <c r="DW121" i="9"/>
  <c r="HF121" i="9" s="1"/>
  <c r="DV121" i="9"/>
  <c r="HE121" i="9" s="1"/>
  <c r="DU121" i="9"/>
  <c r="HD121" i="9" s="1"/>
  <c r="DT121" i="9"/>
  <c r="HC121" i="9" s="1"/>
  <c r="DS121" i="9"/>
  <c r="HB121" i="9" s="1"/>
  <c r="CM121" i="9"/>
  <c r="FV121" i="9" s="1"/>
  <c r="DC121" i="9"/>
  <c r="GL121" i="9" s="1"/>
  <c r="DY121" i="9"/>
  <c r="HH121" i="9" s="1"/>
  <c r="CV121" i="9"/>
  <c r="GE121" i="9" s="1"/>
  <c r="DL121" i="9"/>
  <c r="GU121" i="9" s="1"/>
  <c r="CO121" i="9"/>
  <c r="FX121" i="9" s="1"/>
  <c r="DE121" i="9"/>
  <c r="GN121" i="9" s="1"/>
  <c r="CP121" i="9"/>
  <c r="FY121" i="9" s="1"/>
  <c r="DF121" i="9"/>
  <c r="GO121" i="9" s="1"/>
  <c r="CQ121" i="9"/>
  <c r="FZ121" i="9" s="1"/>
  <c r="DG121" i="9"/>
  <c r="GP121" i="9" s="1"/>
  <c r="CZ121" i="9"/>
  <c r="GI121" i="9" s="1"/>
  <c r="DP121" i="9"/>
  <c r="GY121" i="9" s="1"/>
  <c r="CS121" i="9"/>
  <c r="GB121" i="9" s="1"/>
  <c r="DI121" i="9"/>
  <c r="GR121" i="9" s="1"/>
  <c r="CU121" i="9"/>
  <c r="GD121" i="9" s="1"/>
  <c r="DK121" i="9"/>
  <c r="GT121" i="9" s="1"/>
  <c r="CN121" i="9"/>
  <c r="FW121" i="9" s="1"/>
  <c r="DD121" i="9"/>
  <c r="GM121" i="9" s="1"/>
  <c r="CW121" i="9"/>
  <c r="GF121" i="9" s="1"/>
  <c r="DM121" i="9"/>
  <c r="GV121" i="9" s="1"/>
  <c r="CY121" i="9"/>
  <c r="GH121" i="9" s="1"/>
  <c r="DO121" i="9"/>
  <c r="GX121" i="9" s="1"/>
  <c r="CR121" i="9"/>
  <c r="GA121" i="9" s="1"/>
  <c r="DH121" i="9"/>
  <c r="GQ121" i="9" s="1"/>
  <c r="DA121" i="9"/>
  <c r="GJ121" i="9" s="1"/>
  <c r="DQ121" i="9"/>
  <c r="GZ121" i="9" s="1"/>
  <c r="FI105" i="9"/>
  <c r="IR105" i="9" s="1"/>
  <c r="FC105" i="9"/>
  <c r="IL105" i="9" s="1"/>
  <c r="FH105" i="9"/>
  <c r="IQ105" i="9" s="1"/>
  <c r="EX105" i="9"/>
  <c r="IG105" i="9" s="1"/>
  <c r="EZ105" i="9"/>
  <c r="II105" i="9" s="1"/>
  <c r="FA105" i="9"/>
  <c r="IJ105" i="9" s="1"/>
  <c r="FF105" i="9"/>
  <c r="IO105" i="9" s="1"/>
  <c r="FB105" i="9"/>
  <c r="IK105" i="9" s="1"/>
  <c r="FD105" i="9"/>
  <c r="IM105" i="9" s="1"/>
  <c r="EY105" i="9"/>
  <c r="IH105" i="9" s="1"/>
  <c r="FE105" i="9"/>
  <c r="IN105" i="9" s="1"/>
  <c r="FG105" i="9"/>
  <c r="IP105" i="9" s="1"/>
  <c r="EW105" i="9"/>
  <c r="IF105" i="9" s="1"/>
  <c r="EV105" i="9"/>
  <c r="IE105" i="9" s="1"/>
  <c r="EU105" i="9"/>
  <c r="ID105" i="9" s="1"/>
  <c r="ET105" i="9"/>
  <c r="IC105" i="9" s="1"/>
  <c r="ES105" i="9"/>
  <c r="IB105" i="9" s="1"/>
  <c r="ER105" i="9"/>
  <c r="IA105" i="9" s="1"/>
  <c r="EQ105" i="9"/>
  <c r="HZ105" i="9" s="1"/>
  <c r="EP105" i="9"/>
  <c r="HY105" i="9" s="1"/>
  <c r="EN105" i="9"/>
  <c r="HW105" i="9" s="1"/>
  <c r="EM105" i="9"/>
  <c r="HV105" i="9" s="1"/>
  <c r="EL105" i="9"/>
  <c r="HU105" i="9" s="1"/>
  <c r="EK105" i="9"/>
  <c r="HT105" i="9" s="1"/>
  <c r="EJ105" i="9"/>
  <c r="HS105" i="9" s="1"/>
  <c r="EI105" i="9"/>
  <c r="HR105" i="9" s="1"/>
  <c r="CU105" i="9"/>
  <c r="GD105" i="9" s="1"/>
  <c r="DK105" i="9"/>
  <c r="GT105" i="9" s="1"/>
  <c r="EA105" i="9"/>
  <c r="HJ105" i="9" s="1"/>
  <c r="CZ105" i="9"/>
  <c r="GI105" i="9" s="1"/>
  <c r="DP105" i="9"/>
  <c r="GY105" i="9" s="1"/>
  <c r="EF105" i="9"/>
  <c r="HO105" i="9" s="1"/>
  <c r="CO105" i="9"/>
  <c r="FX105" i="9" s="1"/>
  <c r="DM105" i="9"/>
  <c r="GV105" i="9" s="1"/>
  <c r="EC105" i="9"/>
  <c r="HL105" i="9" s="1"/>
  <c r="CX105" i="9"/>
  <c r="GG105" i="9" s="1"/>
  <c r="DN105" i="9"/>
  <c r="GW105" i="9" s="1"/>
  <c r="ED105" i="9"/>
  <c r="HM105" i="9" s="1"/>
  <c r="CY105" i="9"/>
  <c r="GH105" i="9" s="1"/>
  <c r="DO105" i="9"/>
  <c r="GX105" i="9" s="1"/>
  <c r="EE105" i="9"/>
  <c r="HN105" i="9" s="1"/>
  <c r="CN105" i="9"/>
  <c r="FW105" i="9" s="1"/>
  <c r="DD105" i="9"/>
  <c r="GM105" i="9" s="1"/>
  <c r="DT105" i="9"/>
  <c r="HC105" i="9" s="1"/>
  <c r="CS105" i="9"/>
  <c r="GB105" i="9" s="1"/>
  <c r="DQ105" i="9"/>
  <c r="GZ105" i="9" s="1"/>
  <c r="EG105" i="9"/>
  <c r="HP105" i="9" s="1"/>
  <c r="DB105" i="9"/>
  <c r="GK105" i="9" s="1"/>
  <c r="DR105" i="9"/>
  <c r="HA105" i="9" s="1"/>
  <c r="EH105" i="9"/>
  <c r="HQ105" i="9" s="1"/>
  <c r="CM105" i="9"/>
  <c r="FV105" i="9" s="1"/>
  <c r="DC105" i="9"/>
  <c r="GL105" i="9" s="1"/>
  <c r="DS105" i="9"/>
  <c r="HB105" i="9" s="1"/>
  <c r="EO105" i="9"/>
  <c r="HX105" i="9" s="1"/>
  <c r="CR105" i="9"/>
  <c r="GA105" i="9" s="1"/>
  <c r="DH105" i="9"/>
  <c r="GQ105" i="9" s="1"/>
  <c r="DX105" i="9"/>
  <c r="HG105" i="9" s="1"/>
  <c r="CW105" i="9"/>
  <c r="GF105" i="9" s="1"/>
  <c r="DE105" i="9"/>
  <c r="GN105" i="9" s="1"/>
  <c r="DU105" i="9"/>
  <c r="HD105" i="9" s="1"/>
  <c r="CP105" i="9"/>
  <c r="FY105" i="9" s="1"/>
  <c r="DF105" i="9"/>
  <c r="GO105" i="9" s="1"/>
  <c r="DV105" i="9"/>
  <c r="HE105" i="9" s="1"/>
  <c r="CQ105" i="9"/>
  <c r="FZ105" i="9" s="1"/>
  <c r="DG105" i="9"/>
  <c r="GP105" i="9" s="1"/>
  <c r="DW105" i="9"/>
  <c r="HF105" i="9" s="1"/>
  <c r="CV105" i="9"/>
  <c r="GE105" i="9" s="1"/>
  <c r="DL105" i="9"/>
  <c r="GU105" i="9" s="1"/>
  <c r="EB105" i="9"/>
  <c r="HK105" i="9" s="1"/>
  <c r="DA105" i="9"/>
  <c r="GJ105" i="9" s="1"/>
  <c r="DI105" i="9"/>
  <c r="GR105" i="9" s="1"/>
  <c r="DY105" i="9"/>
  <c r="HH105" i="9" s="1"/>
  <c r="CT105" i="9"/>
  <c r="GC105" i="9" s="1"/>
  <c r="DJ105" i="9"/>
  <c r="GS105" i="9" s="1"/>
  <c r="DZ105" i="9"/>
  <c r="HI105" i="9" s="1"/>
  <c r="DS147" i="9"/>
  <c r="HB147" i="9" s="1"/>
  <c r="DM147" i="9"/>
  <c r="GV147" i="9" s="1"/>
  <c r="DH147" i="9"/>
  <c r="GQ147" i="9" s="1"/>
  <c r="DJ147" i="9"/>
  <c r="GS147" i="9" s="1"/>
  <c r="DI147" i="9"/>
  <c r="GR147" i="9" s="1"/>
  <c r="DO147" i="9"/>
  <c r="GX147" i="9" s="1"/>
  <c r="DL147" i="9"/>
  <c r="GU147" i="9" s="1"/>
  <c r="DN147" i="9"/>
  <c r="GW147" i="9" s="1"/>
  <c r="DP147" i="9"/>
  <c r="GY147" i="9" s="1"/>
  <c r="DR147" i="9"/>
  <c r="HA147" i="9" s="1"/>
  <c r="DK147" i="9"/>
  <c r="GT147" i="9" s="1"/>
  <c r="DQ147" i="9"/>
  <c r="GZ147" i="9" s="1"/>
  <c r="DG147" i="9"/>
  <c r="GP147" i="9" s="1"/>
  <c r="DF147" i="9"/>
  <c r="GO147" i="9" s="1"/>
  <c r="DE147" i="9"/>
  <c r="GN147" i="9" s="1"/>
  <c r="DD147" i="9"/>
  <c r="GM147" i="9" s="1"/>
  <c r="DC147" i="9"/>
  <c r="GL147" i="9" s="1"/>
  <c r="DB147" i="9"/>
  <c r="GK147" i="9" s="1"/>
  <c r="DA147" i="9"/>
  <c r="GJ147" i="9" s="1"/>
  <c r="CZ147" i="9"/>
  <c r="GI147" i="9" s="1"/>
  <c r="CX147" i="9"/>
  <c r="GG147" i="9" s="1"/>
  <c r="CW147" i="9"/>
  <c r="GF147" i="9" s="1"/>
  <c r="CV147" i="9"/>
  <c r="GE147" i="9" s="1"/>
  <c r="CU147" i="9"/>
  <c r="GD147" i="9" s="1"/>
  <c r="CT147" i="9"/>
  <c r="GC147" i="9" s="1"/>
  <c r="CS147" i="9"/>
  <c r="GB147" i="9" s="1"/>
  <c r="CY147" i="9"/>
  <c r="GH147" i="9" s="1"/>
  <c r="CP147" i="9"/>
  <c r="FY147" i="9" s="1"/>
  <c r="CN147" i="9"/>
  <c r="FW147" i="9" s="1"/>
  <c r="CR147" i="9"/>
  <c r="GA147" i="9" s="1"/>
  <c r="CO147" i="9"/>
  <c r="FX147" i="9" s="1"/>
  <c r="EY115" i="9"/>
  <c r="IH115" i="9" s="1"/>
  <c r="ER115" i="9"/>
  <c r="IA115" i="9" s="1"/>
  <c r="ET115" i="9"/>
  <c r="IC115" i="9" s="1"/>
  <c r="EN115" i="9"/>
  <c r="HW115" i="9" s="1"/>
  <c r="EO115" i="9"/>
  <c r="HX115" i="9" s="1"/>
  <c r="EV115" i="9"/>
  <c r="IE115" i="9" s="1"/>
  <c r="EX115" i="9"/>
  <c r="IG115" i="9" s="1"/>
  <c r="EQ115" i="9"/>
  <c r="HZ115" i="9" s="1"/>
  <c r="EP115" i="9"/>
  <c r="HY115" i="9" s="1"/>
  <c r="EU115" i="9"/>
  <c r="ID115" i="9" s="1"/>
  <c r="ES115" i="9"/>
  <c r="IB115" i="9" s="1"/>
  <c r="EW115" i="9"/>
  <c r="IF115" i="9" s="1"/>
  <c r="EM115" i="9"/>
  <c r="HV115" i="9" s="1"/>
  <c r="EL115" i="9"/>
  <c r="HU115" i="9" s="1"/>
  <c r="EK115" i="9"/>
  <c r="HT115" i="9" s="1"/>
  <c r="EJ115" i="9"/>
  <c r="HS115" i="9" s="1"/>
  <c r="EI115" i="9"/>
  <c r="HR115" i="9" s="1"/>
  <c r="EH115" i="9"/>
  <c r="HQ115" i="9" s="1"/>
  <c r="EG115" i="9"/>
  <c r="HP115" i="9" s="1"/>
  <c r="EF115" i="9"/>
  <c r="HO115" i="9" s="1"/>
  <c r="ED115" i="9"/>
  <c r="HM115" i="9" s="1"/>
  <c r="EC115" i="9"/>
  <c r="HL115" i="9" s="1"/>
  <c r="EB115" i="9"/>
  <c r="HK115" i="9" s="1"/>
  <c r="EA115" i="9"/>
  <c r="HJ115" i="9" s="1"/>
  <c r="DZ115" i="9"/>
  <c r="HI115" i="9" s="1"/>
  <c r="DY115" i="9"/>
  <c r="HH115" i="9" s="1"/>
  <c r="CR115" i="9"/>
  <c r="GA115" i="9" s="1"/>
  <c r="DH115" i="9"/>
  <c r="GQ115" i="9" s="1"/>
  <c r="DX115" i="9"/>
  <c r="HG115" i="9" s="1"/>
  <c r="CO115" i="9"/>
  <c r="FX115" i="9" s="1"/>
  <c r="DE115" i="9"/>
  <c r="GN115" i="9" s="1"/>
  <c r="DU115" i="9"/>
  <c r="HD115" i="9" s="1"/>
  <c r="DB115" i="9"/>
  <c r="GK115" i="9" s="1"/>
  <c r="DR115" i="9"/>
  <c r="HA115" i="9" s="1"/>
  <c r="CY115" i="9"/>
  <c r="GH115" i="9" s="1"/>
  <c r="DO115" i="9"/>
  <c r="GX115" i="9" s="1"/>
  <c r="CV115" i="9"/>
  <c r="GE115" i="9" s="1"/>
  <c r="DL115" i="9"/>
  <c r="GU115" i="9" s="1"/>
  <c r="CS115" i="9"/>
  <c r="GB115" i="9" s="1"/>
  <c r="DI115" i="9"/>
  <c r="GR115" i="9" s="1"/>
  <c r="CP115" i="9"/>
  <c r="FY115" i="9" s="1"/>
  <c r="DF115" i="9"/>
  <c r="GO115" i="9" s="1"/>
  <c r="DV115" i="9"/>
  <c r="HE115" i="9" s="1"/>
  <c r="CZ115" i="9"/>
  <c r="GI115" i="9" s="1"/>
  <c r="DP115" i="9"/>
  <c r="GY115" i="9" s="1"/>
  <c r="CW115" i="9"/>
  <c r="GF115" i="9" s="1"/>
  <c r="DM115" i="9"/>
  <c r="GV115" i="9" s="1"/>
  <c r="CT115" i="9"/>
  <c r="GC115" i="9" s="1"/>
  <c r="DJ115" i="9"/>
  <c r="GS115" i="9" s="1"/>
  <c r="CN115" i="9"/>
  <c r="FW115" i="9" s="1"/>
  <c r="DD115" i="9"/>
  <c r="GM115" i="9" s="1"/>
  <c r="DT115" i="9"/>
  <c r="HC115" i="9" s="1"/>
  <c r="DA115" i="9"/>
  <c r="GJ115" i="9" s="1"/>
  <c r="DQ115" i="9"/>
  <c r="GZ115" i="9" s="1"/>
  <c r="CX115" i="9"/>
  <c r="GG115" i="9" s="1"/>
  <c r="DN115" i="9"/>
  <c r="GW115" i="9" s="1"/>
  <c r="EJ130" i="9"/>
  <c r="HS130" i="9" s="1"/>
  <c r="DY130" i="9"/>
  <c r="HH130" i="9" s="1"/>
  <c r="EA130" i="9"/>
  <c r="HJ130" i="9" s="1"/>
  <c r="EF130" i="9"/>
  <c r="HO130" i="9" s="1"/>
  <c r="EB130" i="9"/>
  <c r="HK130" i="9" s="1"/>
  <c r="DZ130" i="9"/>
  <c r="HI130" i="9" s="1"/>
  <c r="EC130" i="9"/>
  <c r="HL130" i="9" s="1"/>
  <c r="EE130" i="9"/>
  <c r="HN130" i="9" s="1"/>
  <c r="EG130" i="9"/>
  <c r="HP130" i="9" s="1"/>
  <c r="EI130" i="9"/>
  <c r="HR130" i="9" s="1"/>
  <c r="ED130" i="9"/>
  <c r="HM130" i="9" s="1"/>
  <c r="EH130" i="9"/>
  <c r="HQ130" i="9" s="1"/>
  <c r="DX130" i="9"/>
  <c r="HG130" i="9" s="1"/>
  <c r="DW130" i="9"/>
  <c r="HF130" i="9" s="1"/>
  <c r="DV130" i="9"/>
  <c r="HE130" i="9" s="1"/>
  <c r="DU130" i="9"/>
  <c r="HD130" i="9" s="1"/>
  <c r="DT130" i="9"/>
  <c r="HC130" i="9" s="1"/>
  <c r="DS130" i="9"/>
  <c r="HB130" i="9" s="1"/>
  <c r="DR130" i="9"/>
  <c r="HA130" i="9" s="1"/>
  <c r="DQ130" i="9"/>
  <c r="GZ130" i="9" s="1"/>
  <c r="DO130" i="9"/>
  <c r="GX130" i="9" s="1"/>
  <c r="DN130" i="9"/>
  <c r="GW130" i="9" s="1"/>
  <c r="DM130" i="9"/>
  <c r="GV130" i="9" s="1"/>
  <c r="DL130" i="9"/>
  <c r="GU130" i="9" s="1"/>
  <c r="DK130" i="9"/>
  <c r="GT130" i="9" s="1"/>
  <c r="DJ130" i="9"/>
  <c r="GS130" i="9" s="1"/>
  <c r="CW130" i="9"/>
  <c r="GF130" i="9" s="1"/>
  <c r="CT130" i="9"/>
  <c r="GC130" i="9" s="1"/>
  <c r="DP130" i="9"/>
  <c r="GY130" i="9" s="1"/>
  <c r="CY130" i="9"/>
  <c r="GH130" i="9" s="1"/>
  <c r="CZ130" i="9"/>
  <c r="GI130" i="9" s="1"/>
  <c r="DA130" i="9"/>
  <c r="GJ130" i="9" s="1"/>
  <c r="CX130" i="9"/>
  <c r="GG130" i="9" s="1"/>
  <c r="CM130" i="9"/>
  <c r="FV130" i="9" s="1"/>
  <c r="DC130" i="9"/>
  <c r="GL130" i="9" s="1"/>
  <c r="CO130" i="9"/>
  <c r="FX130" i="9" s="1"/>
  <c r="DE130" i="9"/>
  <c r="GN130" i="9" s="1"/>
  <c r="DB130" i="9"/>
  <c r="GK130" i="9" s="1"/>
  <c r="CQ130" i="9"/>
  <c r="FZ130" i="9" s="1"/>
  <c r="DG130" i="9"/>
  <c r="GP130" i="9" s="1"/>
  <c r="CS130" i="9"/>
  <c r="GB130" i="9" s="1"/>
  <c r="DI130" i="9"/>
  <c r="GR130" i="9" s="1"/>
  <c r="CP130" i="9"/>
  <c r="FY130" i="9" s="1"/>
  <c r="DF130" i="9"/>
  <c r="GO130" i="9" s="1"/>
  <c r="CU130" i="9"/>
  <c r="GD130" i="9" s="1"/>
  <c r="DV144" i="9"/>
  <c r="HE144" i="9" s="1"/>
  <c r="DO144" i="9"/>
  <c r="GX144" i="9" s="1"/>
  <c r="DQ144" i="9"/>
  <c r="GZ144" i="9" s="1"/>
  <c r="DK144" i="9"/>
  <c r="GT144" i="9" s="1"/>
  <c r="DM144" i="9"/>
  <c r="GV144" i="9" s="1"/>
  <c r="DS144" i="9"/>
  <c r="HB144" i="9" s="1"/>
  <c r="DU144" i="9"/>
  <c r="HD144" i="9" s="1"/>
  <c r="DN144" i="9"/>
  <c r="GW144" i="9" s="1"/>
  <c r="DP144" i="9"/>
  <c r="GY144" i="9" s="1"/>
  <c r="DL144" i="9"/>
  <c r="GU144" i="9" s="1"/>
  <c r="DR144" i="9"/>
  <c r="HA144" i="9" s="1"/>
  <c r="DT144" i="9"/>
  <c r="HC144" i="9" s="1"/>
  <c r="DJ144" i="9"/>
  <c r="GS144" i="9" s="1"/>
  <c r="DI144" i="9"/>
  <c r="GR144" i="9" s="1"/>
  <c r="DH144" i="9"/>
  <c r="GQ144" i="9" s="1"/>
  <c r="DG144" i="9"/>
  <c r="GP144" i="9" s="1"/>
  <c r="DF144" i="9"/>
  <c r="GO144" i="9" s="1"/>
  <c r="DE144" i="9"/>
  <c r="GN144" i="9" s="1"/>
  <c r="DD144" i="9"/>
  <c r="GM144" i="9" s="1"/>
  <c r="DC144" i="9"/>
  <c r="GL144" i="9" s="1"/>
  <c r="DA144" i="9"/>
  <c r="GJ144" i="9" s="1"/>
  <c r="CZ144" i="9"/>
  <c r="GI144" i="9" s="1"/>
  <c r="CY144" i="9"/>
  <c r="GH144" i="9" s="1"/>
  <c r="CX144" i="9"/>
  <c r="GG144" i="9" s="1"/>
  <c r="CW144" i="9"/>
  <c r="GF144" i="9" s="1"/>
  <c r="CV144" i="9"/>
  <c r="GE144" i="9" s="1"/>
  <c r="CT144" i="9"/>
  <c r="GC144" i="9" s="1"/>
  <c r="CM144" i="9"/>
  <c r="FV144" i="9" s="1"/>
  <c r="CQ144" i="9"/>
  <c r="FZ144" i="9" s="1"/>
  <c r="CN144" i="9"/>
  <c r="FW144" i="9" s="1"/>
  <c r="CU144" i="9"/>
  <c r="GD144" i="9" s="1"/>
  <c r="CR144" i="9"/>
  <c r="GA144" i="9" s="1"/>
  <c r="CP144" i="9"/>
  <c r="FY144" i="9" s="1"/>
  <c r="DB144" i="9"/>
  <c r="GK144" i="9" s="1"/>
  <c r="EL128" i="9"/>
  <c r="HU128" i="9" s="1"/>
  <c r="EF128" i="9"/>
  <c r="HO128" i="9" s="1"/>
  <c r="EI128" i="9"/>
  <c r="HR128" i="9" s="1"/>
  <c r="EB128" i="9"/>
  <c r="HK128" i="9" s="1"/>
  <c r="EK128" i="9"/>
  <c r="HT128" i="9" s="1"/>
  <c r="EH128" i="9"/>
  <c r="HQ128" i="9" s="1"/>
  <c r="EE128" i="9"/>
  <c r="HN128" i="9" s="1"/>
  <c r="EG128" i="9"/>
  <c r="HP128" i="9" s="1"/>
  <c r="EA128" i="9"/>
  <c r="HJ128" i="9" s="1"/>
  <c r="EC128" i="9"/>
  <c r="HL128" i="9" s="1"/>
  <c r="ED128" i="9"/>
  <c r="HM128" i="9" s="1"/>
  <c r="EJ128" i="9"/>
  <c r="HS128" i="9" s="1"/>
  <c r="DZ128" i="9"/>
  <c r="HI128" i="9" s="1"/>
  <c r="DY128" i="9"/>
  <c r="HH128" i="9" s="1"/>
  <c r="DX128" i="9"/>
  <c r="HG128" i="9" s="1"/>
  <c r="DW128" i="9"/>
  <c r="HF128" i="9" s="1"/>
  <c r="DV128" i="9"/>
  <c r="HE128" i="9" s="1"/>
  <c r="DU128" i="9"/>
  <c r="HD128" i="9" s="1"/>
  <c r="DT128" i="9"/>
  <c r="HC128" i="9" s="1"/>
  <c r="DS128" i="9"/>
  <c r="HB128" i="9" s="1"/>
  <c r="DQ128" i="9"/>
  <c r="GZ128" i="9" s="1"/>
  <c r="DP128" i="9"/>
  <c r="GY128" i="9" s="1"/>
  <c r="DO128" i="9"/>
  <c r="GX128" i="9" s="1"/>
  <c r="DN128" i="9"/>
  <c r="GW128" i="9" s="1"/>
  <c r="DM128" i="9"/>
  <c r="GV128" i="9" s="1"/>
  <c r="DL128" i="9"/>
  <c r="GU128" i="9" s="1"/>
  <c r="DB128" i="9"/>
  <c r="GK128" i="9" s="1"/>
  <c r="CU128" i="9"/>
  <c r="GD128" i="9" s="1"/>
  <c r="DK128" i="9"/>
  <c r="GT128" i="9" s="1"/>
  <c r="CN128" i="9"/>
  <c r="FW128" i="9" s="1"/>
  <c r="DD128" i="9"/>
  <c r="GM128" i="9" s="1"/>
  <c r="DA128" i="9"/>
  <c r="GJ128" i="9" s="1"/>
  <c r="CP128" i="9"/>
  <c r="FY128" i="9" s="1"/>
  <c r="DF128" i="9"/>
  <c r="GO128" i="9" s="1"/>
  <c r="CY128" i="9"/>
  <c r="GH128" i="9" s="1"/>
  <c r="CR128" i="9"/>
  <c r="GA128" i="9" s="1"/>
  <c r="DH128" i="9"/>
  <c r="GQ128" i="9" s="1"/>
  <c r="CT128" i="9"/>
  <c r="GC128" i="9" s="1"/>
  <c r="DJ128" i="9"/>
  <c r="GS128" i="9" s="1"/>
  <c r="CM128" i="9"/>
  <c r="FV128" i="9" s="1"/>
  <c r="DC128" i="9"/>
  <c r="GL128" i="9" s="1"/>
  <c r="CV128" i="9"/>
  <c r="GE128" i="9" s="1"/>
  <c r="DR128" i="9"/>
  <c r="HA128" i="9" s="1"/>
  <c r="CX128" i="9"/>
  <c r="GG128" i="9" s="1"/>
  <c r="CQ128" i="9"/>
  <c r="FZ128" i="9" s="1"/>
  <c r="DG128" i="9"/>
  <c r="GP128" i="9" s="1"/>
  <c r="CZ128" i="9"/>
  <c r="GI128" i="9" s="1"/>
  <c r="FB112" i="9"/>
  <c r="IK112" i="9" s="1"/>
  <c r="EY112" i="9"/>
  <c r="IH112" i="9" s="1"/>
  <c r="FA112" i="9"/>
  <c r="IJ112" i="9" s="1"/>
  <c r="EX112" i="9"/>
  <c r="IG112" i="9" s="1"/>
  <c r="ET112" i="9"/>
  <c r="IC112" i="9" s="1"/>
  <c r="EV112" i="9"/>
  <c r="IE112" i="9" s="1"/>
  <c r="ER112" i="9"/>
  <c r="IA112" i="9" s="1"/>
  <c r="EQ112" i="9"/>
  <c r="HZ112" i="9" s="1"/>
  <c r="ES112" i="9"/>
  <c r="IB112" i="9" s="1"/>
  <c r="EU112" i="9"/>
  <c r="ID112" i="9" s="1"/>
  <c r="EW112" i="9"/>
  <c r="IF112" i="9" s="1"/>
  <c r="EZ112" i="9"/>
  <c r="II112" i="9" s="1"/>
  <c r="EP112" i="9"/>
  <c r="HY112" i="9" s="1"/>
  <c r="EO112" i="9"/>
  <c r="HX112" i="9" s="1"/>
  <c r="EN112" i="9"/>
  <c r="HW112" i="9" s="1"/>
  <c r="EM112" i="9"/>
  <c r="HV112" i="9" s="1"/>
  <c r="EL112" i="9"/>
  <c r="HU112" i="9" s="1"/>
  <c r="EK112" i="9"/>
  <c r="HT112" i="9" s="1"/>
  <c r="EJ112" i="9"/>
  <c r="HS112" i="9" s="1"/>
  <c r="EI112" i="9"/>
  <c r="HR112" i="9" s="1"/>
  <c r="EG112" i="9"/>
  <c r="HP112" i="9" s="1"/>
  <c r="EF112" i="9"/>
  <c r="HO112" i="9" s="1"/>
  <c r="EE112" i="9"/>
  <c r="HN112" i="9" s="1"/>
  <c r="ED112" i="9"/>
  <c r="HM112" i="9" s="1"/>
  <c r="EC112" i="9"/>
  <c r="HL112" i="9" s="1"/>
  <c r="EB112" i="9"/>
  <c r="HK112" i="9" s="1"/>
  <c r="CP112" i="9"/>
  <c r="FY112" i="9" s="1"/>
  <c r="DF112" i="9"/>
  <c r="GO112" i="9" s="1"/>
  <c r="DV112" i="9"/>
  <c r="HE112" i="9" s="1"/>
  <c r="CY112" i="9"/>
  <c r="GH112" i="9" s="1"/>
  <c r="DO112" i="9"/>
  <c r="GX112" i="9" s="1"/>
  <c r="CV112" i="9"/>
  <c r="GE112" i="9" s="1"/>
  <c r="DL112" i="9"/>
  <c r="GU112" i="9" s="1"/>
  <c r="EH112" i="9"/>
  <c r="HQ112" i="9" s="1"/>
  <c r="CS112" i="9"/>
  <c r="GB112" i="9" s="1"/>
  <c r="DI112" i="9"/>
  <c r="GR112" i="9" s="1"/>
  <c r="DY112" i="9"/>
  <c r="HH112" i="9" s="1"/>
  <c r="CT112" i="9"/>
  <c r="GC112" i="9" s="1"/>
  <c r="DJ112" i="9"/>
  <c r="GS112" i="9" s="1"/>
  <c r="DZ112" i="9"/>
  <c r="HI112" i="9" s="1"/>
  <c r="CM112" i="9"/>
  <c r="FV112" i="9" s="1"/>
  <c r="DC112" i="9"/>
  <c r="GL112" i="9" s="1"/>
  <c r="DS112" i="9"/>
  <c r="HB112" i="9" s="1"/>
  <c r="CZ112" i="9"/>
  <c r="GI112" i="9" s="1"/>
  <c r="DP112" i="9"/>
  <c r="GY112" i="9" s="1"/>
  <c r="CX112" i="9"/>
  <c r="GG112" i="9" s="1"/>
  <c r="DN112" i="9"/>
  <c r="GW112" i="9" s="1"/>
  <c r="CQ112" i="9"/>
  <c r="FZ112" i="9" s="1"/>
  <c r="DG112" i="9"/>
  <c r="GP112" i="9" s="1"/>
  <c r="DW112" i="9"/>
  <c r="HF112" i="9" s="1"/>
  <c r="CN112" i="9"/>
  <c r="FW112" i="9" s="1"/>
  <c r="DD112" i="9"/>
  <c r="GM112" i="9" s="1"/>
  <c r="DT112" i="9"/>
  <c r="HC112" i="9" s="1"/>
  <c r="DB112" i="9"/>
  <c r="GK112" i="9" s="1"/>
  <c r="DR112" i="9"/>
  <c r="HA112" i="9" s="1"/>
  <c r="CU112" i="9"/>
  <c r="GD112" i="9" s="1"/>
  <c r="DK112" i="9"/>
  <c r="GT112" i="9" s="1"/>
  <c r="EA112" i="9"/>
  <c r="HJ112" i="9" s="1"/>
  <c r="CR112" i="9"/>
  <c r="GA112" i="9" s="1"/>
  <c r="DH112" i="9"/>
  <c r="GQ112" i="9" s="1"/>
  <c r="DX112" i="9"/>
  <c r="HG112" i="9" s="1"/>
  <c r="DQ149" i="9"/>
  <c r="GZ149" i="9" s="1"/>
  <c r="DN149" i="9"/>
  <c r="GW149" i="9" s="1"/>
  <c r="DP149" i="9"/>
  <c r="GY149" i="9" s="1"/>
  <c r="DM149" i="9"/>
  <c r="GV149" i="9" s="1"/>
  <c r="DG149" i="9"/>
  <c r="GP149" i="9" s="1"/>
  <c r="DL149" i="9"/>
  <c r="GU149" i="9" s="1"/>
  <c r="DI149" i="9"/>
  <c r="GR149" i="9" s="1"/>
  <c r="DF149" i="9"/>
  <c r="GO149" i="9" s="1"/>
  <c r="DK149" i="9"/>
  <c r="GT149" i="9" s="1"/>
  <c r="DH149" i="9"/>
  <c r="GQ149" i="9" s="1"/>
  <c r="DJ149" i="9"/>
  <c r="GS149" i="9" s="1"/>
  <c r="DO149" i="9"/>
  <c r="GX149" i="9" s="1"/>
  <c r="DE149" i="9"/>
  <c r="GN149" i="9" s="1"/>
  <c r="DD149" i="9"/>
  <c r="GM149" i="9" s="1"/>
  <c r="DC149" i="9"/>
  <c r="GL149" i="9" s="1"/>
  <c r="DB149" i="9"/>
  <c r="GK149" i="9" s="1"/>
  <c r="DA149" i="9"/>
  <c r="GJ149" i="9" s="1"/>
  <c r="CZ149" i="9"/>
  <c r="GI149" i="9" s="1"/>
  <c r="CY149" i="9"/>
  <c r="GH149" i="9" s="1"/>
  <c r="CX149" i="9"/>
  <c r="GG149" i="9" s="1"/>
  <c r="CV149" i="9"/>
  <c r="GE149" i="9" s="1"/>
  <c r="CU149" i="9"/>
  <c r="GD149" i="9" s="1"/>
  <c r="CT149" i="9"/>
  <c r="GC149" i="9" s="1"/>
  <c r="CS149" i="9"/>
  <c r="GB149" i="9" s="1"/>
  <c r="CR149" i="9"/>
  <c r="GA149" i="9" s="1"/>
  <c r="CQ149" i="9"/>
  <c r="FZ149" i="9" s="1"/>
  <c r="CO149" i="9"/>
  <c r="FX149" i="9" s="1"/>
  <c r="CP149" i="9"/>
  <c r="FY149" i="9" s="1"/>
  <c r="CM149" i="9"/>
  <c r="FV149" i="9" s="1"/>
  <c r="CW149" i="9"/>
  <c r="GF149" i="9" s="1"/>
  <c r="EW117" i="9"/>
  <c r="IF117" i="9" s="1"/>
  <c r="EM117" i="9"/>
  <c r="HV117" i="9" s="1"/>
  <c r="ET117" i="9"/>
  <c r="IC117" i="9" s="1"/>
  <c r="EL117" i="9"/>
  <c r="HU117" i="9" s="1"/>
  <c r="EN117" i="9"/>
  <c r="HW117" i="9" s="1"/>
  <c r="EO117" i="9"/>
  <c r="HX117" i="9" s="1"/>
  <c r="EP117" i="9"/>
  <c r="HY117" i="9" s="1"/>
  <c r="ER117" i="9"/>
  <c r="IA117" i="9" s="1"/>
  <c r="EQ117" i="9"/>
  <c r="HZ117" i="9" s="1"/>
  <c r="ES117" i="9"/>
  <c r="IB117" i="9" s="1"/>
  <c r="EV117" i="9"/>
  <c r="IE117" i="9" s="1"/>
  <c r="EU117" i="9"/>
  <c r="ID117" i="9" s="1"/>
  <c r="EK117" i="9"/>
  <c r="HT117" i="9" s="1"/>
  <c r="EJ117" i="9"/>
  <c r="HS117" i="9" s="1"/>
  <c r="EI117" i="9"/>
  <c r="HR117" i="9" s="1"/>
  <c r="EH117" i="9"/>
  <c r="HQ117" i="9" s="1"/>
  <c r="EG117" i="9"/>
  <c r="HP117" i="9" s="1"/>
  <c r="EF117" i="9"/>
  <c r="HO117" i="9" s="1"/>
  <c r="EE117" i="9"/>
  <c r="HN117" i="9" s="1"/>
  <c r="ED117" i="9"/>
  <c r="HM117" i="9" s="1"/>
  <c r="EB117" i="9"/>
  <c r="HK117" i="9" s="1"/>
  <c r="EA117" i="9"/>
  <c r="HJ117" i="9" s="1"/>
  <c r="DZ117" i="9"/>
  <c r="HI117" i="9" s="1"/>
  <c r="DY117" i="9"/>
  <c r="HH117" i="9" s="1"/>
  <c r="DX117" i="9"/>
  <c r="HG117" i="9" s="1"/>
  <c r="DW117" i="9"/>
  <c r="HF117" i="9" s="1"/>
  <c r="CW117" i="9"/>
  <c r="GF117" i="9" s="1"/>
  <c r="DM117" i="9"/>
  <c r="GV117" i="9" s="1"/>
  <c r="CX117" i="9"/>
  <c r="GG117" i="9" s="1"/>
  <c r="DN117" i="9"/>
  <c r="GW117" i="9" s="1"/>
  <c r="CQ117" i="9"/>
  <c r="FZ117" i="9" s="1"/>
  <c r="DG117" i="9"/>
  <c r="GP117" i="9" s="1"/>
  <c r="EC117" i="9"/>
  <c r="HL117" i="9" s="1"/>
  <c r="CZ117" i="9"/>
  <c r="GI117" i="9" s="1"/>
  <c r="DP117" i="9"/>
  <c r="GY117" i="9" s="1"/>
  <c r="DA117" i="9"/>
  <c r="GJ117" i="9" s="1"/>
  <c r="DQ117" i="9"/>
  <c r="GZ117" i="9" s="1"/>
  <c r="DB117" i="9"/>
  <c r="GK117" i="9" s="1"/>
  <c r="DR117" i="9"/>
  <c r="HA117" i="9" s="1"/>
  <c r="CU117" i="9"/>
  <c r="GD117" i="9" s="1"/>
  <c r="DK117" i="9"/>
  <c r="GT117" i="9" s="1"/>
  <c r="CO117" i="9"/>
  <c r="FX117" i="9" s="1"/>
  <c r="DE117" i="9"/>
  <c r="GN117" i="9" s="1"/>
  <c r="DU117" i="9"/>
  <c r="HD117" i="9" s="1"/>
  <c r="CP117" i="9"/>
  <c r="FY117" i="9" s="1"/>
  <c r="DF117" i="9"/>
  <c r="GO117" i="9" s="1"/>
  <c r="DV117" i="9"/>
  <c r="HE117" i="9" s="1"/>
  <c r="CY117" i="9"/>
  <c r="GH117" i="9" s="1"/>
  <c r="DO117" i="9"/>
  <c r="GX117" i="9" s="1"/>
  <c r="CS117" i="9"/>
  <c r="GB117" i="9" s="1"/>
  <c r="DI117" i="9"/>
  <c r="GR117" i="9" s="1"/>
  <c r="CT117" i="9"/>
  <c r="GC117" i="9" s="1"/>
  <c r="DJ117" i="9"/>
  <c r="GS117" i="9" s="1"/>
  <c r="CM117" i="9"/>
  <c r="FV117" i="9" s="1"/>
  <c r="DC117" i="9"/>
  <c r="GL117" i="9" s="1"/>
  <c r="DS117" i="9"/>
  <c r="HB117" i="9" s="1"/>
  <c r="DM153" i="9"/>
  <c r="GV153" i="9" s="1"/>
  <c r="DJ153" i="9"/>
  <c r="GS153" i="9" s="1"/>
  <c r="DL153" i="9"/>
  <c r="GU153" i="9" s="1"/>
  <c r="DC153" i="9"/>
  <c r="GL153" i="9" s="1"/>
  <c r="DI153" i="9"/>
  <c r="GR153" i="9" s="1"/>
  <c r="DH153" i="9"/>
  <c r="GQ153" i="9" s="1"/>
  <c r="DG153" i="9"/>
  <c r="GP153" i="9" s="1"/>
  <c r="DB153" i="9"/>
  <c r="GK153" i="9" s="1"/>
  <c r="DD153" i="9"/>
  <c r="GM153" i="9" s="1"/>
  <c r="DF153" i="9"/>
  <c r="GO153" i="9" s="1"/>
  <c r="DE153" i="9"/>
  <c r="GN153" i="9" s="1"/>
  <c r="DK153" i="9"/>
  <c r="GT153" i="9" s="1"/>
  <c r="DA153" i="9"/>
  <c r="GJ153" i="9" s="1"/>
  <c r="CZ153" i="9"/>
  <c r="GI153" i="9" s="1"/>
  <c r="CY153" i="9"/>
  <c r="GH153" i="9" s="1"/>
  <c r="CX153" i="9"/>
  <c r="GG153" i="9" s="1"/>
  <c r="CW153" i="9"/>
  <c r="GF153" i="9" s="1"/>
  <c r="CV153" i="9"/>
  <c r="GE153" i="9" s="1"/>
  <c r="CU153" i="9"/>
  <c r="GD153" i="9" s="1"/>
  <c r="CT153" i="9"/>
  <c r="GC153" i="9" s="1"/>
  <c r="CR153" i="9"/>
  <c r="GA153" i="9" s="1"/>
  <c r="CQ153" i="9"/>
  <c r="FZ153" i="9" s="1"/>
  <c r="CP153" i="9"/>
  <c r="FY153" i="9" s="1"/>
  <c r="CO153" i="9"/>
  <c r="FX153" i="9" s="1"/>
  <c r="CN153" i="9"/>
  <c r="FW153" i="9" s="1"/>
  <c r="CM153" i="9"/>
  <c r="FV153" i="9" s="1"/>
  <c r="CS153" i="9"/>
  <c r="GB153" i="9" s="1"/>
  <c r="CN146" i="9"/>
  <c r="FW146" i="9" s="1"/>
  <c r="CO144" i="9"/>
  <c r="FX144" i="9" s="1"/>
  <c r="CT142" i="9"/>
  <c r="GC142" i="9" s="1"/>
  <c r="DA136" i="9"/>
  <c r="GJ136" i="9" s="1"/>
  <c r="CW135" i="9"/>
  <c r="GF135" i="9" s="1"/>
  <c r="CV133" i="9"/>
  <c r="GE133" i="9" s="1"/>
  <c r="CU132" i="9"/>
  <c r="GD132" i="9" s="1"/>
  <c r="CY131" i="9"/>
  <c r="GH131" i="9" s="1"/>
  <c r="DD130" i="9"/>
  <c r="GM130" i="9" s="1"/>
  <c r="DF129" i="9"/>
  <c r="GO129" i="9" s="1"/>
  <c r="DI128" i="9"/>
  <c r="GR128" i="9" s="1"/>
  <c r="CO128" i="9"/>
  <c r="FX128" i="9" s="1"/>
  <c r="DB126" i="9"/>
  <c r="GK126" i="9" s="1"/>
  <c r="DH125" i="9"/>
  <c r="GQ125" i="9" s="1"/>
  <c r="DO124" i="9"/>
  <c r="GX124" i="9" s="1"/>
  <c r="CU124" i="9"/>
  <c r="GD124" i="9" s="1"/>
  <c r="DG123" i="9"/>
  <c r="GP123" i="9" s="1"/>
  <c r="DP122" i="9"/>
  <c r="GY122" i="9" s="1"/>
  <c r="CV122" i="9"/>
  <c r="GE122" i="9" s="1"/>
  <c r="DJ121" i="9"/>
  <c r="GS121" i="9" s="1"/>
  <c r="DQ120" i="9"/>
  <c r="GZ120" i="9" s="1"/>
  <c r="CW120" i="9"/>
  <c r="GF120" i="9" s="1"/>
  <c r="DM119" i="9"/>
  <c r="GV119" i="9" s="1"/>
  <c r="CO119" i="9"/>
  <c r="FX119" i="9" s="1"/>
  <c r="DT117" i="9"/>
  <c r="HC117" i="9" s="1"/>
  <c r="CV117" i="9"/>
  <c r="GE117" i="9" s="1"/>
  <c r="DO116" i="9"/>
  <c r="GX116" i="9" s="1"/>
  <c r="CU116" i="9"/>
  <c r="GD116" i="9" s="1"/>
  <c r="DK115" i="9"/>
  <c r="GT115" i="9" s="1"/>
  <c r="CQ115" i="9"/>
  <c r="FZ115" i="9" s="1"/>
  <c r="DL114" i="9"/>
  <c r="GU114" i="9" s="1"/>
  <c r="DJ113" i="9"/>
  <c r="GS113" i="9" s="1"/>
  <c r="CP113" i="9"/>
  <c r="FY113" i="9" s="1"/>
  <c r="DE112" i="9"/>
  <c r="GN112" i="9" s="1"/>
  <c r="EI111" i="9"/>
  <c r="HR111" i="9" s="1"/>
  <c r="DZ140" i="9"/>
  <c r="HI140" i="9" s="1"/>
  <c r="DS140" i="9"/>
  <c r="HB140" i="9" s="1"/>
  <c r="DT140" i="9"/>
  <c r="HC140" i="9" s="1"/>
  <c r="DU140" i="9"/>
  <c r="HD140" i="9" s="1"/>
  <c r="DP140" i="9"/>
  <c r="GY140" i="9" s="1"/>
  <c r="DO140" i="9"/>
  <c r="GX140" i="9" s="1"/>
  <c r="DQ140" i="9"/>
  <c r="GZ140" i="9" s="1"/>
  <c r="DW140" i="9"/>
  <c r="HF140" i="9" s="1"/>
  <c r="DY140" i="9"/>
  <c r="HH140" i="9" s="1"/>
  <c r="DR140" i="9"/>
  <c r="HA140" i="9" s="1"/>
  <c r="DV140" i="9"/>
  <c r="HE140" i="9" s="1"/>
  <c r="DX140" i="9"/>
  <c r="HG140" i="9" s="1"/>
  <c r="DN140" i="9"/>
  <c r="GW140" i="9" s="1"/>
  <c r="DM140" i="9"/>
  <c r="GV140" i="9" s="1"/>
  <c r="DL140" i="9"/>
  <c r="GU140" i="9" s="1"/>
  <c r="DK140" i="9"/>
  <c r="GT140" i="9" s="1"/>
  <c r="DJ140" i="9"/>
  <c r="GS140" i="9" s="1"/>
  <c r="DI140" i="9"/>
  <c r="GR140" i="9" s="1"/>
  <c r="DH140" i="9"/>
  <c r="GQ140" i="9" s="1"/>
  <c r="DG140" i="9"/>
  <c r="GP140" i="9" s="1"/>
  <c r="DE140" i="9"/>
  <c r="GN140" i="9" s="1"/>
  <c r="DD140" i="9"/>
  <c r="GM140" i="9" s="1"/>
  <c r="DC140" i="9"/>
  <c r="GL140" i="9" s="1"/>
  <c r="DB140" i="9"/>
  <c r="GK140" i="9" s="1"/>
  <c r="DA140" i="9"/>
  <c r="GJ140" i="9" s="1"/>
  <c r="CZ140" i="9"/>
  <c r="GI140" i="9" s="1"/>
  <c r="CR140" i="9"/>
  <c r="GA140" i="9" s="1"/>
  <c r="CO140" i="9"/>
  <c r="FX140" i="9" s="1"/>
  <c r="CP140" i="9"/>
  <c r="FY140" i="9" s="1"/>
  <c r="CU140" i="9"/>
  <c r="GD140" i="9" s="1"/>
  <c r="CV140" i="9"/>
  <c r="GE140" i="9" s="1"/>
  <c r="CS140" i="9"/>
  <c r="GB140" i="9" s="1"/>
  <c r="CT140" i="9"/>
  <c r="GC140" i="9" s="1"/>
  <c r="DF140" i="9"/>
  <c r="GO140" i="9" s="1"/>
  <c r="CW140" i="9"/>
  <c r="GF140" i="9" s="1"/>
  <c r="CX140" i="9"/>
  <c r="GG140" i="9" s="1"/>
  <c r="CN140" i="9"/>
  <c r="FW140" i="9" s="1"/>
  <c r="EB138" i="9"/>
  <c r="HK138" i="9" s="1"/>
  <c r="DZ138" i="9"/>
  <c r="HI138" i="9" s="1"/>
  <c r="EA138" i="9"/>
  <c r="HJ138" i="9" s="1"/>
  <c r="DY138" i="9"/>
  <c r="HH138" i="9" s="1"/>
  <c r="DX138" i="9"/>
  <c r="HG138" i="9" s="1"/>
  <c r="DW138" i="9"/>
  <c r="HF138" i="9" s="1"/>
  <c r="DV138" i="9"/>
  <c r="HE138" i="9" s="1"/>
  <c r="DU138" i="9"/>
  <c r="HD138" i="9" s="1"/>
  <c r="DT138" i="9"/>
  <c r="HC138" i="9" s="1"/>
  <c r="DS138" i="9"/>
  <c r="HB138" i="9" s="1"/>
  <c r="DR138" i="9"/>
  <c r="HA138" i="9" s="1"/>
  <c r="DQ138" i="9"/>
  <c r="GZ138" i="9" s="1"/>
  <c r="DP138" i="9"/>
  <c r="GY138" i="9" s="1"/>
  <c r="DO138" i="9"/>
  <c r="GX138" i="9" s="1"/>
  <c r="DN138" i="9"/>
  <c r="GW138" i="9" s="1"/>
  <c r="DM138" i="9"/>
  <c r="GV138" i="9" s="1"/>
  <c r="DL138" i="9"/>
  <c r="GU138" i="9" s="1"/>
  <c r="DK138" i="9"/>
  <c r="GT138" i="9" s="1"/>
  <c r="DJ138" i="9"/>
  <c r="GS138" i="9" s="1"/>
  <c r="DI138" i="9"/>
  <c r="GR138" i="9" s="1"/>
  <c r="DG138" i="9"/>
  <c r="GP138" i="9" s="1"/>
  <c r="DF138" i="9"/>
  <c r="GO138" i="9" s="1"/>
  <c r="DE138" i="9"/>
  <c r="GN138" i="9" s="1"/>
  <c r="DD138" i="9"/>
  <c r="GM138" i="9" s="1"/>
  <c r="DC138" i="9"/>
  <c r="GL138" i="9" s="1"/>
  <c r="DH138" i="9"/>
  <c r="GQ138" i="9" s="1"/>
  <c r="DB138" i="9"/>
  <c r="GK138" i="9" s="1"/>
  <c r="CR138" i="9"/>
  <c r="GA138" i="9" s="1"/>
  <c r="CO138" i="9"/>
  <c r="FX138" i="9" s="1"/>
  <c r="CX138" i="9"/>
  <c r="GG138" i="9" s="1"/>
  <c r="CU138" i="9"/>
  <c r="GD138" i="9" s="1"/>
  <c r="CV138" i="9"/>
  <c r="GE138" i="9" s="1"/>
  <c r="CS138" i="9"/>
  <c r="GB138" i="9" s="1"/>
  <c r="CZ138" i="9"/>
  <c r="GI138" i="9" s="1"/>
  <c r="CW138" i="9"/>
  <c r="GF138" i="9" s="1"/>
  <c r="CP138" i="9"/>
  <c r="FY138" i="9" s="1"/>
  <c r="CN138" i="9"/>
  <c r="FW138" i="9" s="1"/>
  <c r="DA138" i="9"/>
  <c r="GJ138" i="9" s="1"/>
  <c r="CT138" i="9"/>
  <c r="GC138" i="9" s="1"/>
  <c r="DP150" i="9"/>
  <c r="GY150" i="9" s="1"/>
  <c r="DO150" i="9"/>
  <c r="GX150" i="9" s="1"/>
  <c r="DE150" i="9"/>
  <c r="GN150" i="9" s="1"/>
  <c r="DG150" i="9"/>
  <c r="GP150" i="9" s="1"/>
  <c r="DH150" i="9"/>
  <c r="GQ150" i="9" s="1"/>
  <c r="DM150" i="9"/>
  <c r="GV150" i="9" s="1"/>
  <c r="DJ150" i="9"/>
  <c r="GS150" i="9" s="1"/>
  <c r="DI150" i="9"/>
  <c r="GR150" i="9" s="1"/>
  <c r="DK150" i="9"/>
  <c r="GT150" i="9" s="1"/>
  <c r="DF150" i="9"/>
  <c r="GO150" i="9" s="1"/>
  <c r="DL150" i="9"/>
  <c r="GU150" i="9" s="1"/>
  <c r="DN150" i="9"/>
  <c r="GW150" i="9" s="1"/>
  <c r="DD150" i="9"/>
  <c r="GM150" i="9" s="1"/>
  <c r="DC150" i="9"/>
  <c r="GL150" i="9" s="1"/>
  <c r="DB150" i="9"/>
  <c r="GK150" i="9" s="1"/>
  <c r="DA150" i="9"/>
  <c r="GJ150" i="9" s="1"/>
  <c r="CZ150" i="9"/>
  <c r="GI150" i="9" s="1"/>
  <c r="CY150" i="9"/>
  <c r="GH150" i="9" s="1"/>
  <c r="CX150" i="9"/>
  <c r="GG150" i="9" s="1"/>
  <c r="CW150" i="9"/>
  <c r="GF150" i="9" s="1"/>
  <c r="CU150" i="9"/>
  <c r="GD150" i="9" s="1"/>
  <c r="CT150" i="9"/>
  <c r="GC150" i="9" s="1"/>
  <c r="CS150" i="9"/>
  <c r="GB150" i="9" s="1"/>
  <c r="CR150" i="9"/>
  <c r="GA150" i="9" s="1"/>
  <c r="CQ150" i="9"/>
  <c r="FZ150" i="9" s="1"/>
  <c r="CP150" i="9"/>
  <c r="FY150" i="9" s="1"/>
  <c r="CO150" i="9"/>
  <c r="FX150" i="9" s="1"/>
  <c r="CN150" i="9"/>
  <c r="FW150" i="9" s="1"/>
  <c r="EF134" i="9"/>
  <c r="HO134" i="9" s="1"/>
  <c r="DZ134" i="9"/>
  <c r="HI134" i="9" s="1"/>
  <c r="DU134" i="9"/>
  <c r="HD134" i="9" s="1"/>
  <c r="DW134" i="9"/>
  <c r="HF134" i="9" s="1"/>
  <c r="DV134" i="9"/>
  <c r="HE134" i="9" s="1"/>
  <c r="EB134" i="9"/>
  <c r="HK134" i="9" s="1"/>
  <c r="DY134" i="9"/>
  <c r="HH134" i="9" s="1"/>
  <c r="EA134" i="9"/>
  <c r="HJ134" i="9" s="1"/>
  <c r="EC134" i="9"/>
  <c r="HL134" i="9" s="1"/>
  <c r="EE134" i="9"/>
  <c r="HN134" i="9" s="1"/>
  <c r="DX134" i="9"/>
  <c r="HG134" i="9" s="1"/>
  <c r="ED134" i="9"/>
  <c r="HM134" i="9" s="1"/>
  <c r="DT134" i="9"/>
  <c r="HC134" i="9" s="1"/>
  <c r="DS134" i="9"/>
  <c r="HB134" i="9" s="1"/>
  <c r="DR134" i="9"/>
  <c r="HA134" i="9" s="1"/>
  <c r="DQ134" i="9"/>
  <c r="GZ134" i="9" s="1"/>
  <c r="DP134" i="9"/>
  <c r="GY134" i="9" s="1"/>
  <c r="DO134" i="9"/>
  <c r="GX134" i="9" s="1"/>
  <c r="DN134" i="9"/>
  <c r="GW134" i="9" s="1"/>
  <c r="DM134" i="9"/>
  <c r="GV134" i="9" s="1"/>
  <c r="DK134" i="9"/>
  <c r="GT134" i="9" s="1"/>
  <c r="DJ134" i="9"/>
  <c r="GS134" i="9" s="1"/>
  <c r="DI134" i="9"/>
  <c r="GR134" i="9" s="1"/>
  <c r="DH134" i="9"/>
  <c r="GQ134" i="9" s="1"/>
  <c r="DG134" i="9"/>
  <c r="GP134" i="9" s="1"/>
  <c r="DF134" i="9"/>
  <c r="GO134" i="9" s="1"/>
  <c r="CY134" i="9"/>
  <c r="GH134" i="9" s="1"/>
  <c r="CZ134" i="9"/>
  <c r="GI134" i="9" s="1"/>
  <c r="CS134" i="9"/>
  <c r="GB134" i="9" s="1"/>
  <c r="CP134" i="9"/>
  <c r="FY134" i="9" s="1"/>
  <c r="DL134" i="9"/>
  <c r="GU134" i="9" s="1"/>
  <c r="CM134" i="9"/>
  <c r="FV134" i="9" s="1"/>
  <c r="DC134" i="9"/>
  <c r="GL134" i="9" s="1"/>
  <c r="CN134" i="9"/>
  <c r="FW134" i="9" s="1"/>
  <c r="DD134" i="9"/>
  <c r="GM134" i="9" s="1"/>
  <c r="CW134" i="9"/>
  <c r="GF134" i="9" s="1"/>
  <c r="CQ134" i="9"/>
  <c r="FZ134" i="9" s="1"/>
  <c r="CR134" i="9"/>
  <c r="GA134" i="9" s="1"/>
  <c r="DA134" i="9"/>
  <c r="GJ134" i="9" s="1"/>
  <c r="CU134" i="9"/>
  <c r="GD134" i="9" s="1"/>
  <c r="CV134" i="9"/>
  <c r="GE134" i="9" s="1"/>
  <c r="CO134" i="9"/>
  <c r="FX134" i="9" s="1"/>
  <c r="DE134" i="9"/>
  <c r="GN134" i="9" s="1"/>
  <c r="EV118" i="9"/>
  <c r="IE118" i="9" s="1"/>
  <c r="EK118" i="9"/>
  <c r="HT118" i="9" s="1"/>
  <c r="EM118" i="9"/>
  <c r="HV118" i="9" s="1"/>
  <c r="ER118" i="9"/>
  <c r="IA118" i="9" s="1"/>
  <c r="EN118" i="9"/>
  <c r="HW118" i="9" s="1"/>
  <c r="EP118" i="9"/>
  <c r="HY118" i="9" s="1"/>
  <c r="EO118" i="9"/>
  <c r="HX118" i="9" s="1"/>
  <c r="EL118" i="9"/>
  <c r="HU118" i="9" s="1"/>
  <c r="EQ118" i="9"/>
  <c r="HZ118" i="9" s="1"/>
  <c r="ES118" i="9"/>
  <c r="IB118" i="9" s="1"/>
  <c r="EU118" i="9"/>
  <c r="ID118" i="9" s="1"/>
  <c r="ET118" i="9"/>
  <c r="IC118" i="9" s="1"/>
  <c r="EJ118" i="9"/>
  <c r="HS118" i="9" s="1"/>
  <c r="EI118" i="9"/>
  <c r="HR118" i="9" s="1"/>
  <c r="EH118" i="9"/>
  <c r="HQ118" i="9" s="1"/>
  <c r="EG118" i="9"/>
  <c r="HP118" i="9" s="1"/>
  <c r="EF118" i="9"/>
  <c r="HO118" i="9" s="1"/>
  <c r="EE118" i="9"/>
  <c r="HN118" i="9" s="1"/>
  <c r="ED118" i="9"/>
  <c r="HM118" i="9" s="1"/>
  <c r="EC118" i="9"/>
  <c r="HL118" i="9" s="1"/>
  <c r="EA118" i="9"/>
  <c r="HJ118" i="9" s="1"/>
  <c r="DZ118" i="9"/>
  <c r="HI118" i="9" s="1"/>
  <c r="DY118" i="9"/>
  <c r="HH118" i="9" s="1"/>
  <c r="DX118" i="9"/>
  <c r="HG118" i="9" s="1"/>
  <c r="DW118" i="9"/>
  <c r="HF118" i="9" s="1"/>
  <c r="DV118" i="9"/>
  <c r="HE118" i="9" s="1"/>
  <c r="CQ118" i="9"/>
  <c r="FZ118" i="9" s="1"/>
  <c r="DG118" i="9"/>
  <c r="GP118" i="9" s="1"/>
  <c r="CR118" i="9"/>
  <c r="GA118" i="9" s="1"/>
  <c r="DH118" i="9"/>
  <c r="GQ118" i="9" s="1"/>
  <c r="DA118" i="9"/>
  <c r="GJ118" i="9" s="1"/>
  <c r="DQ118" i="9"/>
  <c r="GZ118" i="9" s="1"/>
  <c r="CX118" i="9"/>
  <c r="GG118" i="9" s="1"/>
  <c r="DN118" i="9"/>
  <c r="GW118" i="9" s="1"/>
  <c r="CU118" i="9"/>
  <c r="GD118" i="9" s="1"/>
  <c r="DK118" i="9"/>
  <c r="GT118" i="9" s="1"/>
  <c r="CV118" i="9"/>
  <c r="GE118" i="9" s="1"/>
  <c r="DL118" i="9"/>
  <c r="GU118" i="9" s="1"/>
  <c r="CO118" i="9"/>
  <c r="FX118" i="9" s="1"/>
  <c r="DE118" i="9"/>
  <c r="GN118" i="9" s="1"/>
  <c r="DU118" i="9"/>
  <c r="HD118" i="9" s="1"/>
  <c r="CY118" i="9"/>
  <c r="GH118" i="9" s="1"/>
  <c r="DO118" i="9"/>
  <c r="GX118" i="9" s="1"/>
  <c r="CZ118" i="9"/>
  <c r="GI118" i="9" s="1"/>
  <c r="DP118" i="9"/>
  <c r="GY118" i="9" s="1"/>
  <c r="CS118" i="9"/>
  <c r="GB118" i="9" s="1"/>
  <c r="DI118" i="9"/>
  <c r="GR118" i="9" s="1"/>
  <c r="CM118" i="9"/>
  <c r="FV118" i="9" s="1"/>
  <c r="DC118" i="9"/>
  <c r="GL118" i="9" s="1"/>
  <c r="DS118" i="9"/>
  <c r="HB118" i="9" s="1"/>
  <c r="CN118" i="9"/>
  <c r="FW118" i="9" s="1"/>
  <c r="DD118" i="9"/>
  <c r="GM118" i="9" s="1"/>
  <c r="DT118" i="9"/>
  <c r="HC118" i="9" s="1"/>
  <c r="CW118" i="9"/>
  <c r="GF118" i="9" s="1"/>
  <c r="DM118" i="9"/>
  <c r="GV118" i="9" s="1"/>
  <c r="FL102" i="9"/>
  <c r="IU102" i="9" s="1"/>
  <c r="FA102" i="9"/>
  <c r="IJ102" i="9" s="1"/>
  <c r="FC102" i="9"/>
  <c r="IL102" i="9" s="1"/>
  <c r="FH102" i="9"/>
  <c r="IQ102" i="9" s="1"/>
  <c r="FF102" i="9"/>
  <c r="IO102" i="9" s="1"/>
  <c r="FD102" i="9"/>
  <c r="IM102" i="9" s="1"/>
  <c r="FE102" i="9"/>
  <c r="IN102" i="9" s="1"/>
  <c r="FG102" i="9"/>
  <c r="IP102" i="9" s="1"/>
  <c r="FB102" i="9"/>
  <c r="IK102" i="9" s="1"/>
  <c r="FI102" i="9"/>
  <c r="IR102" i="9" s="1"/>
  <c r="FK102" i="9"/>
  <c r="IT102" i="9" s="1"/>
  <c r="FJ102" i="9"/>
  <c r="IS102" i="9" s="1"/>
  <c r="EZ102" i="9"/>
  <c r="II102" i="9" s="1"/>
  <c r="EY102" i="9"/>
  <c r="IH102" i="9" s="1"/>
  <c r="EX102" i="9"/>
  <c r="IG102" i="9" s="1"/>
  <c r="EW102" i="9"/>
  <c r="IF102" i="9" s="1"/>
  <c r="EV102" i="9"/>
  <c r="IE102" i="9" s="1"/>
  <c r="EU102" i="9"/>
  <c r="ID102" i="9" s="1"/>
  <c r="ET102" i="9"/>
  <c r="IC102" i="9" s="1"/>
  <c r="ES102" i="9"/>
  <c r="IB102" i="9" s="1"/>
  <c r="EQ102" i="9"/>
  <c r="HZ102" i="9" s="1"/>
  <c r="EP102" i="9"/>
  <c r="HY102" i="9" s="1"/>
  <c r="EO102" i="9"/>
  <c r="HX102" i="9" s="1"/>
  <c r="EN102" i="9"/>
  <c r="HW102" i="9" s="1"/>
  <c r="EM102" i="9"/>
  <c r="HV102" i="9" s="1"/>
  <c r="EL102" i="9"/>
  <c r="HU102" i="9" s="1"/>
  <c r="CY102" i="9"/>
  <c r="GH102" i="9" s="1"/>
  <c r="DO102" i="9"/>
  <c r="GX102" i="9" s="1"/>
  <c r="EE102" i="9"/>
  <c r="HN102" i="9" s="1"/>
  <c r="CV102" i="9"/>
  <c r="GE102" i="9" s="1"/>
  <c r="DL102" i="9"/>
  <c r="GU102" i="9" s="1"/>
  <c r="EB102" i="9"/>
  <c r="HK102" i="9" s="1"/>
  <c r="DA102" i="9"/>
  <c r="GJ102" i="9" s="1"/>
  <c r="DQ102" i="9"/>
  <c r="GZ102" i="9" s="1"/>
  <c r="EG102" i="9"/>
  <c r="HP102" i="9" s="1"/>
  <c r="DF102" i="9"/>
  <c r="GO102" i="9" s="1"/>
  <c r="DV102" i="9"/>
  <c r="HE102" i="9" s="1"/>
  <c r="ER102" i="9"/>
  <c r="IA102" i="9" s="1"/>
  <c r="CM102" i="9"/>
  <c r="FV102" i="9" s="1"/>
  <c r="DC102" i="9"/>
  <c r="GL102" i="9" s="1"/>
  <c r="DS102" i="9"/>
  <c r="HB102" i="9" s="1"/>
  <c r="EI102" i="9"/>
  <c r="HR102" i="9" s="1"/>
  <c r="CZ102" i="9"/>
  <c r="GI102" i="9" s="1"/>
  <c r="DP102" i="9"/>
  <c r="GY102" i="9" s="1"/>
  <c r="EF102" i="9"/>
  <c r="HO102" i="9" s="1"/>
  <c r="CO102" i="9"/>
  <c r="FX102" i="9" s="1"/>
  <c r="DE102" i="9"/>
  <c r="GN102" i="9" s="1"/>
  <c r="DU102" i="9"/>
  <c r="HD102" i="9" s="1"/>
  <c r="EK102" i="9"/>
  <c r="HT102" i="9" s="1"/>
  <c r="CP102" i="9"/>
  <c r="FY102" i="9" s="1"/>
  <c r="DJ102" i="9"/>
  <c r="GS102" i="9" s="1"/>
  <c r="DZ102" i="9"/>
  <c r="HI102" i="9" s="1"/>
  <c r="CQ102" i="9"/>
  <c r="FZ102" i="9" s="1"/>
  <c r="DG102" i="9"/>
  <c r="GP102" i="9" s="1"/>
  <c r="DW102" i="9"/>
  <c r="HF102" i="9" s="1"/>
  <c r="CN102" i="9"/>
  <c r="FW102" i="9" s="1"/>
  <c r="DD102" i="9"/>
  <c r="GM102" i="9" s="1"/>
  <c r="DT102" i="9"/>
  <c r="HC102" i="9" s="1"/>
  <c r="EJ102" i="9"/>
  <c r="HS102" i="9" s="1"/>
  <c r="CS102" i="9"/>
  <c r="GB102" i="9" s="1"/>
  <c r="DI102" i="9"/>
  <c r="GR102" i="9" s="1"/>
  <c r="DY102" i="9"/>
  <c r="HH102" i="9" s="1"/>
  <c r="CT102" i="9"/>
  <c r="GC102" i="9" s="1"/>
  <c r="DN102" i="9"/>
  <c r="GW102" i="9" s="1"/>
  <c r="ED102" i="9"/>
  <c r="HM102" i="9" s="1"/>
  <c r="CU102" i="9"/>
  <c r="GD102" i="9" s="1"/>
  <c r="DK102" i="9"/>
  <c r="GT102" i="9" s="1"/>
  <c r="EA102" i="9"/>
  <c r="HJ102" i="9" s="1"/>
  <c r="CR102" i="9"/>
  <c r="GA102" i="9" s="1"/>
  <c r="DH102" i="9"/>
  <c r="GQ102" i="9" s="1"/>
  <c r="DX102" i="9"/>
  <c r="HG102" i="9" s="1"/>
  <c r="CW102" i="9"/>
  <c r="GF102" i="9" s="1"/>
  <c r="DM102" i="9"/>
  <c r="GV102" i="9" s="1"/>
  <c r="EC102" i="9"/>
  <c r="HL102" i="9" s="1"/>
  <c r="CX102" i="9"/>
  <c r="GG102" i="9" s="1"/>
  <c r="DB102" i="9"/>
  <c r="GK102" i="9" s="1"/>
  <c r="DR102" i="9"/>
  <c r="HA102" i="9" s="1"/>
  <c r="EH102" i="9"/>
  <c r="HQ102" i="9" s="1"/>
  <c r="EA139" i="9"/>
  <c r="HJ139" i="9" s="1"/>
  <c r="DP139" i="9"/>
  <c r="GY139" i="9" s="1"/>
  <c r="DR139" i="9"/>
  <c r="HA139" i="9" s="1"/>
  <c r="DW139" i="9"/>
  <c r="HF139" i="9" s="1"/>
  <c r="DT139" i="9"/>
  <c r="HC139" i="9" s="1"/>
  <c r="DV139" i="9"/>
  <c r="HE139" i="9" s="1"/>
  <c r="DQ139" i="9"/>
  <c r="GZ139" i="9" s="1"/>
  <c r="DU139" i="9"/>
  <c r="HD139" i="9" s="1"/>
  <c r="DS139" i="9"/>
  <c r="HB139" i="9" s="1"/>
  <c r="DX139" i="9"/>
  <c r="HG139" i="9" s="1"/>
  <c r="DZ139" i="9"/>
  <c r="HI139" i="9" s="1"/>
  <c r="DY139" i="9"/>
  <c r="HH139" i="9" s="1"/>
  <c r="DO139" i="9"/>
  <c r="GX139" i="9" s="1"/>
  <c r="DN139" i="9"/>
  <c r="GW139" i="9" s="1"/>
  <c r="DM139" i="9"/>
  <c r="GV139" i="9" s="1"/>
  <c r="DL139" i="9"/>
  <c r="GU139" i="9" s="1"/>
  <c r="DK139" i="9"/>
  <c r="GT139" i="9" s="1"/>
  <c r="DJ139" i="9"/>
  <c r="GS139" i="9" s="1"/>
  <c r="DI139" i="9"/>
  <c r="GR139" i="9" s="1"/>
  <c r="DH139" i="9"/>
  <c r="GQ139" i="9" s="1"/>
  <c r="DF139" i="9"/>
  <c r="GO139" i="9" s="1"/>
  <c r="DE139" i="9"/>
  <c r="GN139" i="9" s="1"/>
  <c r="DD139" i="9"/>
  <c r="GM139" i="9" s="1"/>
  <c r="DC139" i="9"/>
  <c r="GL139" i="9" s="1"/>
  <c r="DB139" i="9"/>
  <c r="GK139" i="9" s="1"/>
  <c r="DA139" i="9"/>
  <c r="GJ139" i="9" s="1"/>
  <c r="CR139" i="9"/>
  <c r="GA139" i="9" s="1"/>
  <c r="CO139" i="9"/>
  <c r="FX139" i="9" s="1"/>
  <c r="CU139" i="9"/>
  <c r="GD139" i="9" s="1"/>
  <c r="CV139" i="9"/>
  <c r="GE139" i="9" s="1"/>
  <c r="CS139" i="9"/>
  <c r="GB139" i="9" s="1"/>
  <c r="CP139" i="9"/>
  <c r="FY139" i="9" s="1"/>
  <c r="CZ139" i="9"/>
  <c r="GI139" i="9" s="1"/>
  <c r="CW139" i="9"/>
  <c r="GF139" i="9" s="1"/>
  <c r="CT139" i="9"/>
  <c r="GC139" i="9" s="1"/>
  <c r="CN139" i="9"/>
  <c r="FW139" i="9" s="1"/>
  <c r="DG139" i="9"/>
  <c r="GP139" i="9" s="1"/>
  <c r="CX139" i="9"/>
  <c r="GG139" i="9" s="1"/>
  <c r="FG107" i="9"/>
  <c r="IP107" i="9" s="1"/>
  <c r="EZ107" i="9"/>
  <c r="II107" i="9" s="1"/>
  <c r="FB107" i="9"/>
  <c r="IK107" i="9" s="1"/>
  <c r="EV107" i="9"/>
  <c r="IE107" i="9" s="1"/>
  <c r="FD107" i="9"/>
  <c r="IM107" i="9" s="1"/>
  <c r="EW107" i="9"/>
  <c r="IF107" i="9" s="1"/>
  <c r="FF107" i="9"/>
  <c r="IO107" i="9" s="1"/>
  <c r="EY107" i="9"/>
  <c r="IH107" i="9" s="1"/>
  <c r="EX107" i="9"/>
  <c r="IG107" i="9" s="1"/>
  <c r="FA107" i="9"/>
  <c r="IJ107" i="9" s="1"/>
  <c r="FC107" i="9"/>
  <c r="IL107" i="9" s="1"/>
  <c r="FE107" i="9"/>
  <c r="IN107" i="9" s="1"/>
  <c r="EU107" i="9"/>
  <c r="ID107" i="9" s="1"/>
  <c r="ET107" i="9"/>
  <c r="IC107" i="9" s="1"/>
  <c r="ES107" i="9"/>
  <c r="IB107" i="9" s="1"/>
  <c r="ER107" i="9"/>
  <c r="IA107" i="9" s="1"/>
  <c r="EQ107" i="9"/>
  <c r="HZ107" i="9" s="1"/>
  <c r="EP107" i="9"/>
  <c r="HY107" i="9" s="1"/>
  <c r="EO107" i="9"/>
  <c r="HX107" i="9" s="1"/>
  <c r="EN107" i="9"/>
  <c r="HW107" i="9" s="1"/>
  <c r="EL107" i="9"/>
  <c r="HU107" i="9" s="1"/>
  <c r="EK107" i="9"/>
  <c r="HT107" i="9" s="1"/>
  <c r="EJ107" i="9"/>
  <c r="HS107" i="9" s="1"/>
  <c r="EI107" i="9"/>
  <c r="HR107" i="9" s="1"/>
  <c r="EH107" i="9"/>
  <c r="HQ107" i="9" s="1"/>
  <c r="EG107" i="9"/>
  <c r="HP107" i="9" s="1"/>
  <c r="DA107" i="9"/>
  <c r="GJ107" i="9" s="1"/>
  <c r="CN107" i="9"/>
  <c r="FW107" i="9" s="1"/>
  <c r="DD107" i="9"/>
  <c r="GM107" i="9" s="1"/>
  <c r="DT107" i="9"/>
  <c r="HC107" i="9" s="1"/>
  <c r="DQ107" i="9"/>
  <c r="GZ107" i="9" s="1"/>
  <c r="EM107" i="9"/>
  <c r="HV107" i="9" s="1"/>
  <c r="CX107" i="9"/>
  <c r="GG107" i="9" s="1"/>
  <c r="DN107" i="9"/>
  <c r="GW107" i="9" s="1"/>
  <c r="ED107" i="9"/>
  <c r="HM107" i="9" s="1"/>
  <c r="CU107" i="9"/>
  <c r="GD107" i="9" s="1"/>
  <c r="DK107" i="9"/>
  <c r="GT107" i="9" s="1"/>
  <c r="EA107" i="9"/>
  <c r="HJ107" i="9" s="1"/>
  <c r="CO107" i="9"/>
  <c r="FX107" i="9" s="1"/>
  <c r="DE107" i="9"/>
  <c r="GN107" i="9" s="1"/>
  <c r="CR107" i="9"/>
  <c r="GA107" i="9" s="1"/>
  <c r="DH107" i="9"/>
  <c r="GQ107" i="9" s="1"/>
  <c r="DX107" i="9"/>
  <c r="HG107" i="9" s="1"/>
  <c r="DU107" i="9"/>
  <c r="HD107" i="9" s="1"/>
  <c r="DB107" i="9"/>
  <c r="GK107" i="9" s="1"/>
  <c r="DR107" i="9"/>
  <c r="HA107" i="9" s="1"/>
  <c r="CY107" i="9"/>
  <c r="GH107" i="9" s="1"/>
  <c r="DO107" i="9"/>
  <c r="GX107" i="9" s="1"/>
  <c r="EE107" i="9"/>
  <c r="HN107" i="9" s="1"/>
  <c r="CS107" i="9"/>
  <c r="GB107" i="9" s="1"/>
  <c r="DI107" i="9"/>
  <c r="GR107" i="9" s="1"/>
  <c r="CV107" i="9"/>
  <c r="GE107" i="9" s="1"/>
  <c r="DL107" i="9"/>
  <c r="GU107" i="9" s="1"/>
  <c r="EB107" i="9"/>
  <c r="HK107" i="9" s="1"/>
  <c r="DY107" i="9"/>
  <c r="HH107" i="9" s="1"/>
  <c r="CP107" i="9"/>
  <c r="FY107" i="9" s="1"/>
  <c r="DF107" i="9"/>
  <c r="GO107" i="9" s="1"/>
  <c r="DV107" i="9"/>
  <c r="HE107" i="9" s="1"/>
  <c r="CM107" i="9"/>
  <c r="FV107" i="9" s="1"/>
  <c r="DC107" i="9"/>
  <c r="GL107" i="9" s="1"/>
  <c r="DS107" i="9"/>
  <c r="HB107" i="9" s="1"/>
  <c r="CW107" i="9"/>
  <c r="GF107" i="9" s="1"/>
  <c r="DM107" i="9"/>
  <c r="GV107" i="9" s="1"/>
  <c r="CZ107" i="9"/>
  <c r="GI107" i="9" s="1"/>
  <c r="DP107" i="9"/>
  <c r="GY107" i="9" s="1"/>
  <c r="EF107" i="9"/>
  <c r="HO107" i="9" s="1"/>
  <c r="EC107" i="9"/>
  <c r="HL107" i="9" s="1"/>
  <c r="CT107" i="9"/>
  <c r="GC107" i="9" s="1"/>
  <c r="DJ107" i="9"/>
  <c r="GS107" i="9" s="1"/>
  <c r="DZ107" i="9"/>
  <c r="HI107" i="9" s="1"/>
  <c r="CQ107" i="9"/>
  <c r="FZ107" i="9" s="1"/>
  <c r="DG107" i="9"/>
  <c r="GP107" i="9" s="1"/>
  <c r="DW107" i="9"/>
  <c r="HF107" i="9" s="1"/>
  <c r="FP98" i="9"/>
  <c r="IY98" i="9" s="1"/>
  <c r="FF98" i="9"/>
  <c r="IO98" i="9" s="1"/>
  <c r="FE98" i="9"/>
  <c r="IN98" i="9" s="1"/>
  <c r="FG98" i="9"/>
  <c r="IP98" i="9" s="1"/>
  <c r="FL98" i="9"/>
  <c r="IU98" i="9" s="1"/>
  <c r="FH98" i="9"/>
  <c r="IQ98" i="9" s="1"/>
  <c r="FI98" i="9"/>
  <c r="IR98" i="9" s="1"/>
  <c r="FO98" i="9"/>
  <c r="IX98" i="9" s="1"/>
  <c r="FM98" i="9"/>
  <c r="IV98" i="9" s="1"/>
  <c r="FJ98" i="9"/>
  <c r="IS98" i="9" s="1"/>
  <c r="FK98" i="9"/>
  <c r="IT98" i="9" s="1"/>
  <c r="FN98" i="9"/>
  <c r="IW98" i="9" s="1"/>
  <c r="FD98" i="9"/>
  <c r="IM98" i="9" s="1"/>
  <c r="FC98" i="9"/>
  <c r="IL98" i="9" s="1"/>
  <c r="FB98" i="9"/>
  <c r="IK98" i="9" s="1"/>
  <c r="FA98" i="9"/>
  <c r="IJ98" i="9" s="1"/>
  <c r="EZ98" i="9"/>
  <c r="II98" i="9" s="1"/>
  <c r="EY98" i="9"/>
  <c r="IH98" i="9" s="1"/>
  <c r="EX98" i="9"/>
  <c r="IG98" i="9" s="1"/>
  <c r="EW98" i="9"/>
  <c r="IF98" i="9" s="1"/>
  <c r="EU98" i="9"/>
  <c r="ID98" i="9" s="1"/>
  <c r="ET98" i="9"/>
  <c r="IC98" i="9" s="1"/>
  <c r="ES98" i="9"/>
  <c r="IB98" i="9" s="1"/>
  <c r="ER98" i="9"/>
  <c r="IA98" i="9" s="1"/>
  <c r="EQ98" i="9"/>
  <c r="HZ98" i="9" s="1"/>
  <c r="EP98" i="9"/>
  <c r="HY98" i="9" s="1"/>
  <c r="CW98" i="9"/>
  <c r="GF98" i="9" s="1"/>
  <c r="DY98" i="9"/>
  <c r="HH98" i="9" s="1"/>
  <c r="CO98" i="9"/>
  <c r="FX98" i="9" s="1"/>
  <c r="CP98" i="9"/>
  <c r="FY98" i="9" s="1"/>
  <c r="EV98" i="9"/>
  <c r="IE98" i="9" s="1"/>
  <c r="DO98" i="9"/>
  <c r="GX98" i="9" s="1"/>
  <c r="CS98" i="9"/>
  <c r="GB98" i="9" s="1"/>
  <c r="CT98" i="9"/>
  <c r="GC98" i="9" s="1"/>
  <c r="DV98" i="9"/>
  <c r="HE98" i="9" s="1"/>
  <c r="CU98" i="9"/>
  <c r="GD98" i="9" s="1"/>
  <c r="DS98" i="9"/>
  <c r="HB98" i="9" s="1"/>
  <c r="EM98" i="9"/>
  <c r="HV98" i="9" s="1"/>
  <c r="CV98" i="9"/>
  <c r="GE98" i="9" s="1"/>
  <c r="DL98" i="9"/>
  <c r="GU98" i="9" s="1"/>
  <c r="EB98" i="9"/>
  <c r="HK98" i="9" s="1"/>
  <c r="DM98" i="9"/>
  <c r="GV98" i="9" s="1"/>
  <c r="DF98" i="9"/>
  <c r="GO98" i="9" s="1"/>
  <c r="DI98" i="9"/>
  <c r="GR98" i="9" s="1"/>
  <c r="DB98" i="9"/>
  <c r="GK98" i="9" s="1"/>
  <c r="EE98" i="9"/>
  <c r="HN98" i="9" s="1"/>
  <c r="DE98" i="9"/>
  <c r="GN98" i="9" s="1"/>
  <c r="CX98" i="9"/>
  <c r="GG98" i="9" s="1"/>
  <c r="EH98" i="9"/>
  <c r="HQ98" i="9" s="1"/>
  <c r="CY98" i="9"/>
  <c r="GH98" i="9" s="1"/>
  <c r="DW98" i="9"/>
  <c r="HF98" i="9" s="1"/>
  <c r="CZ98" i="9"/>
  <c r="GI98" i="9" s="1"/>
  <c r="DP98" i="9"/>
  <c r="GY98" i="9" s="1"/>
  <c r="EF98" i="9"/>
  <c r="HO98" i="9" s="1"/>
  <c r="EC98" i="9"/>
  <c r="HL98" i="9" s="1"/>
  <c r="ED98" i="9"/>
  <c r="HM98" i="9" s="1"/>
  <c r="DU98" i="9"/>
  <c r="HD98" i="9" s="1"/>
  <c r="DN98" i="9"/>
  <c r="GW98" i="9" s="1"/>
  <c r="CQ98" i="9"/>
  <c r="FZ98" i="9" s="1"/>
  <c r="DQ98" i="9"/>
  <c r="GZ98" i="9" s="1"/>
  <c r="DJ98" i="9"/>
  <c r="GS98" i="9" s="1"/>
  <c r="EL98" i="9"/>
  <c r="HU98" i="9" s="1"/>
  <c r="DG98" i="9"/>
  <c r="GP98" i="9" s="1"/>
  <c r="EA98" i="9"/>
  <c r="HJ98" i="9" s="1"/>
  <c r="CN98" i="9"/>
  <c r="FW98" i="9" s="1"/>
  <c r="DD98" i="9"/>
  <c r="GM98" i="9" s="1"/>
  <c r="DT98" i="9"/>
  <c r="HC98" i="9" s="1"/>
  <c r="EJ98" i="9"/>
  <c r="HS98" i="9" s="1"/>
  <c r="EO98" i="9"/>
  <c r="HX98" i="9" s="1"/>
  <c r="DA98" i="9"/>
  <c r="GJ98" i="9" s="1"/>
  <c r="EK98" i="9"/>
  <c r="HT98" i="9" s="1"/>
  <c r="DZ98" i="9"/>
  <c r="HI98" i="9" s="1"/>
  <c r="DC98" i="9"/>
  <c r="GL98" i="9" s="1"/>
  <c r="EG98" i="9"/>
  <c r="HP98" i="9" s="1"/>
  <c r="DR98" i="9"/>
  <c r="HA98" i="9" s="1"/>
  <c r="CM98" i="9"/>
  <c r="FV98" i="9" s="1"/>
  <c r="DK98" i="9"/>
  <c r="GT98" i="9" s="1"/>
  <c r="EI98" i="9"/>
  <c r="HR98" i="9" s="1"/>
  <c r="CR98" i="9"/>
  <c r="GA98" i="9" s="1"/>
  <c r="DH98" i="9"/>
  <c r="GQ98" i="9" s="1"/>
  <c r="DX98" i="9"/>
  <c r="HG98" i="9" s="1"/>
  <c r="EN98" i="9"/>
  <c r="HW98" i="9" s="1"/>
  <c r="DW143" i="9"/>
  <c r="HF143" i="9" s="1"/>
  <c r="DL143" i="9"/>
  <c r="GU143" i="9" s="1"/>
  <c r="DN143" i="9"/>
  <c r="GW143" i="9" s="1"/>
  <c r="DS143" i="9"/>
  <c r="HB143" i="9" s="1"/>
  <c r="DO143" i="9"/>
  <c r="GX143" i="9" s="1"/>
  <c r="DM143" i="9"/>
  <c r="GV143" i="9" s="1"/>
  <c r="DP143" i="9"/>
  <c r="GY143" i="9" s="1"/>
  <c r="DR143" i="9"/>
  <c r="HA143" i="9" s="1"/>
  <c r="DT143" i="9"/>
  <c r="HC143" i="9" s="1"/>
  <c r="DV143" i="9"/>
  <c r="HE143" i="9" s="1"/>
  <c r="DQ143" i="9"/>
  <c r="GZ143" i="9" s="1"/>
  <c r="DU143" i="9"/>
  <c r="HD143" i="9" s="1"/>
  <c r="DK143" i="9"/>
  <c r="GT143" i="9" s="1"/>
  <c r="DJ143" i="9"/>
  <c r="GS143" i="9" s="1"/>
  <c r="DI143" i="9"/>
  <c r="GR143" i="9" s="1"/>
  <c r="DH143" i="9"/>
  <c r="GQ143" i="9" s="1"/>
  <c r="DG143" i="9"/>
  <c r="GP143" i="9" s="1"/>
  <c r="DF143" i="9"/>
  <c r="GO143" i="9" s="1"/>
  <c r="DE143" i="9"/>
  <c r="GN143" i="9" s="1"/>
  <c r="DD143" i="9"/>
  <c r="GM143" i="9" s="1"/>
  <c r="DB143" i="9"/>
  <c r="GK143" i="9" s="1"/>
  <c r="DA143" i="9"/>
  <c r="GJ143" i="9" s="1"/>
  <c r="CZ143" i="9"/>
  <c r="GI143" i="9" s="1"/>
  <c r="CY143" i="9"/>
  <c r="GH143" i="9" s="1"/>
  <c r="CX143" i="9"/>
  <c r="GG143" i="9" s="1"/>
  <c r="CW143" i="9"/>
  <c r="GF143" i="9" s="1"/>
  <c r="CV143" i="9"/>
  <c r="GE143" i="9" s="1"/>
  <c r="CO143" i="9"/>
  <c r="FX143" i="9" s="1"/>
  <c r="CP143" i="9"/>
  <c r="FY143" i="9" s="1"/>
  <c r="CM143" i="9"/>
  <c r="FV143" i="9" s="1"/>
  <c r="CT143" i="9"/>
  <c r="GC143" i="9" s="1"/>
  <c r="CQ143" i="9"/>
  <c r="FZ143" i="9" s="1"/>
  <c r="CN143" i="9"/>
  <c r="FW143" i="9" s="1"/>
  <c r="CU143" i="9"/>
  <c r="GD143" i="9" s="1"/>
  <c r="CR143" i="9"/>
  <c r="GA143" i="9" s="1"/>
  <c r="EM127" i="9"/>
  <c r="HV127" i="9" s="1"/>
  <c r="EF127" i="9"/>
  <c r="HO127" i="9" s="1"/>
  <c r="EH127" i="9"/>
  <c r="HQ127" i="9" s="1"/>
  <c r="EC127" i="9"/>
  <c r="HL127" i="9" s="1"/>
  <c r="ED127" i="9"/>
  <c r="HM127" i="9" s="1"/>
  <c r="EJ127" i="9"/>
  <c r="HS127" i="9" s="1"/>
  <c r="EL127" i="9"/>
  <c r="HU127" i="9" s="1"/>
  <c r="EE127" i="9"/>
  <c r="HN127" i="9" s="1"/>
  <c r="EG127" i="9"/>
  <c r="HP127" i="9" s="1"/>
  <c r="EI127" i="9"/>
  <c r="HR127" i="9" s="1"/>
  <c r="EB127" i="9"/>
  <c r="HK127" i="9" s="1"/>
  <c r="EK127" i="9"/>
  <c r="HT127" i="9" s="1"/>
  <c r="EA127" i="9"/>
  <c r="HJ127" i="9" s="1"/>
  <c r="DZ127" i="9"/>
  <c r="HI127" i="9" s="1"/>
  <c r="DY127" i="9"/>
  <c r="HH127" i="9" s="1"/>
  <c r="DX127" i="9"/>
  <c r="HG127" i="9" s="1"/>
  <c r="DW127" i="9"/>
  <c r="HF127" i="9" s="1"/>
  <c r="DV127" i="9"/>
  <c r="HE127" i="9" s="1"/>
  <c r="DU127" i="9"/>
  <c r="HD127" i="9" s="1"/>
  <c r="DT127" i="9"/>
  <c r="HC127" i="9" s="1"/>
  <c r="DR127" i="9"/>
  <c r="HA127" i="9" s="1"/>
  <c r="DQ127" i="9"/>
  <c r="GZ127" i="9" s="1"/>
  <c r="DP127" i="9"/>
  <c r="GY127" i="9" s="1"/>
  <c r="DO127" i="9"/>
  <c r="GX127" i="9" s="1"/>
  <c r="DN127" i="9"/>
  <c r="GW127" i="9" s="1"/>
  <c r="DM127" i="9"/>
  <c r="GV127" i="9" s="1"/>
  <c r="CT127" i="9"/>
  <c r="GC127" i="9" s="1"/>
  <c r="DJ127" i="9"/>
  <c r="GS127" i="9" s="1"/>
  <c r="CQ127" i="9"/>
  <c r="FZ127" i="9" s="1"/>
  <c r="DG127" i="9"/>
  <c r="GP127" i="9" s="1"/>
  <c r="CZ127" i="9"/>
  <c r="GI127" i="9" s="1"/>
  <c r="CW127" i="9"/>
  <c r="GF127" i="9" s="1"/>
  <c r="DS127" i="9"/>
  <c r="HB127" i="9" s="1"/>
  <c r="CX127" i="9"/>
  <c r="GG127" i="9" s="1"/>
  <c r="CU127" i="9"/>
  <c r="GD127" i="9" s="1"/>
  <c r="DK127" i="9"/>
  <c r="GT127" i="9" s="1"/>
  <c r="CN127" i="9"/>
  <c r="FW127" i="9" s="1"/>
  <c r="DD127" i="9"/>
  <c r="GM127" i="9" s="1"/>
  <c r="DB127" i="9"/>
  <c r="GK127" i="9" s="1"/>
  <c r="CY127" i="9"/>
  <c r="GH127" i="9" s="1"/>
  <c r="CR127" i="9"/>
  <c r="GA127" i="9" s="1"/>
  <c r="DH127" i="9"/>
  <c r="GQ127" i="9" s="1"/>
  <c r="CP127" i="9"/>
  <c r="FY127" i="9" s="1"/>
  <c r="DF127" i="9"/>
  <c r="GO127" i="9" s="1"/>
  <c r="CM127" i="9"/>
  <c r="FV127" i="9" s="1"/>
  <c r="DC127" i="9"/>
  <c r="GL127" i="9" s="1"/>
  <c r="CV127" i="9"/>
  <c r="GE127" i="9" s="1"/>
  <c r="DL127" i="9"/>
  <c r="GU127" i="9" s="1"/>
  <c r="FC111" i="9"/>
  <c r="IL111" i="9" s="1"/>
  <c r="EW111" i="9"/>
  <c r="IF111" i="9" s="1"/>
  <c r="EV111" i="9"/>
  <c r="IE111" i="9" s="1"/>
  <c r="EX111" i="9"/>
  <c r="IG111" i="9" s="1"/>
  <c r="ER111" i="9"/>
  <c r="IA111" i="9" s="1"/>
  <c r="EZ111" i="9"/>
  <c r="II111" i="9" s="1"/>
  <c r="FB111" i="9"/>
  <c r="IK111" i="9" s="1"/>
  <c r="EU111" i="9"/>
  <c r="ID111" i="9" s="1"/>
  <c r="ET111" i="9"/>
  <c r="IC111" i="9" s="1"/>
  <c r="ES111" i="9"/>
  <c r="IB111" i="9" s="1"/>
  <c r="EY111" i="9"/>
  <c r="IH111" i="9" s="1"/>
  <c r="FA111" i="9"/>
  <c r="IJ111" i="9" s="1"/>
  <c r="EQ111" i="9"/>
  <c r="HZ111" i="9" s="1"/>
  <c r="EP111" i="9"/>
  <c r="HY111" i="9" s="1"/>
  <c r="EO111" i="9"/>
  <c r="HX111" i="9" s="1"/>
  <c r="EN111" i="9"/>
  <c r="HW111" i="9" s="1"/>
  <c r="EM111" i="9"/>
  <c r="HV111" i="9" s="1"/>
  <c r="EL111" i="9"/>
  <c r="HU111" i="9" s="1"/>
  <c r="EK111" i="9"/>
  <c r="HT111" i="9" s="1"/>
  <c r="EJ111" i="9"/>
  <c r="HS111" i="9" s="1"/>
  <c r="EH111" i="9"/>
  <c r="HQ111" i="9" s="1"/>
  <c r="EG111" i="9"/>
  <c r="HP111" i="9" s="1"/>
  <c r="EF111" i="9"/>
  <c r="HO111" i="9" s="1"/>
  <c r="EE111" i="9"/>
  <c r="HN111" i="9" s="1"/>
  <c r="ED111" i="9"/>
  <c r="HM111" i="9" s="1"/>
  <c r="EC111" i="9"/>
  <c r="HL111" i="9" s="1"/>
  <c r="CX111" i="9"/>
  <c r="GG111" i="9" s="1"/>
  <c r="DN111" i="9"/>
  <c r="GW111" i="9" s="1"/>
  <c r="CU111" i="9"/>
  <c r="GD111" i="9" s="1"/>
  <c r="DK111" i="9"/>
  <c r="GT111" i="9" s="1"/>
  <c r="EA111" i="9"/>
  <c r="HJ111" i="9" s="1"/>
  <c r="CR111" i="9"/>
  <c r="GA111" i="9" s="1"/>
  <c r="DH111" i="9"/>
  <c r="GQ111" i="9" s="1"/>
  <c r="DX111" i="9"/>
  <c r="HG111" i="9" s="1"/>
  <c r="CO111" i="9"/>
  <c r="FX111" i="9" s="1"/>
  <c r="DE111" i="9"/>
  <c r="GN111" i="9" s="1"/>
  <c r="DU111" i="9"/>
  <c r="HD111" i="9" s="1"/>
  <c r="DB111" i="9"/>
  <c r="GK111" i="9" s="1"/>
  <c r="DR111" i="9"/>
  <c r="HA111" i="9" s="1"/>
  <c r="CY111" i="9"/>
  <c r="GH111" i="9" s="1"/>
  <c r="DO111" i="9"/>
  <c r="GX111" i="9" s="1"/>
  <c r="CV111" i="9"/>
  <c r="GE111" i="9" s="1"/>
  <c r="DL111" i="9"/>
  <c r="GU111" i="9" s="1"/>
  <c r="EB111" i="9"/>
  <c r="HK111" i="9" s="1"/>
  <c r="CS111" i="9"/>
  <c r="GB111" i="9" s="1"/>
  <c r="DI111" i="9"/>
  <c r="GR111" i="9" s="1"/>
  <c r="CP111" i="9"/>
  <c r="FY111" i="9" s="1"/>
  <c r="DF111" i="9"/>
  <c r="GO111" i="9" s="1"/>
  <c r="DV111" i="9"/>
  <c r="HE111" i="9" s="1"/>
  <c r="CM111" i="9"/>
  <c r="FV111" i="9" s="1"/>
  <c r="DC111" i="9"/>
  <c r="GL111" i="9" s="1"/>
  <c r="DS111" i="9"/>
  <c r="HB111" i="9" s="1"/>
  <c r="CZ111" i="9"/>
  <c r="GI111" i="9" s="1"/>
  <c r="DP111" i="9"/>
  <c r="GY111" i="9" s="1"/>
  <c r="CT111" i="9"/>
  <c r="GC111" i="9" s="1"/>
  <c r="DJ111" i="9"/>
  <c r="GS111" i="9" s="1"/>
  <c r="DZ111" i="9"/>
  <c r="HI111" i="9" s="1"/>
  <c r="CQ111" i="9"/>
  <c r="FZ111" i="9" s="1"/>
  <c r="DG111" i="9"/>
  <c r="GP111" i="9" s="1"/>
  <c r="DW111" i="9"/>
  <c r="HF111" i="9" s="1"/>
  <c r="CN111" i="9"/>
  <c r="FW111" i="9" s="1"/>
  <c r="DD111" i="9"/>
  <c r="GM111" i="9" s="1"/>
  <c r="DT111" i="9"/>
  <c r="HC111" i="9" s="1"/>
  <c r="DY141" i="9"/>
  <c r="HH141" i="9" s="1"/>
  <c r="DS141" i="9"/>
  <c r="HB141" i="9" s="1"/>
  <c r="DV141" i="9"/>
  <c r="HE141" i="9" s="1"/>
  <c r="DX141" i="9"/>
  <c r="HG141" i="9" s="1"/>
  <c r="DO141" i="9"/>
  <c r="GX141" i="9" s="1"/>
  <c r="DU141" i="9"/>
  <c r="HD141" i="9" s="1"/>
  <c r="DR141" i="9"/>
  <c r="HA141" i="9" s="1"/>
  <c r="DT141" i="9"/>
  <c r="HC141" i="9" s="1"/>
  <c r="DN141" i="9"/>
  <c r="GW141" i="9" s="1"/>
  <c r="DP141" i="9"/>
  <c r="GY141" i="9" s="1"/>
  <c r="DQ141" i="9"/>
  <c r="GZ141" i="9" s="1"/>
  <c r="DW141" i="9"/>
  <c r="HF141" i="9" s="1"/>
  <c r="DM141" i="9"/>
  <c r="GV141" i="9" s="1"/>
  <c r="DL141" i="9"/>
  <c r="GU141" i="9" s="1"/>
  <c r="DK141" i="9"/>
  <c r="GT141" i="9" s="1"/>
  <c r="DJ141" i="9"/>
  <c r="GS141" i="9" s="1"/>
  <c r="DI141" i="9"/>
  <c r="GR141" i="9" s="1"/>
  <c r="DH141" i="9"/>
  <c r="GQ141" i="9" s="1"/>
  <c r="DG141" i="9"/>
  <c r="GP141" i="9" s="1"/>
  <c r="DF141" i="9"/>
  <c r="GO141" i="9" s="1"/>
  <c r="DD141" i="9"/>
  <c r="GM141" i="9" s="1"/>
  <c r="DC141" i="9"/>
  <c r="GL141" i="9" s="1"/>
  <c r="DB141" i="9"/>
  <c r="GK141" i="9" s="1"/>
  <c r="DA141" i="9"/>
  <c r="GJ141" i="9" s="1"/>
  <c r="CZ141" i="9"/>
  <c r="GI141" i="9" s="1"/>
  <c r="CY141" i="9"/>
  <c r="GH141" i="9" s="1"/>
  <c r="CS141" i="9"/>
  <c r="GB141" i="9" s="1"/>
  <c r="CT141" i="9"/>
  <c r="GC141" i="9" s="1"/>
  <c r="CQ141" i="9"/>
  <c r="FZ141" i="9" s="1"/>
  <c r="CV141" i="9"/>
  <c r="GE141" i="9" s="1"/>
  <c r="CW141" i="9"/>
  <c r="GF141" i="9" s="1"/>
  <c r="CX141" i="9"/>
  <c r="GG141" i="9" s="1"/>
  <c r="CU141" i="9"/>
  <c r="GD141" i="9" s="1"/>
  <c r="DE141" i="9"/>
  <c r="GN141" i="9" s="1"/>
  <c r="CO141" i="9"/>
  <c r="FX141" i="9" s="1"/>
  <c r="CP141" i="9"/>
  <c r="FY141" i="9" s="1"/>
  <c r="CM141" i="9"/>
  <c r="FV141" i="9" s="1"/>
  <c r="EZ114" i="9"/>
  <c r="II114" i="9" s="1"/>
  <c r="EO114" i="9"/>
  <c r="HX114" i="9" s="1"/>
  <c r="EQ114" i="9"/>
  <c r="HZ114" i="9" s="1"/>
  <c r="EP114" i="9"/>
  <c r="HY114" i="9" s="1"/>
  <c r="EV114" i="9"/>
  <c r="IE114" i="9" s="1"/>
  <c r="ES114" i="9"/>
  <c r="IB114" i="9" s="1"/>
  <c r="EU114" i="9"/>
  <c r="ID114" i="9" s="1"/>
  <c r="ET114" i="9"/>
  <c r="IC114" i="9" s="1"/>
  <c r="EW114" i="9"/>
  <c r="IF114" i="9" s="1"/>
  <c r="EY114" i="9"/>
  <c r="IH114" i="9" s="1"/>
  <c r="ER114" i="9"/>
  <c r="IA114" i="9" s="1"/>
  <c r="EX114" i="9"/>
  <c r="IG114" i="9" s="1"/>
  <c r="EN114" i="9"/>
  <c r="HW114" i="9" s="1"/>
  <c r="EM114" i="9"/>
  <c r="HV114" i="9" s="1"/>
  <c r="EL114" i="9"/>
  <c r="HU114" i="9" s="1"/>
  <c r="EK114" i="9"/>
  <c r="HT114" i="9" s="1"/>
  <c r="EJ114" i="9"/>
  <c r="HS114" i="9" s="1"/>
  <c r="EI114" i="9"/>
  <c r="HR114" i="9" s="1"/>
  <c r="EH114" i="9"/>
  <c r="HQ114" i="9" s="1"/>
  <c r="EG114" i="9"/>
  <c r="HP114" i="9" s="1"/>
  <c r="EE114" i="9"/>
  <c r="HN114" i="9" s="1"/>
  <c r="ED114" i="9"/>
  <c r="HM114" i="9" s="1"/>
  <c r="EC114" i="9"/>
  <c r="HL114" i="9" s="1"/>
  <c r="EB114" i="9"/>
  <c r="HK114" i="9" s="1"/>
  <c r="EA114" i="9"/>
  <c r="HJ114" i="9" s="1"/>
  <c r="DZ114" i="9"/>
  <c r="HI114" i="9" s="1"/>
  <c r="DA114" i="9"/>
  <c r="GJ114" i="9" s="1"/>
  <c r="DQ114" i="9"/>
  <c r="GZ114" i="9" s="1"/>
  <c r="CX114" i="9"/>
  <c r="GG114" i="9" s="1"/>
  <c r="DN114" i="9"/>
  <c r="GW114" i="9" s="1"/>
  <c r="CQ114" i="9"/>
  <c r="FZ114" i="9" s="1"/>
  <c r="DG114" i="9"/>
  <c r="GP114" i="9" s="1"/>
  <c r="DW114" i="9"/>
  <c r="HF114" i="9" s="1"/>
  <c r="CR114" i="9"/>
  <c r="GA114" i="9" s="1"/>
  <c r="DH114" i="9"/>
  <c r="GQ114" i="9" s="1"/>
  <c r="DX114" i="9"/>
  <c r="HG114" i="9" s="1"/>
  <c r="CO114" i="9"/>
  <c r="FX114" i="9" s="1"/>
  <c r="DE114" i="9"/>
  <c r="GN114" i="9" s="1"/>
  <c r="DU114" i="9"/>
  <c r="HD114" i="9" s="1"/>
  <c r="DB114" i="9"/>
  <c r="GK114" i="9" s="1"/>
  <c r="DR114" i="9"/>
  <c r="HA114" i="9" s="1"/>
  <c r="CU114" i="9"/>
  <c r="GD114" i="9" s="1"/>
  <c r="DK114" i="9"/>
  <c r="GT114" i="9" s="1"/>
  <c r="CS114" i="9"/>
  <c r="GB114" i="9" s="1"/>
  <c r="DI114" i="9"/>
  <c r="GR114" i="9" s="1"/>
  <c r="DY114" i="9"/>
  <c r="HH114" i="9" s="1"/>
  <c r="CP114" i="9"/>
  <c r="FY114" i="9" s="1"/>
  <c r="DF114" i="9"/>
  <c r="GO114" i="9" s="1"/>
  <c r="DV114" i="9"/>
  <c r="HE114" i="9" s="1"/>
  <c r="CY114" i="9"/>
  <c r="GH114" i="9" s="1"/>
  <c r="DO114" i="9"/>
  <c r="GX114" i="9" s="1"/>
  <c r="CW114" i="9"/>
  <c r="GF114" i="9" s="1"/>
  <c r="DM114" i="9"/>
  <c r="GV114" i="9" s="1"/>
  <c r="CT114" i="9"/>
  <c r="GC114" i="9" s="1"/>
  <c r="DJ114" i="9"/>
  <c r="GS114" i="9" s="1"/>
  <c r="EF114" i="9"/>
  <c r="HO114" i="9" s="1"/>
  <c r="CM114" i="9"/>
  <c r="FV114" i="9" s="1"/>
  <c r="DC114" i="9"/>
  <c r="GL114" i="9" s="1"/>
  <c r="DS114" i="9"/>
  <c r="HB114" i="9" s="1"/>
  <c r="CV150" i="9"/>
  <c r="GE150" i="9" s="1"/>
  <c r="CQ147" i="9"/>
  <c r="FZ147" i="9" s="1"/>
  <c r="DC143" i="9"/>
  <c r="GL143" i="9" s="1"/>
  <c r="CQ140" i="9"/>
  <c r="FZ140" i="9" s="1"/>
  <c r="CM139" i="9"/>
  <c r="FV139" i="9" s="1"/>
  <c r="DB137" i="9"/>
  <c r="GK137" i="9" s="1"/>
  <c r="CS135" i="9"/>
  <c r="GB135" i="9" s="1"/>
  <c r="CT134" i="9"/>
  <c r="GC134" i="9" s="1"/>
  <c r="CQ132" i="9"/>
  <c r="FZ132" i="9" s="1"/>
  <c r="CV130" i="9"/>
  <c r="GE130" i="9" s="1"/>
  <c r="DE128" i="9"/>
  <c r="GN128" i="9" s="1"/>
  <c r="DI127" i="9"/>
  <c r="GR127" i="9" s="1"/>
  <c r="CO127" i="9"/>
  <c r="FX127" i="9" s="1"/>
  <c r="CX126" i="9"/>
  <c r="GG126" i="9" s="1"/>
  <c r="DK124" i="9"/>
  <c r="GT124" i="9" s="1"/>
  <c r="CY123" i="9"/>
  <c r="GH123" i="9" s="1"/>
  <c r="DL122" i="9"/>
  <c r="GU122" i="9" s="1"/>
  <c r="CR122" i="9"/>
  <c r="GA122" i="9" s="1"/>
  <c r="DB121" i="9"/>
  <c r="GK121" i="9" s="1"/>
  <c r="DM120" i="9"/>
  <c r="GV120" i="9" s="1"/>
  <c r="DE119" i="9"/>
  <c r="GN119" i="9" s="1"/>
  <c r="EB118" i="9"/>
  <c r="HK118" i="9" s="1"/>
  <c r="DB118" i="9"/>
  <c r="GK118" i="9" s="1"/>
  <c r="DL117" i="9"/>
  <c r="GU117" i="9" s="1"/>
  <c r="CR117" i="9"/>
  <c r="GA117" i="9" s="1"/>
  <c r="DK116" i="9"/>
  <c r="GT116" i="9" s="1"/>
  <c r="DG115" i="9"/>
  <c r="GP115" i="9" s="1"/>
  <c r="CM115" i="9"/>
  <c r="FV115" i="9" s="1"/>
  <c r="DD114" i="9"/>
  <c r="GM114" i="9" s="1"/>
  <c r="DZ113" i="9"/>
  <c r="HI113" i="9" s="1"/>
  <c r="DU112" i="9"/>
  <c r="HD112" i="9" s="1"/>
  <c r="DA112" i="9"/>
  <c r="GJ112" i="9" s="1"/>
  <c r="DY111" i="9"/>
  <c r="HH111" i="9" s="1"/>
  <c r="CW111" i="9"/>
  <c r="GF111" i="9" s="1"/>
  <c r="EX116" i="9"/>
  <c r="IG116" i="9" s="1"/>
  <c r="EU116" i="9"/>
  <c r="ID116" i="9" s="1"/>
  <c r="ER116" i="9"/>
  <c r="IA116" i="9" s="1"/>
  <c r="EW116" i="9"/>
  <c r="IF116" i="9" s="1"/>
  <c r="ET116" i="9"/>
  <c r="IC116" i="9" s="1"/>
  <c r="ES116" i="9"/>
  <c r="IB116" i="9" s="1"/>
  <c r="EN116" i="9"/>
  <c r="HW116" i="9" s="1"/>
  <c r="EP116" i="9"/>
  <c r="HY116" i="9" s="1"/>
  <c r="EM116" i="9"/>
  <c r="HV116" i="9" s="1"/>
  <c r="EO116" i="9"/>
  <c r="HX116" i="9" s="1"/>
  <c r="EQ116" i="9"/>
  <c r="HZ116" i="9" s="1"/>
  <c r="EV116" i="9"/>
  <c r="IE116" i="9" s="1"/>
  <c r="EL116" i="9"/>
  <c r="HU116" i="9" s="1"/>
  <c r="EK116" i="9"/>
  <c r="HT116" i="9" s="1"/>
  <c r="EJ116" i="9"/>
  <c r="HS116" i="9" s="1"/>
  <c r="EI116" i="9"/>
  <c r="HR116" i="9" s="1"/>
  <c r="EH116" i="9"/>
  <c r="HQ116" i="9" s="1"/>
  <c r="EG116" i="9"/>
  <c r="HP116" i="9" s="1"/>
  <c r="EF116" i="9"/>
  <c r="HO116" i="9" s="1"/>
  <c r="EE116" i="9"/>
  <c r="HN116" i="9" s="1"/>
  <c r="EC116" i="9"/>
  <c r="HL116" i="9" s="1"/>
  <c r="EB116" i="9"/>
  <c r="HK116" i="9" s="1"/>
  <c r="EA116" i="9"/>
  <c r="HJ116" i="9" s="1"/>
  <c r="DZ116" i="9"/>
  <c r="HI116" i="9" s="1"/>
  <c r="DY116" i="9"/>
  <c r="HH116" i="9" s="1"/>
  <c r="DX116" i="9"/>
  <c r="HG116" i="9" s="1"/>
  <c r="CZ116" i="9"/>
  <c r="GI116" i="9" s="1"/>
  <c r="DP116" i="9"/>
  <c r="GY116" i="9" s="1"/>
  <c r="DA116" i="9"/>
  <c r="GJ116" i="9" s="1"/>
  <c r="DQ116" i="9"/>
  <c r="GZ116" i="9" s="1"/>
  <c r="CX116" i="9"/>
  <c r="GG116" i="9" s="1"/>
  <c r="DN116" i="9"/>
  <c r="GW116" i="9" s="1"/>
  <c r="CQ116" i="9"/>
  <c r="FZ116" i="9" s="1"/>
  <c r="DG116" i="9"/>
  <c r="GP116" i="9" s="1"/>
  <c r="DW116" i="9"/>
  <c r="HF116" i="9" s="1"/>
  <c r="CN116" i="9"/>
  <c r="FW116" i="9" s="1"/>
  <c r="DD116" i="9"/>
  <c r="GM116" i="9" s="1"/>
  <c r="DT116" i="9"/>
  <c r="HC116" i="9" s="1"/>
  <c r="CO116" i="9"/>
  <c r="FX116" i="9" s="1"/>
  <c r="DE116" i="9"/>
  <c r="GN116" i="9" s="1"/>
  <c r="DU116" i="9"/>
  <c r="HD116" i="9" s="1"/>
  <c r="DB116" i="9"/>
  <c r="GK116" i="9" s="1"/>
  <c r="DR116" i="9"/>
  <c r="HA116" i="9" s="1"/>
  <c r="CR116" i="9"/>
  <c r="GA116" i="9" s="1"/>
  <c r="DH116" i="9"/>
  <c r="GQ116" i="9" s="1"/>
  <c r="CS116" i="9"/>
  <c r="GB116" i="9" s="1"/>
  <c r="DI116" i="9"/>
  <c r="GR116" i="9" s="1"/>
  <c r="CP116" i="9"/>
  <c r="FY116" i="9" s="1"/>
  <c r="DF116" i="9"/>
  <c r="GO116" i="9" s="1"/>
  <c r="DV116" i="9"/>
  <c r="HE116" i="9" s="1"/>
  <c r="CV116" i="9"/>
  <c r="GE116" i="9" s="1"/>
  <c r="DL116" i="9"/>
  <c r="GU116" i="9" s="1"/>
  <c r="CW116" i="9"/>
  <c r="GF116" i="9" s="1"/>
  <c r="DM116" i="9"/>
  <c r="GV116" i="9" s="1"/>
  <c r="CT116" i="9"/>
  <c r="GC116" i="9" s="1"/>
  <c r="DJ116" i="9"/>
  <c r="GS116" i="9" s="1"/>
  <c r="EP124" i="9"/>
  <c r="HY124" i="9" s="1"/>
  <c r="EM124" i="9"/>
  <c r="HV124" i="9" s="1"/>
  <c r="EO124" i="9"/>
  <c r="HX124" i="9" s="1"/>
  <c r="EL124" i="9"/>
  <c r="HU124" i="9" s="1"/>
  <c r="EI124" i="9"/>
  <c r="HR124" i="9" s="1"/>
  <c r="EH124" i="9"/>
  <c r="HQ124" i="9" s="1"/>
  <c r="EJ124" i="9"/>
  <c r="HS124" i="9" s="1"/>
  <c r="EK124" i="9"/>
  <c r="HT124" i="9" s="1"/>
  <c r="EE124" i="9"/>
  <c r="HN124" i="9" s="1"/>
  <c r="EG124" i="9"/>
  <c r="HP124" i="9" s="1"/>
  <c r="EF124" i="9"/>
  <c r="HO124" i="9" s="1"/>
  <c r="EN124" i="9"/>
  <c r="HW124" i="9" s="1"/>
  <c r="ED124" i="9"/>
  <c r="HM124" i="9" s="1"/>
  <c r="EC124" i="9"/>
  <c r="HL124" i="9" s="1"/>
  <c r="EB124" i="9"/>
  <c r="HK124" i="9" s="1"/>
  <c r="EA124" i="9"/>
  <c r="HJ124" i="9" s="1"/>
  <c r="DZ124" i="9"/>
  <c r="HI124" i="9" s="1"/>
  <c r="DY124" i="9"/>
  <c r="HH124" i="9" s="1"/>
  <c r="DX124" i="9"/>
  <c r="HG124" i="9" s="1"/>
  <c r="DW124" i="9"/>
  <c r="HF124" i="9" s="1"/>
  <c r="DU124" i="9"/>
  <c r="HD124" i="9" s="1"/>
  <c r="DT124" i="9"/>
  <c r="HC124" i="9" s="1"/>
  <c r="DS124" i="9"/>
  <c r="HB124" i="9" s="1"/>
  <c r="DR124" i="9"/>
  <c r="HA124" i="9" s="1"/>
  <c r="DQ124" i="9"/>
  <c r="GZ124" i="9" s="1"/>
  <c r="DP124" i="9"/>
  <c r="GY124" i="9" s="1"/>
  <c r="CZ124" i="9"/>
  <c r="GI124" i="9" s="1"/>
  <c r="DV124" i="9"/>
  <c r="HE124" i="9" s="1"/>
  <c r="CW124" i="9"/>
  <c r="GF124" i="9" s="1"/>
  <c r="DM124" i="9"/>
  <c r="GV124" i="9" s="1"/>
  <c r="CT124" i="9"/>
  <c r="GC124" i="9" s="1"/>
  <c r="DJ124" i="9"/>
  <c r="GS124" i="9" s="1"/>
  <c r="CM124" i="9"/>
  <c r="FV124" i="9" s="1"/>
  <c r="DC124" i="9"/>
  <c r="GL124" i="9" s="1"/>
  <c r="CN124" i="9"/>
  <c r="FW124" i="9" s="1"/>
  <c r="DD124" i="9"/>
  <c r="GM124" i="9" s="1"/>
  <c r="DA124" i="9"/>
  <c r="GJ124" i="9" s="1"/>
  <c r="CX124" i="9"/>
  <c r="GG124" i="9" s="1"/>
  <c r="DN124" i="9"/>
  <c r="GW124" i="9" s="1"/>
  <c r="CR124" i="9"/>
  <c r="GA124" i="9" s="1"/>
  <c r="DH124" i="9"/>
  <c r="GQ124" i="9" s="1"/>
  <c r="CO124" i="9"/>
  <c r="FX124" i="9" s="1"/>
  <c r="DE124" i="9"/>
  <c r="GN124" i="9" s="1"/>
  <c r="DB124" i="9"/>
  <c r="GK124" i="9" s="1"/>
  <c r="CV124" i="9"/>
  <c r="GE124" i="9" s="1"/>
  <c r="DL124" i="9"/>
  <c r="GU124" i="9" s="1"/>
  <c r="CS124" i="9"/>
  <c r="GB124" i="9" s="1"/>
  <c r="DI124" i="9"/>
  <c r="GR124" i="9" s="1"/>
  <c r="CP124" i="9"/>
  <c r="FY124" i="9" s="1"/>
  <c r="DF124" i="9"/>
  <c r="GO124" i="9" s="1"/>
  <c r="FF108" i="9"/>
  <c r="IO108" i="9" s="1"/>
  <c r="FC108" i="9"/>
  <c r="IL108" i="9" s="1"/>
  <c r="FE108" i="9"/>
  <c r="IN108" i="9" s="1"/>
  <c r="EV108" i="9"/>
  <c r="IE108" i="9" s="1"/>
  <c r="FB108" i="9"/>
  <c r="IK108" i="9" s="1"/>
  <c r="EU108" i="9"/>
  <c r="ID108" i="9" s="1"/>
  <c r="EZ108" i="9"/>
  <c r="II108" i="9" s="1"/>
  <c r="EW108" i="9"/>
  <c r="IF108" i="9" s="1"/>
  <c r="EY108" i="9"/>
  <c r="IH108" i="9" s="1"/>
  <c r="FA108" i="9"/>
  <c r="IJ108" i="9" s="1"/>
  <c r="EX108" i="9"/>
  <c r="IG108" i="9" s="1"/>
  <c r="FD108" i="9"/>
  <c r="IM108" i="9" s="1"/>
  <c r="ET108" i="9"/>
  <c r="IC108" i="9" s="1"/>
  <c r="ES108" i="9"/>
  <c r="IB108" i="9" s="1"/>
  <c r="ER108" i="9"/>
  <c r="IA108" i="9" s="1"/>
  <c r="EQ108" i="9"/>
  <c r="HZ108" i="9" s="1"/>
  <c r="EP108" i="9"/>
  <c r="HY108" i="9" s="1"/>
  <c r="EO108" i="9"/>
  <c r="HX108" i="9" s="1"/>
  <c r="EN108" i="9"/>
  <c r="HW108" i="9" s="1"/>
  <c r="EM108" i="9"/>
  <c r="HV108" i="9" s="1"/>
  <c r="EK108" i="9"/>
  <c r="HT108" i="9" s="1"/>
  <c r="EJ108" i="9"/>
  <c r="HS108" i="9" s="1"/>
  <c r="EI108" i="9"/>
  <c r="HR108" i="9" s="1"/>
  <c r="EH108" i="9"/>
  <c r="HQ108" i="9" s="1"/>
  <c r="EG108" i="9"/>
  <c r="HP108" i="9" s="1"/>
  <c r="EF108" i="9"/>
  <c r="HO108" i="9" s="1"/>
  <c r="CN108" i="9"/>
  <c r="FW108" i="9" s="1"/>
  <c r="DD108" i="9"/>
  <c r="GM108" i="9" s="1"/>
  <c r="DT108" i="9"/>
  <c r="HC108" i="9" s="1"/>
  <c r="DA108" i="9"/>
  <c r="GJ108" i="9" s="1"/>
  <c r="DQ108" i="9"/>
  <c r="GZ108" i="9" s="1"/>
  <c r="DB108" i="9"/>
  <c r="GK108" i="9" s="1"/>
  <c r="DR108" i="9"/>
  <c r="HA108" i="9" s="1"/>
  <c r="CU108" i="9"/>
  <c r="GD108" i="9" s="1"/>
  <c r="DK108" i="9"/>
  <c r="GT108" i="9" s="1"/>
  <c r="EA108" i="9"/>
  <c r="HJ108" i="9" s="1"/>
  <c r="CR108" i="9"/>
  <c r="GA108" i="9" s="1"/>
  <c r="DH108" i="9"/>
  <c r="GQ108" i="9" s="1"/>
  <c r="DX108" i="9"/>
  <c r="HG108" i="9" s="1"/>
  <c r="CO108" i="9"/>
  <c r="FX108" i="9" s="1"/>
  <c r="DE108" i="9"/>
  <c r="GN108" i="9" s="1"/>
  <c r="DU108" i="9"/>
  <c r="HD108" i="9" s="1"/>
  <c r="CP108" i="9"/>
  <c r="FY108" i="9" s="1"/>
  <c r="DF108" i="9"/>
  <c r="GO108" i="9" s="1"/>
  <c r="DV108" i="9"/>
  <c r="HE108" i="9" s="1"/>
  <c r="CY108" i="9"/>
  <c r="GH108" i="9" s="1"/>
  <c r="DO108" i="9"/>
  <c r="GX108" i="9" s="1"/>
  <c r="EE108" i="9"/>
  <c r="HN108" i="9" s="1"/>
  <c r="CV108" i="9"/>
  <c r="GE108" i="9" s="1"/>
  <c r="DL108" i="9"/>
  <c r="GU108" i="9" s="1"/>
  <c r="EB108" i="9"/>
  <c r="HK108" i="9" s="1"/>
  <c r="CS108" i="9"/>
  <c r="GB108" i="9" s="1"/>
  <c r="DI108" i="9"/>
  <c r="GR108" i="9" s="1"/>
  <c r="DY108" i="9"/>
  <c r="HH108" i="9" s="1"/>
  <c r="CT108" i="9"/>
  <c r="GC108" i="9" s="1"/>
  <c r="DJ108" i="9"/>
  <c r="GS108" i="9" s="1"/>
  <c r="DZ108" i="9"/>
  <c r="HI108" i="9" s="1"/>
  <c r="CM108" i="9"/>
  <c r="FV108" i="9" s="1"/>
  <c r="DC108" i="9"/>
  <c r="GL108" i="9" s="1"/>
  <c r="DS108" i="9"/>
  <c r="HB108" i="9" s="1"/>
  <c r="CZ108" i="9"/>
  <c r="GI108" i="9" s="1"/>
  <c r="DP108" i="9"/>
  <c r="GY108" i="9" s="1"/>
  <c r="EL108" i="9"/>
  <c r="HU108" i="9" s="1"/>
  <c r="CW108" i="9"/>
  <c r="GF108" i="9" s="1"/>
  <c r="DM108" i="9"/>
  <c r="GV108" i="9" s="1"/>
  <c r="EC108" i="9"/>
  <c r="HL108" i="9" s="1"/>
  <c r="CX108" i="9"/>
  <c r="GG108" i="9" s="1"/>
  <c r="DN108" i="9"/>
  <c r="GW108" i="9" s="1"/>
  <c r="ED108" i="9"/>
  <c r="HM108" i="9" s="1"/>
  <c r="CQ108" i="9"/>
  <c r="FZ108" i="9" s="1"/>
  <c r="DG108" i="9"/>
  <c r="GP108" i="9" s="1"/>
  <c r="DW108" i="9"/>
  <c r="HF108" i="9" s="1"/>
  <c r="DU145" i="9"/>
  <c r="HD145" i="9" s="1"/>
  <c r="DR145" i="9"/>
  <c r="HA145" i="9" s="1"/>
  <c r="DT145" i="9"/>
  <c r="HC145" i="9" s="1"/>
  <c r="DQ145" i="9"/>
  <c r="GZ145" i="9" s="1"/>
  <c r="DO145" i="9"/>
  <c r="GX145" i="9" s="1"/>
  <c r="DK145" i="9"/>
  <c r="GT145" i="9" s="1"/>
  <c r="DM145" i="9"/>
  <c r="GV145" i="9" s="1"/>
  <c r="DP145" i="9"/>
  <c r="GY145" i="9" s="1"/>
  <c r="DJ145" i="9"/>
  <c r="GS145" i="9" s="1"/>
  <c r="DL145" i="9"/>
  <c r="GU145" i="9" s="1"/>
  <c r="DN145" i="9"/>
  <c r="GW145" i="9" s="1"/>
  <c r="DS145" i="9"/>
  <c r="HB145" i="9" s="1"/>
  <c r="DI145" i="9"/>
  <c r="GR145" i="9" s="1"/>
  <c r="DH145" i="9"/>
  <c r="GQ145" i="9" s="1"/>
  <c r="DG145" i="9"/>
  <c r="GP145" i="9" s="1"/>
  <c r="DF145" i="9"/>
  <c r="GO145" i="9" s="1"/>
  <c r="DE145" i="9"/>
  <c r="GN145" i="9" s="1"/>
  <c r="DD145" i="9"/>
  <c r="GM145" i="9" s="1"/>
  <c r="DC145" i="9"/>
  <c r="GL145" i="9" s="1"/>
  <c r="DB145" i="9"/>
  <c r="GK145" i="9" s="1"/>
  <c r="CZ145" i="9"/>
  <c r="GI145" i="9" s="1"/>
  <c r="CY145" i="9"/>
  <c r="GH145" i="9" s="1"/>
  <c r="CX145" i="9"/>
  <c r="GG145" i="9" s="1"/>
  <c r="CW145" i="9"/>
  <c r="GF145" i="9" s="1"/>
  <c r="CV145" i="9"/>
  <c r="GE145" i="9" s="1"/>
  <c r="CU145" i="9"/>
  <c r="GD145" i="9" s="1"/>
  <c r="CR145" i="9"/>
  <c r="GA145" i="9" s="1"/>
  <c r="CO145" i="9"/>
  <c r="FX145" i="9" s="1"/>
  <c r="CM145" i="9"/>
  <c r="FV145" i="9" s="1"/>
  <c r="CS145" i="9"/>
  <c r="GB145" i="9" s="1"/>
  <c r="CQ145" i="9"/>
  <c r="FZ145" i="9" s="1"/>
  <c r="DA145" i="9"/>
  <c r="GJ145" i="9" s="1"/>
  <c r="CN145" i="9"/>
  <c r="FW145" i="9" s="1"/>
  <c r="EK129" i="9"/>
  <c r="HT129" i="9" s="1"/>
  <c r="DZ129" i="9"/>
  <c r="HI129" i="9" s="1"/>
  <c r="EE129" i="9"/>
  <c r="HN129" i="9" s="1"/>
  <c r="EB129" i="9"/>
  <c r="HK129" i="9" s="1"/>
  <c r="EA129" i="9"/>
  <c r="HJ129" i="9" s="1"/>
  <c r="EC129" i="9"/>
  <c r="HL129" i="9" s="1"/>
  <c r="ED129" i="9"/>
  <c r="HM129" i="9" s="1"/>
  <c r="EF129" i="9"/>
  <c r="HO129" i="9" s="1"/>
  <c r="EG129" i="9"/>
  <c r="HP129" i="9" s="1"/>
  <c r="EH129" i="9"/>
  <c r="HQ129" i="9" s="1"/>
  <c r="EJ129" i="9"/>
  <c r="HS129" i="9" s="1"/>
  <c r="EI129" i="9"/>
  <c r="HR129" i="9" s="1"/>
  <c r="DY129" i="9"/>
  <c r="HH129" i="9" s="1"/>
  <c r="DX129" i="9"/>
  <c r="HG129" i="9" s="1"/>
  <c r="DW129" i="9"/>
  <c r="HF129" i="9" s="1"/>
  <c r="DV129" i="9"/>
  <c r="HE129" i="9" s="1"/>
  <c r="DU129" i="9"/>
  <c r="HD129" i="9" s="1"/>
  <c r="DT129" i="9"/>
  <c r="HC129" i="9" s="1"/>
  <c r="DS129" i="9"/>
  <c r="HB129" i="9" s="1"/>
  <c r="DR129" i="9"/>
  <c r="HA129" i="9" s="1"/>
  <c r="DP129" i="9"/>
  <c r="GY129" i="9" s="1"/>
  <c r="DO129" i="9"/>
  <c r="GX129" i="9" s="1"/>
  <c r="DN129" i="9"/>
  <c r="GW129" i="9" s="1"/>
  <c r="DM129" i="9"/>
  <c r="GV129" i="9" s="1"/>
  <c r="DL129" i="9"/>
  <c r="GU129" i="9" s="1"/>
  <c r="DK129" i="9"/>
  <c r="GT129" i="9" s="1"/>
  <c r="CQ129" i="9"/>
  <c r="FZ129" i="9" s="1"/>
  <c r="DG129" i="9"/>
  <c r="GP129" i="9" s="1"/>
  <c r="CZ129" i="9"/>
  <c r="GI129" i="9" s="1"/>
  <c r="CS129" i="9"/>
  <c r="GB129" i="9" s="1"/>
  <c r="DI129" i="9"/>
  <c r="GR129" i="9" s="1"/>
  <c r="CT129" i="9"/>
  <c r="GC129" i="9" s="1"/>
  <c r="DJ129" i="9"/>
  <c r="GS129" i="9" s="1"/>
  <c r="CU129" i="9"/>
  <c r="GD129" i="9" s="1"/>
  <c r="DQ129" i="9"/>
  <c r="GZ129" i="9" s="1"/>
  <c r="CN129" i="9"/>
  <c r="FW129" i="9" s="1"/>
  <c r="DD129" i="9"/>
  <c r="GM129" i="9" s="1"/>
  <c r="CW129" i="9"/>
  <c r="GF129" i="9" s="1"/>
  <c r="CY129" i="9"/>
  <c r="GH129" i="9" s="1"/>
  <c r="CR129" i="9"/>
  <c r="GA129" i="9" s="1"/>
  <c r="DH129" i="9"/>
  <c r="GQ129" i="9" s="1"/>
  <c r="DA129" i="9"/>
  <c r="GJ129" i="9" s="1"/>
  <c r="CM129" i="9"/>
  <c r="FV129" i="9" s="1"/>
  <c r="DC129" i="9"/>
  <c r="GL129" i="9" s="1"/>
  <c r="CV129" i="9"/>
  <c r="GE129" i="9" s="1"/>
  <c r="CO129" i="9"/>
  <c r="FX129" i="9" s="1"/>
  <c r="DE129" i="9"/>
  <c r="GN129" i="9" s="1"/>
  <c r="FA113" i="9"/>
  <c r="IJ113" i="9" s="1"/>
  <c r="EZ113" i="9"/>
  <c r="II113" i="9" s="1"/>
  <c r="EP113" i="9"/>
  <c r="HY113" i="9" s="1"/>
  <c r="ER113" i="9"/>
  <c r="IA113" i="9" s="1"/>
  <c r="ES113" i="9"/>
  <c r="IB113" i="9" s="1"/>
  <c r="EX113" i="9"/>
  <c r="IG113" i="9" s="1"/>
  <c r="ET113" i="9"/>
  <c r="IC113" i="9" s="1"/>
  <c r="EU113" i="9"/>
  <c r="ID113" i="9" s="1"/>
  <c r="EV113" i="9"/>
  <c r="IE113" i="9" s="1"/>
  <c r="EW113" i="9"/>
  <c r="IF113" i="9" s="1"/>
  <c r="EQ113" i="9"/>
  <c r="HZ113" i="9" s="1"/>
  <c r="EY113" i="9"/>
  <c r="IH113" i="9" s="1"/>
  <c r="EO113" i="9"/>
  <c r="HX113" i="9" s="1"/>
  <c r="EN113" i="9"/>
  <c r="HW113" i="9" s="1"/>
  <c r="EM113" i="9"/>
  <c r="HV113" i="9" s="1"/>
  <c r="EL113" i="9"/>
  <c r="HU113" i="9" s="1"/>
  <c r="EK113" i="9"/>
  <c r="HT113" i="9" s="1"/>
  <c r="EJ113" i="9"/>
  <c r="HS113" i="9" s="1"/>
  <c r="EI113" i="9"/>
  <c r="HR113" i="9" s="1"/>
  <c r="EH113" i="9"/>
  <c r="HQ113" i="9" s="1"/>
  <c r="EF113" i="9"/>
  <c r="HO113" i="9" s="1"/>
  <c r="EE113" i="9"/>
  <c r="HN113" i="9" s="1"/>
  <c r="ED113" i="9"/>
  <c r="HM113" i="9" s="1"/>
  <c r="EC113" i="9"/>
  <c r="HL113" i="9" s="1"/>
  <c r="EB113" i="9"/>
  <c r="HK113" i="9" s="1"/>
  <c r="EA113" i="9"/>
  <c r="HJ113" i="9" s="1"/>
  <c r="CU113" i="9"/>
  <c r="GD113" i="9" s="1"/>
  <c r="DK113" i="9"/>
  <c r="GT113" i="9" s="1"/>
  <c r="EG113" i="9"/>
  <c r="HP113" i="9" s="1"/>
  <c r="CN113" i="9"/>
  <c r="FW113" i="9" s="1"/>
  <c r="DD113" i="9"/>
  <c r="GM113" i="9" s="1"/>
  <c r="DT113" i="9"/>
  <c r="HC113" i="9" s="1"/>
  <c r="DA113" i="9"/>
  <c r="GJ113" i="9" s="1"/>
  <c r="DQ113" i="9"/>
  <c r="GZ113" i="9" s="1"/>
  <c r="DB113" i="9"/>
  <c r="GK113" i="9" s="1"/>
  <c r="DR113" i="9"/>
  <c r="HA113" i="9" s="1"/>
  <c r="CY113" i="9"/>
  <c r="GH113" i="9" s="1"/>
  <c r="DO113" i="9"/>
  <c r="GX113" i="9" s="1"/>
  <c r="CR113" i="9"/>
  <c r="GA113" i="9" s="1"/>
  <c r="DH113" i="9"/>
  <c r="GQ113" i="9" s="1"/>
  <c r="DX113" i="9"/>
  <c r="HG113" i="9" s="1"/>
  <c r="CO113" i="9"/>
  <c r="FX113" i="9" s="1"/>
  <c r="DE113" i="9"/>
  <c r="GN113" i="9" s="1"/>
  <c r="DU113" i="9"/>
  <c r="HD113" i="9" s="1"/>
  <c r="CM113" i="9"/>
  <c r="FV113" i="9" s="1"/>
  <c r="DC113" i="9"/>
  <c r="GL113" i="9" s="1"/>
  <c r="DS113" i="9"/>
  <c r="HB113" i="9" s="1"/>
  <c r="CV113" i="9"/>
  <c r="GE113" i="9" s="1"/>
  <c r="DL113" i="9"/>
  <c r="GU113" i="9" s="1"/>
  <c r="CS113" i="9"/>
  <c r="GB113" i="9" s="1"/>
  <c r="DI113" i="9"/>
  <c r="GR113" i="9" s="1"/>
  <c r="DY113" i="9"/>
  <c r="HH113" i="9" s="1"/>
  <c r="CQ113" i="9"/>
  <c r="FZ113" i="9" s="1"/>
  <c r="DG113" i="9"/>
  <c r="GP113" i="9" s="1"/>
  <c r="DW113" i="9"/>
  <c r="HF113" i="9" s="1"/>
  <c r="CZ113" i="9"/>
  <c r="GI113" i="9" s="1"/>
  <c r="DP113" i="9"/>
  <c r="GY113" i="9" s="1"/>
  <c r="CW113" i="9"/>
  <c r="GF113" i="9" s="1"/>
  <c r="DM113" i="9"/>
  <c r="GV113" i="9" s="1"/>
  <c r="FE109" i="9"/>
  <c r="IN109" i="9" s="1"/>
  <c r="FD109" i="9"/>
  <c r="IM109" i="9" s="1"/>
  <c r="ET109" i="9"/>
  <c r="IC109" i="9" s="1"/>
  <c r="EV109" i="9"/>
  <c r="IE109" i="9" s="1"/>
  <c r="EU109" i="9"/>
  <c r="ID109" i="9" s="1"/>
  <c r="EW109" i="9"/>
  <c r="IF109" i="9" s="1"/>
  <c r="FB109" i="9"/>
  <c r="IK109" i="9" s="1"/>
  <c r="EX109" i="9"/>
  <c r="IG109" i="9" s="1"/>
  <c r="EZ109" i="9"/>
  <c r="II109" i="9" s="1"/>
  <c r="FA109" i="9"/>
  <c r="IJ109" i="9" s="1"/>
  <c r="EY109" i="9"/>
  <c r="IH109" i="9" s="1"/>
  <c r="FC109" i="9"/>
  <c r="IL109" i="9" s="1"/>
  <c r="ES109" i="9"/>
  <c r="IB109" i="9" s="1"/>
  <c r="ER109" i="9"/>
  <c r="IA109" i="9" s="1"/>
  <c r="EQ109" i="9"/>
  <c r="HZ109" i="9" s="1"/>
  <c r="EP109" i="9"/>
  <c r="HY109" i="9" s="1"/>
  <c r="EO109" i="9"/>
  <c r="HX109" i="9" s="1"/>
  <c r="EN109" i="9"/>
  <c r="HW109" i="9" s="1"/>
  <c r="EM109" i="9"/>
  <c r="HV109" i="9" s="1"/>
  <c r="EL109" i="9"/>
  <c r="HU109" i="9" s="1"/>
  <c r="EJ109" i="9"/>
  <c r="HS109" i="9" s="1"/>
  <c r="EI109" i="9"/>
  <c r="HR109" i="9" s="1"/>
  <c r="EH109" i="9"/>
  <c r="HQ109" i="9" s="1"/>
  <c r="EG109" i="9"/>
  <c r="HP109" i="9" s="1"/>
  <c r="EF109" i="9"/>
  <c r="HO109" i="9" s="1"/>
  <c r="EE109" i="9"/>
  <c r="HN109" i="9" s="1"/>
  <c r="CO109" i="9"/>
  <c r="FX109" i="9" s="1"/>
  <c r="DE109" i="9"/>
  <c r="GN109" i="9" s="1"/>
  <c r="DU109" i="9"/>
  <c r="HD109" i="9" s="1"/>
  <c r="CP109" i="9"/>
  <c r="FY109" i="9" s="1"/>
  <c r="DF109" i="9"/>
  <c r="GO109" i="9" s="1"/>
  <c r="DV109" i="9"/>
  <c r="HE109" i="9" s="1"/>
  <c r="CM109" i="9"/>
  <c r="FV109" i="9" s="1"/>
  <c r="DC109" i="9"/>
  <c r="GL109" i="9" s="1"/>
  <c r="DS109" i="9"/>
  <c r="HB109" i="9" s="1"/>
  <c r="CV109" i="9"/>
  <c r="GE109" i="9" s="1"/>
  <c r="DL109" i="9"/>
  <c r="GU109" i="9" s="1"/>
  <c r="EB109" i="9"/>
  <c r="HK109" i="9" s="1"/>
  <c r="CS109" i="9"/>
  <c r="GB109" i="9" s="1"/>
  <c r="DI109" i="9"/>
  <c r="GR109" i="9" s="1"/>
  <c r="DY109" i="9"/>
  <c r="HH109" i="9" s="1"/>
  <c r="CT109" i="9"/>
  <c r="GC109" i="9" s="1"/>
  <c r="DJ109" i="9"/>
  <c r="GS109" i="9" s="1"/>
  <c r="DZ109" i="9"/>
  <c r="HI109" i="9" s="1"/>
  <c r="CQ109" i="9"/>
  <c r="FZ109" i="9" s="1"/>
  <c r="DG109" i="9"/>
  <c r="GP109" i="9" s="1"/>
  <c r="DW109" i="9"/>
  <c r="HF109" i="9" s="1"/>
  <c r="CZ109" i="9"/>
  <c r="GI109" i="9" s="1"/>
  <c r="DP109" i="9"/>
  <c r="GY109" i="9" s="1"/>
  <c r="CW109" i="9"/>
  <c r="GF109" i="9" s="1"/>
  <c r="DM109" i="9"/>
  <c r="GV109" i="9" s="1"/>
  <c r="EC109" i="9"/>
  <c r="HL109" i="9" s="1"/>
  <c r="CX109" i="9"/>
  <c r="GG109" i="9" s="1"/>
  <c r="DN109" i="9"/>
  <c r="GW109" i="9" s="1"/>
  <c r="ED109" i="9"/>
  <c r="HM109" i="9" s="1"/>
  <c r="CU109" i="9"/>
  <c r="GD109" i="9" s="1"/>
  <c r="DK109" i="9"/>
  <c r="GT109" i="9" s="1"/>
  <c r="EA109" i="9"/>
  <c r="HJ109" i="9" s="1"/>
  <c r="CN109" i="9"/>
  <c r="FW109" i="9" s="1"/>
  <c r="DD109" i="9"/>
  <c r="GM109" i="9" s="1"/>
  <c r="DT109" i="9"/>
  <c r="HC109" i="9" s="1"/>
  <c r="DA109" i="9"/>
  <c r="GJ109" i="9" s="1"/>
  <c r="DQ109" i="9"/>
  <c r="GZ109" i="9" s="1"/>
  <c r="DB109" i="9"/>
  <c r="GK109" i="9" s="1"/>
  <c r="DR109" i="9"/>
  <c r="HA109" i="9" s="1"/>
  <c r="CY109" i="9"/>
  <c r="GH109" i="9" s="1"/>
  <c r="DO109" i="9"/>
  <c r="GX109" i="9" s="1"/>
  <c r="EK109" i="9"/>
  <c r="HT109" i="9" s="1"/>
  <c r="CR109" i="9"/>
  <c r="GA109" i="9" s="1"/>
  <c r="DH109" i="9"/>
  <c r="GQ109" i="9" s="1"/>
  <c r="DX109" i="9"/>
  <c r="HG109" i="9" s="1"/>
  <c r="EI131" i="9"/>
  <c r="HR131" i="9" s="1"/>
  <c r="EB131" i="9"/>
  <c r="HK131" i="9" s="1"/>
  <c r="ED131" i="9"/>
  <c r="HM131" i="9" s="1"/>
  <c r="DZ131" i="9"/>
  <c r="HI131" i="9" s="1"/>
  <c r="EF131" i="9"/>
  <c r="HO131" i="9" s="1"/>
  <c r="EH131" i="9"/>
  <c r="HQ131" i="9" s="1"/>
  <c r="EA131" i="9"/>
  <c r="HJ131" i="9" s="1"/>
  <c r="DX131" i="9"/>
  <c r="HG131" i="9" s="1"/>
  <c r="EC131" i="9"/>
  <c r="HL131" i="9" s="1"/>
  <c r="DY131" i="9"/>
  <c r="HH131" i="9" s="1"/>
  <c r="EE131" i="9"/>
  <c r="HN131" i="9" s="1"/>
  <c r="EG131" i="9"/>
  <c r="HP131" i="9" s="1"/>
  <c r="DW131" i="9"/>
  <c r="HF131" i="9" s="1"/>
  <c r="DV131" i="9"/>
  <c r="HE131" i="9" s="1"/>
  <c r="DU131" i="9"/>
  <c r="HD131" i="9" s="1"/>
  <c r="DT131" i="9"/>
  <c r="HC131" i="9" s="1"/>
  <c r="DS131" i="9"/>
  <c r="HB131" i="9" s="1"/>
  <c r="DR131" i="9"/>
  <c r="HA131" i="9" s="1"/>
  <c r="DQ131" i="9"/>
  <c r="GZ131" i="9" s="1"/>
  <c r="DP131" i="9"/>
  <c r="GY131" i="9" s="1"/>
  <c r="DN131" i="9"/>
  <c r="GW131" i="9" s="1"/>
  <c r="DM131" i="9"/>
  <c r="GV131" i="9" s="1"/>
  <c r="DL131" i="9"/>
  <c r="GU131" i="9" s="1"/>
  <c r="DK131" i="9"/>
  <c r="GT131" i="9" s="1"/>
  <c r="DJ131" i="9"/>
  <c r="GS131" i="9" s="1"/>
  <c r="DI131" i="9"/>
  <c r="GR131" i="9" s="1"/>
  <c r="CN131" i="9"/>
  <c r="FW131" i="9" s="1"/>
  <c r="DD131" i="9"/>
  <c r="GM131" i="9" s="1"/>
  <c r="DA131" i="9"/>
  <c r="GJ131" i="9" s="1"/>
  <c r="CT131" i="9"/>
  <c r="GC131" i="9" s="1"/>
  <c r="CQ131" i="9"/>
  <c r="FZ131" i="9" s="1"/>
  <c r="DG131" i="9"/>
  <c r="GP131" i="9" s="1"/>
  <c r="CR131" i="9"/>
  <c r="GA131" i="9" s="1"/>
  <c r="DH131" i="9"/>
  <c r="GQ131" i="9" s="1"/>
  <c r="CO131" i="9"/>
  <c r="FX131" i="9" s="1"/>
  <c r="DE131" i="9"/>
  <c r="GN131" i="9" s="1"/>
  <c r="CX131" i="9"/>
  <c r="GG131" i="9" s="1"/>
  <c r="CV131" i="9"/>
  <c r="GE131" i="9" s="1"/>
  <c r="CS131" i="9"/>
  <c r="GB131" i="9" s="1"/>
  <c r="DO131" i="9"/>
  <c r="GX131" i="9" s="1"/>
  <c r="DB131" i="9"/>
  <c r="GK131" i="9" s="1"/>
  <c r="CZ131" i="9"/>
  <c r="GI131" i="9" s="1"/>
  <c r="CW131" i="9"/>
  <c r="GF131" i="9" s="1"/>
  <c r="CP131" i="9"/>
  <c r="FY131" i="9" s="1"/>
  <c r="DF131" i="9"/>
  <c r="GO131" i="9" s="1"/>
  <c r="FN100" i="9"/>
  <c r="IW100" i="9" s="1"/>
  <c r="FK100" i="9"/>
  <c r="IT100" i="9" s="1"/>
  <c r="FH100" i="9"/>
  <c r="IQ100" i="9" s="1"/>
  <c r="FM100" i="9"/>
  <c r="IV100" i="9" s="1"/>
  <c r="FJ100" i="9"/>
  <c r="IS100" i="9" s="1"/>
  <c r="FD100" i="9"/>
  <c r="IM100" i="9" s="1"/>
  <c r="FE100" i="9"/>
  <c r="IN100" i="9" s="1"/>
  <c r="FC100" i="9"/>
  <c r="IL100" i="9" s="1"/>
  <c r="FI100" i="9"/>
  <c r="IR100" i="9" s="1"/>
  <c r="FG100" i="9"/>
  <c r="IP100" i="9" s="1"/>
  <c r="FF100" i="9"/>
  <c r="IO100" i="9" s="1"/>
  <c r="FL100" i="9"/>
  <c r="IU100" i="9" s="1"/>
  <c r="FB100" i="9"/>
  <c r="IK100" i="9" s="1"/>
  <c r="FA100" i="9"/>
  <c r="IJ100" i="9" s="1"/>
  <c r="EZ100" i="9"/>
  <c r="II100" i="9" s="1"/>
  <c r="EY100" i="9"/>
  <c r="IH100" i="9" s="1"/>
  <c r="EX100" i="9"/>
  <c r="IG100" i="9" s="1"/>
  <c r="EW100" i="9"/>
  <c r="IF100" i="9" s="1"/>
  <c r="EV100" i="9"/>
  <c r="IE100" i="9" s="1"/>
  <c r="EU100" i="9"/>
  <c r="ID100" i="9" s="1"/>
  <c r="ES100" i="9"/>
  <c r="IB100" i="9" s="1"/>
  <c r="ER100" i="9"/>
  <c r="IA100" i="9" s="1"/>
  <c r="EQ100" i="9"/>
  <c r="HZ100" i="9" s="1"/>
  <c r="EP100" i="9"/>
  <c r="HY100" i="9" s="1"/>
  <c r="EO100" i="9"/>
  <c r="HX100" i="9" s="1"/>
  <c r="EN100" i="9"/>
  <c r="HW100" i="9" s="1"/>
  <c r="CV100" i="9"/>
  <c r="GE100" i="9" s="1"/>
  <c r="DL100" i="9"/>
  <c r="GU100" i="9" s="1"/>
  <c r="EB100" i="9"/>
  <c r="HK100" i="9" s="1"/>
  <c r="DE100" i="9"/>
  <c r="GN100" i="9" s="1"/>
  <c r="DU100" i="9"/>
  <c r="HD100" i="9" s="1"/>
  <c r="EK100" i="9"/>
  <c r="HT100" i="9" s="1"/>
  <c r="CX100" i="9"/>
  <c r="GG100" i="9" s="1"/>
  <c r="DN100" i="9"/>
  <c r="GW100" i="9" s="1"/>
  <c r="ED100" i="9"/>
  <c r="HM100" i="9" s="1"/>
  <c r="CU100" i="9"/>
  <c r="GD100" i="9" s="1"/>
  <c r="DK100" i="9"/>
  <c r="GT100" i="9" s="1"/>
  <c r="EA100" i="9"/>
  <c r="HJ100" i="9" s="1"/>
  <c r="CZ100" i="9"/>
  <c r="GI100" i="9" s="1"/>
  <c r="DP100" i="9"/>
  <c r="GY100" i="9" s="1"/>
  <c r="EF100" i="9"/>
  <c r="HO100" i="9" s="1"/>
  <c r="DI100" i="9"/>
  <c r="GR100" i="9" s="1"/>
  <c r="DY100" i="9"/>
  <c r="HH100" i="9" s="1"/>
  <c r="CS100" i="9"/>
  <c r="GB100" i="9" s="1"/>
  <c r="DB100" i="9"/>
  <c r="GK100" i="9" s="1"/>
  <c r="DR100" i="9"/>
  <c r="HA100" i="9" s="1"/>
  <c r="EH100" i="9"/>
  <c r="HQ100" i="9" s="1"/>
  <c r="CP100" i="9"/>
  <c r="FY100" i="9" s="1"/>
  <c r="CY100" i="9"/>
  <c r="GH100" i="9" s="1"/>
  <c r="DO100" i="9"/>
  <c r="GX100" i="9" s="1"/>
  <c r="EE100" i="9"/>
  <c r="HN100" i="9" s="1"/>
  <c r="CN100" i="9"/>
  <c r="FW100" i="9" s="1"/>
  <c r="DD100" i="9"/>
  <c r="GM100" i="9" s="1"/>
  <c r="DT100" i="9"/>
  <c r="HC100" i="9" s="1"/>
  <c r="EJ100" i="9"/>
  <c r="HS100" i="9" s="1"/>
  <c r="CO100" i="9"/>
  <c r="FX100" i="9" s="1"/>
  <c r="DM100" i="9"/>
  <c r="GV100" i="9" s="1"/>
  <c r="EC100" i="9"/>
  <c r="HL100" i="9" s="1"/>
  <c r="DF100" i="9"/>
  <c r="GO100" i="9" s="1"/>
  <c r="DV100" i="9"/>
  <c r="HE100" i="9" s="1"/>
  <c r="EL100" i="9"/>
  <c r="HU100" i="9" s="1"/>
  <c r="DA100" i="9"/>
  <c r="GJ100" i="9" s="1"/>
  <c r="CM100" i="9"/>
  <c r="FV100" i="9" s="1"/>
  <c r="DC100" i="9"/>
  <c r="GL100" i="9" s="1"/>
  <c r="DS100" i="9"/>
  <c r="HB100" i="9" s="1"/>
  <c r="EI100" i="9"/>
  <c r="HR100" i="9" s="1"/>
  <c r="CR100" i="9"/>
  <c r="GA100" i="9" s="1"/>
  <c r="DH100" i="9"/>
  <c r="GQ100" i="9" s="1"/>
  <c r="DX100" i="9"/>
  <c r="HG100" i="9" s="1"/>
  <c r="ET100" i="9"/>
  <c r="IC100" i="9" s="1"/>
  <c r="CW100" i="9"/>
  <c r="GF100" i="9" s="1"/>
  <c r="DQ100" i="9"/>
  <c r="GZ100" i="9" s="1"/>
  <c r="EG100" i="9"/>
  <c r="HP100" i="9" s="1"/>
  <c r="CT100" i="9"/>
  <c r="GC100" i="9" s="1"/>
  <c r="DJ100" i="9"/>
  <c r="GS100" i="9" s="1"/>
  <c r="DZ100" i="9"/>
  <c r="HI100" i="9" s="1"/>
  <c r="CQ100" i="9"/>
  <c r="FZ100" i="9" s="1"/>
  <c r="DG100" i="9"/>
  <c r="GP100" i="9" s="1"/>
  <c r="DW100" i="9"/>
  <c r="HF100" i="9" s="1"/>
  <c r="EM100" i="9"/>
  <c r="HV100" i="9" s="1"/>
  <c r="DN152" i="9"/>
  <c r="GW152" i="9" s="1"/>
  <c r="DG152" i="9"/>
  <c r="GP152" i="9" s="1"/>
  <c r="DD152" i="9"/>
  <c r="GM152" i="9" s="1"/>
  <c r="DI152" i="9"/>
  <c r="GR152" i="9" s="1"/>
  <c r="DC152" i="9"/>
  <c r="GL152" i="9" s="1"/>
  <c r="DK152" i="9"/>
  <c r="GT152" i="9" s="1"/>
  <c r="DM152" i="9"/>
  <c r="GV152" i="9" s="1"/>
  <c r="DF152" i="9"/>
  <c r="GO152" i="9" s="1"/>
  <c r="DJ152" i="9"/>
  <c r="GS152" i="9" s="1"/>
  <c r="DH152" i="9"/>
  <c r="GQ152" i="9" s="1"/>
  <c r="DE152" i="9"/>
  <c r="GN152" i="9" s="1"/>
  <c r="DL152" i="9"/>
  <c r="GU152" i="9" s="1"/>
  <c r="DB152" i="9"/>
  <c r="GK152" i="9" s="1"/>
  <c r="DA152" i="9"/>
  <c r="GJ152" i="9" s="1"/>
  <c r="CZ152" i="9"/>
  <c r="GI152" i="9" s="1"/>
  <c r="CY152" i="9"/>
  <c r="GH152" i="9" s="1"/>
  <c r="CX152" i="9"/>
  <c r="GG152" i="9" s="1"/>
  <c r="CW152" i="9"/>
  <c r="GF152" i="9" s="1"/>
  <c r="CV152" i="9"/>
  <c r="GE152" i="9" s="1"/>
  <c r="CU152" i="9"/>
  <c r="GD152" i="9" s="1"/>
  <c r="CS152" i="9"/>
  <c r="GB152" i="9" s="1"/>
  <c r="CR152" i="9"/>
  <c r="GA152" i="9" s="1"/>
  <c r="CQ152" i="9"/>
  <c r="FZ152" i="9" s="1"/>
  <c r="CP152" i="9"/>
  <c r="FY152" i="9" s="1"/>
  <c r="CO152" i="9"/>
  <c r="FX152" i="9" s="1"/>
  <c r="CN152" i="9"/>
  <c r="FW152" i="9" s="1"/>
  <c r="CM152" i="9"/>
  <c r="FV152" i="9" s="1"/>
  <c r="CT152" i="9"/>
  <c r="GC152" i="9" s="1"/>
  <c r="ED136" i="9"/>
  <c r="HM136" i="9" s="1"/>
  <c r="EA136" i="9"/>
  <c r="HJ136" i="9" s="1"/>
  <c r="EC136" i="9"/>
  <c r="HL136" i="9" s="1"/>
  <c r="DZ136" i="9"/>
  <c r="HI136" i="9" s="1"/>
  <c r="DW136" i="9"/>
  <c r="HF136" i="9" s="1"/>
  <c r="DV136" i="9"/>
  <c r="HE136" i="9" s="1"/>
  <c r="DT136" i="9"/>
  <c r="HC136" i="9" s="1"/>
  <c r="DY136" i="9"/>
  <c r="HH136" i="9" s="1"/>
  <c r="DS136" i="9"/>
  <c r="HB136" i="9" s="1"/>
  <c r="DU136" i="9"/>
  <c r="HD136" i="9" s="1"/>
  <c r="DX136" i="9"/>
  <c r="HG136" i="9" s="1"/>
  <c r="EB136" i="9"/>
  <c r="HK136" i="9" s="1"/>
  <c r="DR136" i="9"/>
  <c r="HA136" i="9" s="1"/>
  <c r="DQ136" i="9"/>
  <c r="GZ136" i="9" s="1"/>
  <c r="DP136" i="9"/>
  <c r="GY136" i="9" s="1"/>
  <c r="DO136" i="9"/>
  <c r="GX136" i="9" s="1"/>
  <c r="DN136" i="9"/>
  <c r="GW136" i="9" s="1"/>
  <c r="DM136" i="9"/>
  <c r="GV136" i="9" s="1"/>
  <c r="DL136" i="9"/>
  <c r="GU136" i="9" s="1"/>
  <c r="DK136" i="9"/>
  <c r="GT136" i="9" s="1"/>
  <c r="DI136" i="9"/>
  <c r="GR136" i="9" s="1"/>
  <c r="DH136" i="9"/>
  <c r="GQ136" i="9" s="1"/>
  <c r="DG136" i="9"/>
  <c r="GP136" i="9" s="1"/>
  <c r="DF136" i="9"/>
  <c r="GO136" i="9" s="1"/>
  <c r="DE136" i="9"/>
  <c r="GN136" i="9" s="1"/>
  <c r="DD136" i="9"/>
  <c r="GM136" i="9" s="1"/>
  <c r="CX136" i="9"/>
  <c r="GG136" i="9" s="1"/>
  <c r="CQ136" i="9"/>
  <c r="FZ136" i="9" s="1"/>
  <c r="CZ136" i="9"/>
  <c r="GI136" i="9" s="1"/>
  <c r="CW136" i="9"/>
  <c r="GF136" i="9" s="1"/>
  <c r="DB136" i="9"/>
  <c r="GK136" i="9" s="1"/>
  <c r="CU136" i="9"/>
  <c r="GD136" i="9" s="1"/>
  <c r="CN136" i="9"/>
  <c r="FW136" i="9" s="1"/>
  <c r="DJ136" i="9"/>
  <c r="GS136" i="9" s="1"/>
  <c r="CP136" i="9"/>
  <c r="FY136" i="9" s="1"/>
  <c r="CY136" i="9"/>
  <c r="GH136" i="9" s="1"/>
  <c r="CR136" i="9"/>
  <c r="GA136" i="9" s="1"/>
  <c r="CT136" i="9"/>
  <c r="GC136" i="9" s="1"/>
  <c r="CM136" i="9"/>
  <c r="FV136" i="9" s="1"/>
  <c r="DC136" i="9"/>
  <c r="GL136" i="9" s="1"/>
  <c r="CV136" i="9"/>
  <c r="GE136" i="9" s="1"/>
  <c r="ET120" i="9"/>
  <c r="IC120" i="9" s="1"/>
  <c r="EQ120" i="9"/>
  <c r="HZ120" i="9" s="1"/>
  <c r="ES120" i="9"/>
  <c r="IB120" i="9" s="1"/>
  <c r="EP120" i="9"/>
  <c r="HY120" i="9" s="1"/>
  <c r="EM120" i="9"/>
  <c r="HV120" i="9" s="1"/>
  <c r="EN120" i="9"/>
  <c r="HW120" i="9" s="1"/>
  <c r="EO120" i="9"/>
  <c r="HX120" i="9" s="1"/>
  <c r="EJ120" i="9"/>
  <c r="HS120" i="9" s="1"/>
  <c r="EI120" i="9"/>
  <c r="HR120" i="9" s="1"/>
  <c r="EK120" i="9"/>
  <c r="HT120" i="9" s="1"/>
  <c r="EL120" i="9"/>
  <c r="HU120" i="9" s="1"/>
  <c r="ER120" i="9"/>
  <c r="IA120" i="9" s="1"/>
  <c r="EH120" i="9"/>
  <c r="HQ120" i="9" s="1"/>
  <c r="EG120" i="9"/>
  <c r="HP120" i="9" s="1"/>
  <c r="EF120" i="9"/>
  <c r="HO120" i="9" s="1"/>
  <c r="EE120" i="9"/>
  <c r="HN120" i="9" s="1"/>
  <c r="ED120" i="9"/>
  <c r="HM120" i="9" s="1"/>
  <c r="EC120" i="9"/>
  <c r="HL120" i="9" s="1"/>
  <c r="EB120" i="9"/>
  <c r="HK120" i="9" s="1"/>
  <c r="EA120" i="9"/>
  <c r="HJ120" i="9" s="1"/>
  <c r="DY120" i="9"/>
  <c r="HH120" i="9" s="1"/>
  <c r="DX120" i="9"/>
  <c r="HG120" i="9" s="1"/>
  <c r="DW120" i="9"/>
  <c r="HF120" i="9" s="1"/>
  <c r="DV120" i="9"/>
  <c r="HE120" i="9" s="1"/>
  <c r="DU120" i="9"/>
  <c r="HD120" i="9" s="1"/>
  <c r="DT120" i="9"/>
  <c r="HC120" i="9" s="1"/>
  <c r="CP120" i="9"/>
  <c r="FY120" i="9" s="1"/>
  <c r="DF120" i="9"/>
  <c r="GO120" i="9" s="1"/>
  <c r="CY120" i="9"/>
  <c r="GH120" i="9" s="1"/>
  <c r="DO120" i="9"/>
  <c r="GX120" i="9" s="1"/>
  <c r="CR120" i="9"/>
  <c r="GA120" i="9" s="1"/>
  <c r="DH120" i="9"/>
  <c r="GQ120" i="9" s="1"/>
  <c r="CO120" i="9"/>
  <c r="FX120" i="9" s="1"/>
  <c r="DE120" i="9"/>
  <c r="GN120" i="9" s="1"/>
  <c r="CT120" i="9"/>
  <c r="GC120" i="9" s="1"/>
  <c r="DJ120" i="9"/>
  <c r="GS120" i="9" s="1"/>
  <c r="CM120" i="9"/>
  <c r="FV120" i="9" s="1"/>
  <c r="DC120" i="9"/>
  <c r="GL120" i="9" s="1"/>
  <c r="DS120" i="9"/>
  <c r="HB120" i="9" s="1"/>
  <c r="CV120" i="9"/>
  <c r="GE120" i="9" s="1"/>
  <c r="DL120" i="9"/>
  <c r="GU120" i="9" s="1"/>
  <c r="CX120" i="9"/>
  <c r="GG120" i="9" s="1"/>
  <c r="DN120" i="9"/>
  <c r="GW120" i="9" s="1"/>
  <c r="CQ120" i="9"/>
  <c r="FZ120" i="9" s="1"/>
  <c r="DG120" i="9"/>
  <c r="GP120" i="9" s="1"/>
  <c r="CZ120" i="9"/>
  <c r="GI120" i="9" s="1"/>
  <c r="DP120" i="9"/>
  <c r="GY120" i="9" s="1"/>
  <c r="DB120" i="9"/>
  <c r="GK120" i="9" s="1"/>
  <c r="DR120" i="9"/>
  <c r="HA120" i="9" s="1"/>
  <c r="CU120" i="9"/>
  <c r="GD120" i="9" s="1"/>
  <c r="DK120" i="9"/>
  <c r="GT120" i="9" s="1"/>
  <c r="CN120" i="9"/>
  <c r="FW120" i="9" s="1"/>
  <c r="DD120" i="9"/>
  <c r="GM120" i="9" s="1"/>
  <c r="DZ120" i="9"/>
  <c r="HI120" i="9" s="1"/>
  <c r="FJ104" i="9"/>
  <c r="IS104" i="9" s="1"/>
  <c r="FD104" i="9"/>
  <c r="IM104" i="9" s="1"/>
  <c r="FG104" i="9"/>
  <c r="IP104" i="9" s="1"/>
  <c r="FI104" i="9"/>
  <c r="IR104" i="9" s="1"/>
  <c r="FF104" i="9"/>
  <c r="IO104" i="9" s="1"/>
  <c r="EZ104" i="9"/>
  <c r="II104" i="9" s="1"/>
  <c r="FB104" i="9"/>
  <c r="IK104" i="9" s="1"/>
  <c r="EY104" i="9"/>
  <c r="IH104" i="9" s="1"/>
  <c r="FA104" i="9"/>
  <c r="IJ104" i="9" s="1"/>
  <c r="FC104" i="9"/>
  <c r="IL104" i="9" s="1"/>
  <c r="FE104" i="9"/>
  <c r="IN104" i="9" s="1"/>
  <c r="FH104" i="9"/>
  <c r="IQ104" i="9" s="1"/>
  <c r="EX104" i="9"/>
  <c r="IG104" i="9" s="1"/>
  <c r="EW104" i="9"/>
  <c r="IF104" i="9" s="1"/>
  <c r="EV104" i="9"/>
  <c r="IE104" i="9" s="1"/>
  <c r="EU104" i="9"/>
  <c r="ID104" i="9" s="1"/>
  <c r="ET104" i="9"/>
  <c r="IC104" i="9" s="1"/>
  <c r="ES104" i="9"/>
  <c r="IB104" i="9" s="1"/>
  <c r="ER104" i="9"/>
  <c r="IA104" i="9" s="1"/>
  <c r="EQ104" i="9"/>
  <c r="HZ104" i="9" s="1"/>
  <c r="EO104" i="9"/>
  <c r="HX104" i="9" s="1"/>
  <c r="EN104" i="9"/>
  <c r="HW104" i="9" s="1"/>
  <c r="EM104" i="9"/>
  <c r="HV104" i="9" s="1"/>
  <c r="EL104" i="9"/>
  <c r="HU104" i="9" s="1"/>
  <c r="EK104" i="9"/>
  <c r="HT104" i="9" s="1"/>
  <c r="EJ104" i="9"/>
  <c r="HS104" i="9" s="1"/>
  <c r="CX104" i="9"/>
  <c r="GG104" i="9" s="1"/>
  <c r="DN104" i="9"/>
  <c r="GW104" i="9" s="1"/>
  <c r="ED104" i="9"/>
  <c r="HM104" i="9" s="1"/>
  <c r="CM104" i="9"/>
  <c r="FV104" i="9" s="1"/>
  <c r="DC104" i="9"/>
  <c r="GL104" i="9" s="1"/>
  <c r="DS104" i="9"/>
  <c r="HB104" i="9" s="1"/>
  <c r="EI104" i="9"/>
  <c r="HR104" i="9" s="1"/>
  <c r="CR104" i="9"/>
  <c r="GA104" i="9" s="1"/>
  <c r="DH104" i="9"/>
  <c r="GQ104" i="9" s="1"/>
  <c r="DX104" i="9"/>
  <c r="HG104" i="9" s="1"/>
  <c r="CW104" i="9"/>
  <c r="GF104" i="9" s="1"/>
  <c r="DM104" i="9"/>
  <c r="GV104" i="9" s="1"/>
  <c r="EC104" i="9"/>
  <c r="HL104" i="9" s="1"/>
  <c r="DB104" i="9"/>
  <c r="GK104" i="9" s="1"/>
  <c r="DR104" i="9"/>
  <c r="HA104" i="9" s="1"/>
  <c r="EH104" i="9"/>
  <c r="HQ104" i="9" s="1"/>
  <c r="CQ104" i="9"/>
  <c r="FZ104" i="9" s="1"/>
  <c r="DG104" i="9"/>
  <c r="GP104" i="9" s="1"/>
  <c r="DW104" i="9"/>
  <c r="HF104" i="9" s="1"/>
  <c r="CV104" i="9"/>
  <c r="GE104" i="9" s="1"/>
  <c r="DL104" i="9"/>
  <c r="GU104" i="9" s="1"/>
  <c r="EB104" i="9"/>
  <c r="HK104" i="9" s="1"/>
  <c r="DA104" i="9"/>
  <c r="GJ104" i="9" s="1"/>
  <c r="DQ104" i="9"/>
  <c r="GZ104" i="9" s="1"/>
  <c r="EG104" i="9"/>
  <c r="HP104" i="9" s="1"/>
  <c r="CP104" i="9"/>
  <c r="FY104" i="9" s="1"/>
  <c r="DF104" i="9"/>
  <c r="GO104" i="9" s="1"/>
  <c r="DV104" i="9"/>
  <c r="HE104" i="9" s="1"/>
  <c r="CU104" i="9"/>
  <c r="GD104" i="9" s="1"/>
  <c r="DK104" i="9"/>
  <c r="GT104" i="9" s="1"/>
  <c r="EA104" i="9"/>
  <c r="HJ104" i="9" s="1"/>
  <c r="CZ104" i="9"/>
  <c r="GI104" i="9" s="1"/>
  <c r="DP104" i="9"/>
  <c r="GY104" i="9" s="1"/>
  <c r="EF104" i="9"/>
  <c r="HO104" i="9" s="1"/>
  <c r="CO104" i="9"/>
  <c r="FX104" i="9" s="1"/>
  <c r="DE104" i="9"/>
  <c r="GN104" i="9" s="1"/>
  <c r="DU104" i="9"/>
  <c r="HD104" i="9" s="1"/>
  <c r="CT104" i="9"/>
  <c r="GC104" i="9" s="1"/>
  <c r="DJ104" i="9"/>
  <c r="GS104" i="9" s="1"/>
  <c r="DZ104" i="9"/>
  <c r="HI104" i="9" s="1"/>
  <c r="CY104" i="9"/>
  <c r="GH104" i="9" s="1"/>
  <c r="DO104" i="9"/>
  <c r="GX104" i="9" s="1"/>
  <c r="EE104" i="9"/>
  <c r="HN104" i="9" s="1"/>
  <c r="CN104" i="9"/>
  <c r="FW104" i="9" s="1"/>
  <c r="DD104" i="9"/>
  <c r="GM104" i="9" s="1"/>
  <c r="DT104" i="9"/>
  <c r="HC104" i="9" s="1"/>
  <c r="EP104" i="9"/>
  <c r="HY104" i="9" s="1"/>
  <c r="CS104" i="9"/>
  <c r="GB104" i="9" s="1"/>
  <c r="DI104" i="9"/>
  <c r="GR104" i="9" s="1"/>
  <c r="DY104" i="9"/>
  <c r="HH104" i="9" s="1"/>
  <c r="EG133" i="9"/>
  <c r="HP133" i="9" s="1"/>
  <c r="EA133" i="9"/>
  <c r="HJ133" i="9" s="1"/>
  <c r="DV133" i="9"/>
  <c r="HE133" i="9" s="1"/>
  <c r="DX133" i="9"/>
  <c r="HG133" i="9" s="1"/>
  <c r="DY133" i="9"/>
  <c r="HH133" i="9" s="1"/>
  <c r="DW133" i="9"/>
  <c r="HF133" i="9" s="1"/>
  <c r="DZ133" i="9"/>
  <c r="HI133" i="9" s="1"/>
  <c r="EB133" i="9"/>
  <c r="HK133" i="9" s="1"/>
  <c r="EC133" i="9"/>
  <c r="HL133" i="9" s="1"/>
  <c r="ED133" i="9"/>
  <c r="HM133" i="9" s="1"/>
  <c r="EF133" i="9"/>
  <c r="HO133" i="9" s="1"/>
  <c r="EE133" i="9"/>
  <c r="HN133" i="9" s="1"/>
  <c r="DU133" i="9"/>
  <c r="HD133" i="9" s="1"/>
  <c r="DT133" i="9"/>
  <c r="HC133" i="9" s="1"/>
  <c r="DS133" i="9"/>
  <c r="HB133" i="9" s="1"/>
  <c r="DR133" i="9"/>
  <c r="HA133" i="9" s="1"/>
  <c r="DQ133" i="9"/>
  <c r="GZ133" i="9" s="1"/>
  <c r="DP133" i="9"/>
  <c r="GY133" i="9" s="1"/>
  <c r="DO133" i="9"/>
  <c r="GX133" i="9" s="1"/>
  <c r="DN133" i="9"/>
  <c r="GW133" i="9" s="1"/>
  <c r="DL133" i="9"/>
  <c r="GU133" i="9" s="1"/>
  <c r="DK133" i="9"/>
  <c r="GT133" i="9" s="1"/>
  <c r="DJ133" i="9"/>
  <c r="GS133" i="9" s="1"/>
  <c r="DI133" i="9"/>
  <c r="GR133" i="9" s="1"/>
  <c r="DH133" i="9"/>
  <c r="GQ133" i="9" s="1"/>
  <c r="DG133" i="9"/>
  <c r="GP133" i="9" s="1"/>
  <c r="CO133" i="9"/>
  <c r="FX133" i="9" s="1"/>
  <c r="DE133" i="9"/>
  <c r="GN133" i="9" s="1"/>
  <c r="CP133" i="9"/>
  <c r="FY133" i="9" s="1"/>
  <c r="DF133" i="9"/>
  <c r="GO133" i="9" s="1"/>
  <c r="CY133" i="9"/>
  <c r="GH133" i="9" s="1"/>
  <c r="CR133" i="9"/>
  <c r="GA133" i="9" s="1"/>
  <c r="CS133" i="9"/>
  <c r="GB133" i="9" s="1"/>
  <c r="CT133" i="9"/>
  <c r="GC133" i="9" s="1"/>
  <c r="CM133" i="9"/>
  <c r="FV133" i="9" s="1"/>
  <c r="DC133" i="9"/>
  <c r="GL133" i="9" s="1"/>
  <c r="CW133" i="9"/>
  <c r="GF133" i="9" s="1"/>
  <c r="CX133" i="9"/>
  <c r="GG133" i="9" s="1"/>
  <c r="CQ133" i="9"/>
  <c r="FZ133" i="9" s="1"/>
  <c r="DM133" i="9"/>
  <c r="GV133" i="9" s="1"/>
  <c r="DA133" i="9"/>
  <c r="GJ133" i="9" s="1"/>
  <c r="DB133" i="9"/>
  <c r="GK133" i="9" s="1"/>
  <c r="CU133" i="9"/>
  <c r="GD133" i="9" s="1"/>
  <c r="FM101" i="9"/>
  <c r="IV101" i="9" s="1"/>
  <c r="FC101" i="9"/>
  <c r="IL101" i="9" s="1"/>
  <c r="FH101" i="9"/>
  <c r="IQ101" i="9" s="1"/>
  <c r="FB101" i="9"/>
  <c r="IK101" i="9" s="1"/>
  <c r="FG101" i="9"/>
  <c r="IP101" i="9" s="1"/>
  <c r="FD101" i="9"/>
  <c r="IM101" i="9" s="1"/>
  <c r="FE101" i="9"/>
  <c r="IN101" i="9" s="1"/>
  <c r="FJ101" i="9"/>
  <c r="IS101" i="9" s="1"/>
  <c r="FF101" i="9"/>
  <c r="IO101" i="9" s="1"/>
  <c r="FL101" i="9"/>
  <c r="IU101" i="9" s="1"/>
  <c r="FI101" i="9"/>
  <c r="IR101" i="9" s="1"/>
  <c r="FK101" i="9"/>
  <c r="IT101" i="9" s="1"/>
  <c r="FA101" i="9"/>
  <c r="IJ101" i="9" s="1"/>
  <c r="EZ101" i="9"/>
  <c r="II101" i="9" s="1"/>
  <c r="EY101" i="9"/>
  <c r="IH101" i="9" s="1"/>
  <c r="EX101" i="9"/>
  <c r="IG101" i="9" s="1"/>
  <c r="EW101" i="9"/>
  <c r="IF101" i="9" s="1"/>
  <c r="EV101" i="9"/>
  <c r="IE101" i="9" s="1"/>
  <c r="EU101" i="9"/>
  <c r="ID101" i="9" s="1"/>
  <c r="ET101" i="9"/>
  <c r="IC101" i="9" s="1"/>
  <c r="ER101" i="9"/>
  <c r="IA101" i="9" s="1"/>
  <c r="EQ101" i="9"/>
  <c r="HZ101" i="9" s="1"/>
  <c r="EP101" i="9"/>
  <c r="HY101" i="9" s="1"/>
  <c r="EO101" i="9"/>
  <c r="HX101" i="9" s="1"/>
  <c r="EN101" i="9"/>
  <c r="HW101" i="9" s="1"/>
  <c r="EM101" i="9"/>
  <c r="HV101" i="9" s="1"/>
  <c r="CO101" i="9"/>
  <c r="FX101" i="9" s="1"/>
  <c r="DE101" i="9"/>
  <c r="GN101" i="9" s="1"/>
  <c r="DU101" i="9"/>
  <c r="HD101" i="9" s="1"/>
  <c r="EK101" i="9"/>
  <c r="HT101" i="9" s="1"/>
  <c r="DB101" i="9"/>
  <c r="GK101" i="9" s="1"/>
  <c r="DR101" i="9"/>
  <c r="HA101" i="9" s="1"/>
  <c r="EH101" i="9"/>
  <c r="HQ101" i="9" s="1"/>
  <c r="CQ101" i="9"/>
  <c r="FZ101" i="9" s="1"/>
  <c r="DG101" i="9"/>
  <c r="GP101" i="9" s="1"/>
  <c r="DW101" i="9"/>
  <c r="HF101" i="9" s="1"/>
  <c r="ES101" i="9"/>
  <c r="IB101" i="9" s="1"/>
  <c r="CN101" i="9"/>
  <c r="FW101" i="9" s="1"/>
  <c r="DD101" i="9"/>
  <c r="GM101" i="9" s="1"/>
  <c r="DT101" i="9"/>
  <c r="HC101" i="9" s="1"/>
  <c r="EJ101" i="9"/>
  <c r="HS101" i="9" s="1"/>
  <c r="CS101" i="9"/>
  <c r="GB101" i="9" s="1"/>
  <c r="DI101" i="9"/>
  <c r="GR101" i="9" s="1"/>
  <c r="DY101" i="9"/>
  <c r="HH101" i="9" s="1"/>
  <c r="CP101" i="9"/>
  <c r="FY101" i="9" s="1"/>
  <c r="DF101" i="9"/>
  <c r="GO101" i="9" s="1"/>
  <c r="DV101" i="9"/>
  <c r="HE101" i="9" s="1"/>
  <c r="EL101" i="9"/>
  <c r="HU101" i="9" s="1"/>
  <c r="CU101" i="9"/>
  <c r="GD101" i="9" s="1"/>
  <c r="DK101" i="9"/>
  <c r="GT101" i="9" s="1"/>
  <c r="EA101" i="9"/>
  <c r="HJ101" i="9" s="1"/>
  <c r="CR101" i="9"/>
  <c r="GA101" i="9" s="1"/>
  <c r="DH101" i="9"/>
  <c r="GQ101" i="9" s="1"/>
  <c r="DX101" i="9"/>
  <c r="HG101" i="9" s="1"/>
  <c r="CW101" i="9"/>
  <c r="GF101" i="9" s="1"/>
  <c r="DM101" i="9"/>
  <c r="GV101" i="9" s="1"/>
  <c r="EC101" i="9"/>
  <c r="HL101" i="9" s="1"/>
  <c r="CT101" i="9"/>
  <c r="GC101" i="9" s="1"/>
  <c r="DJ101" i="9"/>
  <c r="GS101" i="9" s="1"/>
  <c r="DZ101" i="9"/>
  <c r="HI101" i="9" s="1"/>
  <c r="CY101" i="9"/>
  <c r="GH101" i="9" s="1"/>
  <c r="DO101" i="9"/>
  <c r="GX101" i="9" s="1"/>
  <c r="EE101" i="9"/>
  <c r="HN101" i="9" s="1"/>
  <c r="CV101" i="9"/>
  <c r="GE101" i="9" s="1"/>
  <c r="DL101" i="9"/>
  <c r="GU101" i="9" s="1"/>
  <c r="EB101" i="9"/>
  <c r="HK101" i="9" s="1"/>
  <c r="DA101" i="9"/>
  <c r="GJ101" i="9" s="1"/>
  <c r="DQ101" i="9"/>
  <c r="GZ101" i="9" s="1"/>
  <c r="EG101" i="9"/>
  <c r="HP101" i="9" s="1"/>
  <c r="CX101" i="9"/>
  <c r="GG101" i="9" s="1"/>
  <c r="DN101" i="9"/>
  <c r="GW101" i="9" s="1"/>
  <c r="ED101" i="9"/>
  <c r="HM101" i="9" s="1"/>
  <c r="CM101" i="9"/>
  <c r="FV101" i="9" s="1"/>
  <c r="DC101" i="9"/>
  <c r="GL101" i="9" s="1"/>
  <c r="DS101" i="9"/>
  <c r="HB101" i="9" s="1"/>
  <c r="EI101" i="9"/>
  <c r="HR101" i="9" s="1"/>
  <c r="CZ101" i="9"/>
  <c r="GI101" i="9" s="1"/>
  <c r="DP101" i="9"/>
  <c r="GY101" i="9" s="1"/>
  <c r="EF101" i="9"/>
  <c r="HO101" i="9" s="1"/>
  <c r="EO125" i="9"/>
  <c r="HX125" i="9" s="1"/>
  <c r="EI125" i="9"/>
  <c r="HR125" i="9" s="1"/>
  <c r="ED125" i="9"/>
  <c r="HM125" i="9" s="1"/>
  <c r="EF125" i="9"/>
  <c r="HO125" i="9" s="1"/>
  <c r="EG125" i="9"/>
  <c r="HP125" i="9" s="1"/>
  <c r="EL125" i="9"/>
  <c r="HU125" i="9" s="1"/>
  <c r="EH125" i="9"/>
  <c r="HQ125" i="9" s="1"/>
  <c r="EE125" i="9"/>
  <c r="HN125" i="9" s="1"/>
  <c r="EJ125" i="9"/>
  <c r="HS125" i="9" s="1"/>
  <c r="EK125" i="9"/>
  <c r="HT125" i="9" s="1"/>
  <c r="EN125" i="9"/>
  <c r="HW125" i="9" s="1"/>
  <c r="EM125" i="9"/>
  <c r="HV125" i="9" s="1"/>
  <c r="EC125" i="9"/>
  <c r="HL125" i="9" s="1"/>
  <c r="EB125" i="9"/>
  <c r="HK125" i="9" s="1"/>
  <c r="EA125" i="9"/>
  <c r="HJ125" i="9" s="1"/>
  <c r="DZ125" i="9"/>
  <c r="HI125" i="9" s="1"/>
  <c r="DY125" i="9"/>
  <c r="HH125" i="9" s="1"/>
  <c r="DX125" i="9"/>
  <c r="HG125" i="9" s="1"/>
  <c r="DW125" i="9"/>
  <c r="HF125" i="9" s="1"/>
  <c r="DV125" i="9"/>
  <c r="HE125" i="9" s="1"/>
  <c r="DT125" i="9"/>
  <c r="HC125" i="9" s="1"/>
  <c r="DS125" i="9"/>
  <c r="HB125" i="9" s="1"/>
  <c r="DR125" i="9"/>
  <c r="HA125" i="9" s="1"/>
  <c r="DQ125" i="9"/>
  <c r="GZ125" i="9" s="1"/>
  <c r="DP125" i="9"/>
  <c r="GY125" i="9" s="1"/>
  <c r="DO125" i="9"/>
  <c r="GX125" i="9" s="1"/>
  <c r="DA125" i="9"/>
  <c r="GJ125" i="9" s="1"/>
  <c r="DB125" i="9"/>
  <c r="GK125" i="9" s="1"/>
  <c r="CU125" i="9"/>
  <c r="GD125" i="9" s="1"/>
  <c r="DK125" i="9"/>
  <c r="GT125" i="9" s="1"/>
  <c r="CN125" i="9"/>
  <c r="FW125" i="9" s="1"/>
  <c r="DD125" i="9"/>
  <c r="GM125" i="9" s="1"/>
  <c r="CO125" i="9"/>
  <c r="FX125" i="9" s="1"/>
  <c r="DE125" i="9"/>
  <c r="GN125" i="9" s="1"/>
  <c r="CP125" i="9"/>
  <c r="FY125" i="9" s="1"/>
  <c r="DF125" i="9"/>
  <c r="GO125" i="9" s="1"/>
  <c r="CY125" i="9"/>
  <c r="GH125" i="9" s="1"/>
  <c r="DU125" i="9"/>
  <c r="HD125" i="9" s="1"/>
  <c r="CS125" i="9"/>
  <c r="GB125" i="9" s="1"/>
  <c r="DI125" i="9"/>
  <c r="GR125" i="9" s="1"/>
  <c r="CT125" i="9"/>
  <c r="GC125" i="9" s="1"/>
  <c r="DJ125" i="9"/>
  <c r="GS125" i="9" s="1"/>
  <c r="CM125" i="9"/>
  <c r="FV125" i="9" s="1"/>
  <c r="DC125" i="9"/>
  <c r="GL125" i="9" s="1"/>
  <c r="CW125" i="9"/>
  <c r="GF125" i="9" s="1"/>
  <c r="DM125" i="9"/>
  <c r="GV125" i="9" s="1"/>
  <c r="CX125" i="9"/>
  <c r="GG125" i="9" s="1"/>
  <c r="DN125" i="9"/>
  <c r="GW125" i="9" s="1"/>
  <c r="CQ125" i="9"/>
  <c r="FZ125" i="9" s="1"/>
  <c r="DG125" i="9"/>
  <c r="GP125" i="9" s="1"/>
  <c r="CN149" i="9"/>
  <c r="FW149" i="9" s="1"/>
  <c r="CM147" i="9"/>
  <c r="FV147" i="9" s="1"/>
  <c r="CP145" i="9"/>
  <c r="FY145" i="9" s="1"/>
  <c r="CS143" i="9"/>
  <c r="GB143" i="9" s="1"/>
  <c r="CR141" i="9"/>
  <c r="GA141" i="9" s="1"/>
  <c r="CM140" i="9"/>
  <c r="FV140" i="9" s="1"/>
  <c r="CY138" i="9"/>
  <c r="GH138" i="9" s="1"/>
  <c r="CT137" i="9"/>
  <c r="GC137" i="9" s="1"/>
  <c r="CO136" i="9"/>
  <c r="FX136" i="9" s="1"/>
  <c r="DD133" i="9"/>
  <c r="GM133" i="9" s="1"/>
  <c r="DG132" i="9"/>
  <c r="GP132" i="9" s="1"/>
  <c r="CM132" i="9"/>
  <c r="FV132" i="9" s="1"/>
  <c r="CM131" i="9"/>
  <c r="FV131" i="9" s="1"/>
  <c r="CR130" i="9"/>
  <c r="GA130" i="9" s="1"/>
  <c r="CX129" i="9"/>
  <c r="GG129" i="9" s="1"/>
  <c r="CW128" i="9"/>
  <c r="GF128" i="9" s="1"/>
  <c r="DE127" i="9"/>
  <c r="GN127" i="9" s="1"/>
  <c r="DT126" i="9"/>
  <c r="HC126" i="9" s="1"/>
  <c r="CV125" i="9"/>
  <c r="GE125" i="9" s="1"/>
  <c r="DG124" i="9"/>
  <c r="GP124" i="9" s="1"/>
  <c r="DO123" i="9"/>
  <c r="GX123" i="9" s="1"/>
  <c r="DR121" i="9"/>
  <c r="HA121" i="9" s="1"/>
  <c r="CX121" i="9"/>
  <c r="GG121" i="9" s="1"/>
  <c r="DI120" i="9"/>
  <c r="GR120" i="9" s="1"/>
  <c r="EA119" i="9"/>
  <c r="HJ119" i="9" s="1"/>
  <c r="DR118" i="9"/>
  <c r="HA118" i="9" s="1"/>
  <c r="CT118" i="9"/>
  <c r="GC118" i="9" s="1"/>
  <c r="DH117" i="9"/>
  <c r="GQ117" i="9" s="1"/>
  <c r="CN117" i="9"/>
  <c r="FW117" i="9" s="1"/>
  <c r="DC116" i="9"/>
  <c r="GL116" i="9" s="1"/>
  <c r="DW115" i="9"/>
  <c r="HF115" i="9" s="1"/>
  <c r="DC115" i="9"/>
  <c r="GL115" i="9" s="1"/>
  <c r="DT114" i="9"/>
  <c r="HC114" i="9" s="1"/>
  <c r="CZ114" i="9"/>
  <c r="GI114" i="9" s="1"/>
  <c r="DV113" i="9"/>
  <c r="HE113" i="9" s="1"/>
  <c r="CX113" i="9"/>
  <c r="GG113" i="9" s="1"/>
  <c r="DQ112" i="9"/>
  <c r="GZ112" i="9" s="1"/>
  <c r="CW112" i="9"/>
  <c r="GF112" i="9" s="1"/>
  <c r="DQ111" i="9"/>
  <c r="GZ111" i="9" s="1"/>
  <c r="DR148" i="9"/>
  <c r="HA148" i="9" s="1"/>
  <c r="DK148" i="9"/>
  <c r="GT148" i="9" s="1"/>
  <c r="DM148" i="9"/>
  <c r="GV148" i="9" s="1"/>
  <c r="DG148" i="9"/>
  <c r="GP148" i="9" s="1"/>
  <c r="DI148" i="9"/>
  <c r="GR148" i="9" s="1"/>
  <c r="DO148" i="9"/>
  <c r="GX148" i="9" s="1"/>
  <c r="DH148" i="9"/>
  <c r="GQ148" i="9" s="1"/>
  <c r="DQ148" i="9"/>
  <c r="GZ148" i="9" s="1"/>
  <c r="DL148" i="9"/>
  <c r="GU148" i="9" s="1"/>
  <c r="DJ148" i="9"/>
  <c r="GS148" i="9" s="1"/>
  <c r="DN148" i="9"/>
  <c r="GW148" i="9" s="1"/>
  <c r="DP148" i="9"/>
  <c r="GY148" i="9" s="1"/>
  <c r="DF148" i="9"/>
  <c r="GO148" i="9" s="1"/>
  <c r="DE148" i="9"/>
  <c r="GN148" i="9" s="1"/>
  <c r="DD148" i="9"/>
  <c r="GM148" i="9" s="1"/>
  <c r="DC148" i="9"/>
  <c r="GL148" i="9" s="1"/>
  <c r="DB148" i="9"/>
  <c r="GK148" i="9" s="1"/>
  <c r="DA148" i="9"/>
  <c r="GJ148" i="9" s="1"/>
  <c r="CZ148" i="9"/>
  <c r="GI148" i="9" s="1"/>
  <c r="CY148" i="9"/>
  <c r="GH148" i="9" s="1"/>
  <c r="CW148" i="9"/>
  <c r="GF148" i="9" s="1"/>
  <c r="CV148" i="9"/>
  <c r="GE148" i="9" s="1"/>
  <c r="CU148" i="9"/>
  <c r="GD148" i="9" s="1"/>
  <c r="CT148" i="9"/>
  <c r="GC148" i="9" s="1"/>
  <c r="CS148" i="9"/>
  <c r="GB148" i="9" s="1"/>
  <c r="CR148" i="9"/>
  <c r="GA148" i="9" s="1"/>
  <c r="CN148" i="9"/>
  <c r="FW148" i="9" s="1"/>
  <c r="CX148" i="9"/>
  <c r="GG148" i="9" s="1"/>
  <c r="CO148" i="9"/>
  <c r="FX148" i="9" s="1"/>
  <c r="CP148" i="9"/>
  <c r="FY148" i="9" s="1"/>
  <c r="DX142" i="9"/>
  <c r="HG142" i="9" s="1"/>
  <c r="DM142" i="9"/>
  <c r="GV142" i="9" s="1"/>
  <c r="DN142" i="9"/>
  <c r="GW142" i="9" s="1"/>
  <c r="DO142" i="9"/>
  <c r="GX142" i="9" s="1"/>
  <c r="DR142" i="9"/>
  <c r="HA142" i="9" s="1"/>
  <c r="DP142" i="9"/>
  <c r="GY142" i="9" s="1"/>
  <c r="DQ142" i="9"/>
  <c r="GZ142" i="9" s="1"/>
  <c r="DS142" i="9"/>
  <c r="HB142" i="9" s="1"/>
  <c r="DT142" i="9"/>
  <c r="HC142" i="9" s="1"/>
  <c r="DU142" i="9"/>
  <c r="HD142" i="9" s="1"/>
  <c r="DW142" i="9"/>
  <c r="HF142" i="9" s="1"/>
  <c r="DV142" i="9"/>
  <c r="HE142" i="9" s="1"/>
  <c r="DL142" i="9"/>
  <c r="GU142" i="9" s="1"/>
  <c r="DK142" i="9"/>
  <c r="GT142" i="9" s="1"/>
  <c r="DJ142" i="9"/>
  <c r="GS142" i="9" s="1"/>
  <c r="DI142" i="9"/>
  <c r="GR142" i="9" s="1"/>
  <c r="DH142" i="9"/>
  <c r="GQ142" i="9" s="1"/>
  <c r="DG142" i="9"/>
  <c r="GP142" i="9" s="1"/>
  <c r="DF142" i="9"/>
  <c r="GO142" i="9" s="1"/>
  <c r="DE142" i="9"/>
  <c r="GN142" i="9" s="1"/>
  <c r="DC142" i="9"/>
  <c r="GL142" i="9" s="1"/>
  <c r="DB142" i="9"/>
  <c r="GK142" i="9" s="1"/>
  <c r="DA142" i="9"/>
  <c r="GJ142" i="9" s="1"/>
  <c r="CZ142" i="9"/>
  <c r="GI142" i="9" s="1"/>
  <c r="CY142" i="9"/>
  <c r="GH142" i="9" s="1"/>
  <c r="CX142" i="9"/>
  <c r="GG142" i="9" s="1"/>
  <c r="CU142" i="9"/>
  <c r="GD142" i="9" s="1"/>
  <c r="CV142" i="9"/>
  <c r="GE142" i="9" s="1"/>
  <c r="CS142" i="9"/>
  <c r="GB142" i="9" s="1"/>
  <c r="CW142" i="9"/>
  <c r="GF142" i="9" s="1"/>
  <c r="CM142" i="9"/>
  <c r="FV142" i="9" s="1"/>
  <c r="CN142" i="9"/>
  <c r="FW142" i="9" s="1"/>
  <c r="CQ142" i="9"/>
  <c r="FZ142" i="9" s="1"/>
  <c r="CR142" i="9"/>
  <c r="GA142" i="9" s="1"/>
  <c r="CO142" i="9"/>
  <c r="FX142" i="9" s="1"/>
  <c r="EN126" i="9"/>
  <c r="HW126" i="9" s="1"/>
  <c r="EC126" i="9"/>
  <c r="HL126" i="9" s="1"/>
  <c r="EE126" i="9"/>
  <c r="HN126" i="9" s="1"/>
  <c r="EJ126" i="9"/>
  <c r="HS126" i="9" s="1"/>
  <c r="EH126" i="9"/>
  <c r="HQ126" i="9" s="1"/>
  <c r="EG126" i="9"/>
  <c r="HP126" i="9" s="1"/>
  <c r="EI126" i="9"/>
  <c r="HR126" i="9" s="1"/>
  <c r="EF126" i="9"/>
  <c r="HO126" i="9" s="1"/>
  <c r="ED126" i="9"/>
  <c r="HM126" i="9" s="1"/>
  <c r="EK126" i="9"/>
  <c r="HT126" i="9" s="1"/>
  <c r="EM126" i="9"/>
  <c r="HV126" i="9" s="1"/>
  <c r="EL126" i="9"/>
  <c r="HU126" i="9" s="1"/>
  <c r="EB126" i="9"/>
  <c r="HK126" i="9" s="1"/>
  <c r="EA126" i="9"/>
  <c r="HJ126" i="9" s="1"/>
  <c r="DZ126" i="9"/>
  <c r="HI126" i="9" s="1"/>
  <c r="DY126" i="9"/>
  <c r="HH126" i="9" s="1"/>
  <c r="DX126" i="9"/>
  <c r="HG126" i="9" s="1"/>
  <c r="DW126" i="9"/>
  <c r="HF126" i="9" s="1"/>
  <c r="DV126" i="9"/>
  <c r="HE126" i="9" s="1"/>
  <c r="DU126" i="9"/>
  <c r="HD126" i="9" s="1"/>
  <c r="DS126" i="9"/>
  <c r="HB126" i="9" s="1"/>
  <c r="DR126" i="9"/>
  <c r="HA126" i="9" s="1"/>
  <c r="DQ126" i="9"/>
  <c r="GZ126" i="9" s="1"/>
  <c r="DP126" i="9"/>
  <c r="GY126" i="9" s="1"/>
  <c r="DO126" i="9"/>
  <c r="GX126" i="9" s="1"/>
  <c r="DN126" i="9"/>
  <c r="GW126" i="9" s="1"/>
  <c r="CM126" i="9"/>
  <c r="FV126" i="9" s="1"/>
  <c r="DC126" i="9"/>
  <c r="GL126" i="9" s="1"/>
  <c r="CN126" i="9"/>
  <c r="FW126" i="9" s="1"/>
  <c r="DD126" i="9"/>
  <c r="GM126" i="9" s="1"/>
  <c r="CW126" i="9"/>
  <c r="GF126" i="9" s="1"/>
  <c r="DM126" i="9"/>
  <c r="GV126" i="9" s="1"/>
  <c r="CT126" i="9"/>
  <c r="GC126" i="9" s="1"/>
  <c r="DJ126" i="9"/>
  <c r="GS126" i="9" s="1"/>
  <c r="CQ126" i="9"/>
  <c r="FZ126" i="9" s="1"/>
  <c r="DG126" i="9"/>
  <c r="GP126" i="9" s="1"/>
  <c r="CR126" i="9"/>
  <c r="GA126" i="9" s="1"/>
  <c r="DH126" i="9"/>
  <c r="GQ126" i="9" s="1"/>
  <c r="DA126" i="9"/>
  <c r="GJ126" i="9" s="1"/>
  <c r="CU126" i="9"/>
  <c r="GD126" i="9" s="1"/>
  <c r="DK126" i="9"/>
  <c r="GT126" i="9" s="1"/>
  <c r="CV126" i="9"/>
  <c r="GE126" i="9" s="1"/>
  <c r="DL126" i="9"/>
  <c r="GU126" i="9" s="1"/>
  <c r="CO126" i="9"/>
  <c r="FX126" i="9" s="1"/>
  <c r="DE126" i="9"/>
  <c r="GN126" i="9" s="1"/>
  <c r="CY126" i="9"/>
  <c r="GH126" i="9" s="1"/>
  <c r="CZ126" i="9"/>
  <c r="GI126" i="9" s="1"/>
  <c r="CS126" i="9"/>
  <c r="GB126" i="9" s="1"/>
  <c r="DI126" i="9"/>
  <c r="GR126" i="9" s="1"/>
  <c r="FD110" i="9"/>
  <c r="IM110" i="9" s="1"/>
  <c r="ES110" i="9"/>
  <c r="IB110" i="9" s="1"/>
  <c r="EX110" i="9"/>
  <c r="IG110" i="9" s="1"/>
  <c r="EU110" i="9"/>
  <c r="ID110" i="9" s="1"/>
  <c r="EZ110" i="9"/>
  <c r="II110" i="9" s="1"/>
  <c r="EW110" i="9"/>
  <c r="IF110" i="9" s="1"/>
  <c r="EY110" i="9"/>
  <c r="IH110" i="9" s="1"/>
  <c r="ET110" i="9"/>
  <c r="IC110" i="9" s="1"/>
  <c r="EV110" i="9"/>
  <c r="IE110" i="9" s="1"/>
  <c r="FA110" i="9"/>
  <c r="IJ110" i="9" s="1"/>
  <c r="FC110" i="9"/>
  <c r="IL110" i="9" s="1"/>
  <c r="FB110" i="9"/>
  <c r="IK110" i="9" s="1"/>
  <c r="ER110" i="9"/>
  <c r="IA110" i="9" s="1"/>
  <c r="EQ110" i="9"/>
  <c r="HZ110" i="9" s="1"/>
  <c r="EP110" i="9"/>
  <c r="HY110" i="9" s="1"/>
  <c r="EO110" i="9"/>
  <c r="HX110" i="9" s="1"/>
  <c r="EN110" i="9"/>
  <c r="HW110" i="9" s="1"/>
  <c r="EM110" i="9"/>
  <c r="HV110" i="9" s="1"/>
  <c r="EL110" i="9"/>
  <c r="HU110" i="9" s="1"/>
  <c r="EK110" i="9"/>
  <c r="HT110" i="9" s="1"/>
  <c r="EI110" i="9"/>
  <c r="HR110" i="9" s="1"/>
  <c r="EH110" i="9"/>
  <c r="HQ110" i="9" s="1"/>
  <c r="EG110" i="9"/>
  <c r="HP110" i="9" s="1"/>
  <c r="EF110" i="9"/>
  <c r="HO110" i="9" s="1"/>
  <c r="EE110" i="9"/>
  <c r="HN110" i="9" s="1"/>
  <c r="ED110" i="9"/>
  <c r="HM110" i="9" s="1"/>
  <c r="CQ110" i="9"/>
  <c r="FZ110" i="9" s="1"/>
  <c r="DG110" i="9"/>
  <c r="GP110" i="9" s="1"/>
  <c r="DW110" i="9"/>
  <c r="HF110" i="9" s="1"/>
  <c r="CR110" i="9"/>
  <c r="GA110" i="9" s="1"/>
  <c r="DH110" i="9"/>
  <c r="GQ110" i="9" s="1"/>
  <c r="DX110" i="9"/>
  <c r="HG110" i="9" s="1"/>
  <c r="CO110" i="9"/>
  <c r="FX110" i="9" s="1"/>
  <c r="DE110" i="9"/>
  <c r="GN110" i="9" s="1"/>
  <c r="DU110" i="9"/>
  <c r="HD110" i="9" s="1"/>
  <c r="DB110" i="9"/>
  <c r="GK110" i="9" s="1"/>
  <c r="DR110" i="9"/>
  <c r="HA110" i="9" s="1"/>
  <c r="CU110" i="9"/>
  <c r="GD110" i="9" s="1"/>
  <c r="DK110" i="9"/>
  <c r="GT110" i="9" s="1"/>
  <c r="EA110" i="9"/>
  <c r="HJ110" i="9" s="1"/>
  <c r="CV110" i="9"/>
  <c r="GE110" i="9" s="1"/>
  <c r="DL110" i="9"/>
  <c r="GU110" i="9" s="1"/>
  <c r="EB110" i="9"/>
  <c r="HK110" i="9" s="1"/>
  <c r="CS110" i="9"/>
  <c r="GB110" i="9" s="1"/>
  <c r="DI110" i="9"/>
  <c r="GR110" i="9" s="1"/>
  <c r="DY110" i="9"/>
  <c r="HH110" i="9" s="1"/>
  <c r="CP110" i="9"/>
  <c r="FY110" i="9" s="1"/>
  <c r="DF110" i="9"/>
  <c r="GO110" i="9" s="1"/>
  <c r="DV110" i="9"/>
  <c r="HE110" i="9" s="1"/>
  <c r="CY110" i="9"/>
  <c r="GH110" i="9" s="1"/>
  <c r="DO110" i="9"/>
  <c r="GX110" i="9" s="1"/>
  <c r="CZ110" i="9"/>
  <c r="GI110" i="9" s="1"/>
  <c r="DP110" i="9"/>
  <c r="GY110" i="9" s="1"/>
  <c r="CW110" i="9"/>
  <c r="GF110" i="9" s="1"/>
  <c r="DM110" i="9"/>
  <c r="GV110" i="9" s="1"/>
  <c r="EC110" i="9"/>
  <c r="HL110" i="9" s="1"/>
  <c r="CT110" i="9"/>
  <c r="GC110" i="9" s="1"/>
  <c r="DJ110" i="9"/>
  <c r="GS110" i="9" s="1"/>
  <c r="DZ110" i="9"/>
  <c r="HI110" i="9" s="1"/>
  <c r="CM110" i="9"/>
  <c r="FV110" i="9" s="1"/>
  <c r="DC110" i="9"/>
  <c r="GL110" i="9" s="1"/>
  <c r="DS110" i="9"/>
  <c r="HB110" i="9" s="1"/>
  <c r="CN110" i="9"/>
  <c r="FW110" i="9" s="1"/>
  <c r="DD110" i="9"/>
  <c r="GM110" i="9" s="1"/>
  <c r="DT110" i="9"/>
  <c r="HC110" i="9" s="1"/>
  <c r="DA110" i="9"/>
  <c r="GJ110" i="9" s="1"/>
  <c r="DQ110" i="9"/>
  <c r="GZ110" i="9" s="1"/>
  <c r="CX110" i="9"/>
  <c r="GG110" i="9" s="1"/>
  <c r="FH106" i="9"/>
  <c r="IQ106" i="9" s="1"/>
  <c r="EW106" i="9"/>
  <c r="IF106" i="9" s="1"/>
  <c r="EY106" i="9"/>
  <c r="IH106" i="9" s="1"/>
  <c r="FD106" i="9"/>
  <c r="IM106" i="9" s="1"/>
  <c r="FB106" i="9"/>
  <c r="IK106" i="9" s="1"/>
  <c r="EZ106" i="9"/>
  <c r="II106" i="9" s="1"/>
  <c r="EX106" i="9"/>
  <c r="IG106" i="9" s="1"/>
  <c r="FA106" i="9"/>
  <c r="IJ106" i="9" s="1"/>
  <c r="FC106" i="9"/>
  <c r="IL106" i="9" s="1"/>
  <c r="FE106" i="9"/>
  <c r="IN106" i="9" s="1"/>
  <c r="FG106" i="9"/>
  <c r="IP106" i="9" s="1"/>
  <c r="FF106" i="9"/>
  <c r="IO106" i="9" s="1"/>
  <c r="EV106" i="9"/>
  <c r="IE106" i="9" s="1"/>
  <c r="EU106" i="9"/>
  <c r="ID106" i="9" s="1"/>
  <c r="ET106" i="9"/>
  <c r="IC106" i="9" s="1"/>
  <c r="ES106" i="9"/>
  <c r="IB106" i="9" s="1"/>
  <c r="ER106" i="9"/>
  <c r="IA106" i="9" s="1"/>
  <c r="EQ106" i="9"/>
  <c r="HZ106" i="9" s="1"/>
  <c r="EP106" i="9"/>
  <c r="HY106" i="9" s="1"/>
  <c r="EO106" i="9"/>
  <c r="HX106" i="9" s="1"/>
  <c r="EM106" i="9"/>
  <c r="HV106" i="9" s="1"/>
  <c r="EL106" i="9"/>
  <c r="HU106" i="9" s="1"/>
  <c r="EK106" i="9"/>
  <c r="HT106" i="9" s="1"/>
  <c r="EJ106" i="9"/>
  <c r="HS106" i="9" s="1"/>
  <c r="EI106" i="9"/>
  <c r="HR106" i="9" s="1"/>
  <c r="EH106" i="9"/>
  <c r="HQ106" i="9" s="1"/>
  <c r="CS106" i="9"/>
  <c r="GB106" i="9" s="1"/>
  <c r="DI106" i="9"/>
  <c r="GR106" i="9" s="1"/>
  <c r="DB106" i="9"/>
  <c r="GK106" i="9" s="1"/>
  <c r="DR106" i="9"/>
  <c r="HA106" i="9" s="1"/>
  <c r="EN106" i="9"/>
  <c r="HW106" i="9" s="1"/>
  <c r="DU106" i="9"/>
  <c r="HD106" i="9" s="1"/>
  <c r="CU106" i="9"/>
  <c r="GD106" i="9" s="1"/>
  <c r="DK106" i="9"/>
  <c r="GT106" i="9" s="1"/>
  <c r="EA106" i="9"/>
  <c r="HJ106" i="9" s="1"/>
  <c r="CV106" i="9"/>
  <c r="GE106" i="9" s="1"/>
  <c r="DL106" i="9"/>
  <c r="GU106" i="9" s="1"/>
  <c r="EB106" i="9"/>
  <c r="HK106" i="9" s="1"/>
  <c r="CW106" i="9"/>
  <c r="GF106" i="9" s="1"/>
  <c r="DM106" i="9"/>
  <c r="GV106" i="9" s="1"/>
  <c r="CP106" i="9"/>
  <c r="FY106" i="9" s="1"/>
  <c r="DF106" i="9"/>
  <c r="GO106" i="9" s="1"/>
  <c r="DV106" i="9"/>
  <c r="HE106" i="9" s="1"/>
  <c r="DY106" i="9"/>
  <c r="HH106" i="9" s="1"/>
  <c r="CY106" i="9"/>
  <c r="GH106" i="9" s="1"/>
  <c r="DO106" i="9"/>
  <c r="GX106" i="9" s="1"/>
  <c r="EE106" i="9"/>
  <c r="HN106" i="9" s="1"/>
  <c r="CZ106" i="9"/>
  <c r="GI106" i="9" s="1"/>
  <c r="DP106" i="9"/>
  <c r="GY106" i="9" s="1"/>
  <c r="EF106" i="9"/>
  <c r="HO106" i="9" s="1"/>
  <c r="DA106" i="9"/>
  <c r="GJ106" i="9" s="1"/>
  <c r="DQ106" i="9"/>
  <c r="GZ106" i="9" s="1"/>
  <c r="CT106" i="9"/>
  <c r="GC106" i="9" s="1"/>
  <c r="DJ106" i="9"/>
  <c r="GS106" i="9" s="1"/>
  <c r="DZ106" i="9"/>
  <c r="HI106" i="9" s="1"/>
  <c r="EC106" i="9"/>
  <c r="HL106" i="9" s="1"/>
  <c r="CM106" i="9"/>
  <c r="FV106" i="9" s="1"/>
  <c r="DC106" i="9"/>
  <c r="GL106" i="9" s="1"/>
  <c r="DS106" i="9"/>
  <c r="HB106" i="9" s="1"/>
  <c r="CN106" i="9"/>
  <c r="FW106" i="9" s="1"/>
  <c r="DD106" i="9"/>
  <c r="GM106" i="9" s="1"/>
  <c r="DT106" i="9"/>
  <c r="HC106" i="9" s="1"/>
  <c r="CO106" i="9"/>
  <c r="FX106" i="9" s="1"/>
  <c r="DE106" i="9"/>
  <c r="GN106" i="9" s="1"/>
  <c r="CX106" i="9"/>
  <c r="GG106" i="9" s="1"/>
  <c r="DN106" i="9"/>
  <c r="GW106" i="9" s="1"/>
  <c r="ED106" i="9"/>
  <c r="HM106" i="9" s="1"/>
  <c r="EG106" i="9"/>
  <c r="HP106" i="9" s="1"/>
  <c r="CQ106" i="9"/>
  <c r="FZ106" i="9" s="1"/>
  <c r="DG106" i="9"/>
  <c r="GP106" i="9" s="1"/>
  <c r="DW106" i="9"/>
  <c r="HF106" i="9" s="1"/>
  <c r="CR106" i="9"/>
  <c r="GA106" i="9" s="1"/>
  <c r="DH106" i="9"/>
  <c r="GQ106" i="9" s="1"/>
  <c r="DX106" i="9"/>
  <c r="HG106" i="9" s="1"/>
  <c r="EQ123" i="9"/>
  <c r="HZ123" i="9" s="1"/>
  <c r="EG123" i="9"/>
  <c r="HP123" i="9" s="1"/>
  <c r="EJ123" i="9"/>
  <c r="HS123" i="9" s="1"/>
  <c r="EL123" i="9"/>
  <c r="HU123" i="9" s="1"/>
  <c r="EH123" i="9"/>
  <c r="HQ123" i="9" s="1"/>
  <c r="EN123" i="9"/>
  <c r="HW123" i="9" s="1"/>
  <c r="EK123" i="9"/>
  <c r="HT123" i="9" s="1"/>
  <c r="EP123" i="9"/>
  <c r="HY123" i="9" s="1"/>
  <c r="EI123" i="9"/>
  <c r="HR123" i="9" s="1"/>
  <c r="EM123" i="9"/>
  <c r="HV123" i="9" s="1"/>
  <c r="EF123" i="9"/>
  <c r="HO123" i="9" s="1"/>
  <c r="EO123" i="9"/>
  <c r="HX123" i="9" s="1"/>
  <c r="EE123" i="9"/>
  <c r="HN123" i="9" s="1"/>
  <c r="ED123" i="9"/>
  <c r="HM123" i="9" s="1"/>
  <c r="EC123" i="9"/>
  <c r="HL123" i="9" s="1"/>
  <c r="EB123" i="9"/>
  <c r="HK123" i="9" s="1"/>
  <c r="EA123" i="9"/>
  <c r="HJ123" i="9" s="1"/>
  <c r="DZ123" i="9"/>
  <c r="HI123" i="9" s="1"/>
  <c r="DY123" i="9"/>
  <c r="HH123" i="9" s="1"/>
  <c r="DX123" i="9"/>
  <c r="HG123" i="9" s="1"/>
  <c r="DV123" i="9"/>
  <c r="HE123" i="9" s="1"/>
  <c r="DU123" i="9"/>
  <c r="HD123" i="9" s="1"/>
  <c r="DT123" i="9"/>
  <c r="HC123" i="9" s="1"/>
  <c r="DS123" i="9"/>
  <c r="HB123" i="9" s="1"/>
  <c r="DR123" i="9"/>
  <c r="HA123" i="9" s="1"/>
  <c r="DQ123" i="9"/>
  <c r="GZ123" i="9" s="1"/>
  <c r="CZ123" i="9"/>
  <c r="GI123" i="9" s="1"/>
  <c r="DP123" i="9"/>
  <c r="GY123" i="9" s="1"/>
  <c r="CW123" i="9"/>
  <c r="GF123" i="9" s="1"/>
  <c r="DM123" i="9"/>
  <c r="GV123" i="9" s="1"/>
  <c r="CP123" i="9"/>
  <c r="FY123" i="9" s="1"/>
  <c r="DF123" i="9"/>
  <c r="GO123" i="9" s="1"/>
  <c r="CM123" i="9"/>
  <c r="FV123" i="9" s="1"/>
  <c r="DC123" i="9"/>
  <c r="GL123" i="9" s="1"/>
  <c r="CN123" i="9"/>
  <c r="FW123" i="9" s="1"/>
  <c r="DD123" i="9"/>
  <c r="GM123" i="9" s="1"/>
  <c r="DA123" i="9"/>
  <c r="GJ123" i="9" s="1"/>
  <c r="DW123" i="9"/>
  <c r="HF123" i="9" s="1"/>
  <c r="CT123" i="9"/>
  <c r="GC123" i="9" s="1"/>
  <c r="DJ123" i="9"/>
  <c r="GS123" i="9" s="1"/>
  <c r="CR123" i="9"/>
  <c r="GA123" i="9" s="1"/>
  <c r="DH123" i="9"/>
  <c r="GQ123" i="9" s="1"/>
  <c r="CO123" i="9"/>
  <c r="FX123" i="9" s="1"/>
  <c r="DE123" i="9"/>
  <c r="GN123" i="9" s="1"/>
  <c r="CX123" i="9"/>
  <c r="GG123" i="9" s="1"/>
  <c r="DN123" i="9"/>
  <c r="GW123" i="9" s="1"/>
  <c r="CV123" i="9"/>
  <c r="GE123" i="9" s="1"/>
  <c r="DL123" i="9"/>
  <c r="GU123" i="9" s="1"/>
  <c r="CS123" i="9"/>
  <c r="GB123" i="9" s="1"/>
  <c r="DI123" i="9"/>
  <c r="GR123" i="9" s="1"/>
  <c r="DB123" i="9"/>
  <c r="GK123" i="9" s="1"/>
  <c r="FO99" i="9"/>
  <c r="IX99" i="9" s="1"/>
  <c r="FH99" i="9"/>
  <c r="IQ99" i="9" s="1"/>
  <c r="FF99" i="9"/>
  <c r="IO99" i="9" s="1"/>
  <c r="FD99" i="9"/>
  <c r="IM99" i="9" s="1"/>
  <c r="FE99" i="9"/>
  <c r="IN99" i="9" s="1"/>
  <c r="FL99" i="9"/>
  <c r="IU99" i="9" s="1"/>
  <c r="FJ99" i="9"/>
  <c r="IS99" i="9" s="1"/>
  <c r="FG99" i="9"/>
  <c r="IP99" i="9" s="1"/>
  <c r="FI99" i="9"/>
  <c r="IR99" i="9" s="1"/>
  <c r="FN99" i="9"/>
  <c r="IW99" i="9" s="1"/>
  <c r="FK99" i="9"/>
  <c r="IT99" i="9" s="1"/>
  <c r="FM99" i="9"/>
  <c r="IV99" i="9" s="1"/>
  <c r="FC99" i="9"/>
  <c r="IL99" i="9" s="1"/>
  <c r="FB99" i="9"/>
  <c r="IK99" i="9" s="1"/>
  <c r="FA99" i="9"/>
  <c r="IJ99" i="9" s="1"/>
  <c r="EZ99" i="9"/>
  <c r="II99" i="9" s="1"/>
  <c r="EY99" i="9"/>
  <c r="IH99" i="9" s="1"/>
  <c r="EX99" i="9"/>
  <c r="IG99" i="9" s="1"/>
  <c r="EW99" i="9"/>
  <c r="IF99" i="9" s="1"/>
  <c r="EV99" i="9"/>
  <c r="IE99" i="9" s="1"/>
  <c r="ET99" i="9"/>
  <c r="IC99" i="9" s="1"/>
  <c r="ES99" i="9"/>
  <c r="IB99" i="9" s="1"/>
  <c r="ER99" i="9"/>
  <c r="IA99" i="9" s="1"/>
  <c r="EQ99" i="9"/>
  <c r="HZ99" i="9" s="1"/>
  <c r="EP99" i="9"/>
  <c r="HY99" i="9" s="1"/>
  <c r="EO99" i="9"/>
  <c r="HX99" i="9" s="1"/>
  <c r="CN99" i="9"/>
  <c r="FW99" i="9" s="1"/>
  <c r="DD99" i="9"/>
  <c r="GM99" i="9" s="1"/>
  <c r="DT99" i="9"/>
  <c r="HC99" i="9" s="1"/>
  <c r="EJ99" i="9"/>
  <c r="HS99" i="9" s="1"/>
  <c r="DM99" i="9"/>
  <c r="GV99" i="9" s="1"/>
  <c r="EC99" i="9"/>
  <c r="HL99" i="9" s="1"/>
  <c r="DN99" i="9"/>
  <c r="GW99" i="9" s="1"/>
  <c r="DA99" i="9"/>
  <c r="GJ99" i="9" s="1"/>
  <c r="EK99" i="9"/>
  <c r="HT99" i="9" s="1"/>
  <c r="DJ99" i="9"/>
  <c r="GS99" i="9" s="1"/>
  <c r="EH99" i="9"/>
  <c r="HQ99" i="9" s="1"/>
  <c r="CM99" i="9"/>
  <c r="FV99" i="9" s="1"/>
  <c r="DC99" i="9"/>
  <c r="GL99" i="9" s="1"/>
  <c r="DS99" i="9"/>
  <c r="HB99" i="9" s="1"/>
  <c r="EI99" i="9"/>
  <c r="HR99" i="9" s="1"/>
  <c r="CR99" i="9"/>
  <c r="GA99" i="9" s="1"/>
  <c r="DH99" i="9"/>
  <c r="GQ99" i="9" s="1"/>
  <c r="DX99" i="9"/>
  <c r="HG99" i="9" s="1"/>
  <c r="EN99" i="9"/>
  <c r="HW99" i="9" s="1"/>
  <c r="EG99" i="9"/>
  <c r="HP99" i="9" s="1"/>
  <c r="CW99" i="9"/>
  <c r="GF99" i="9" s="1"/>
  <c r="ED99" i="9"/>
  <c r="HM99" i="9" s="1"/>
  <c r="DE99" i="9"/>
  <c r="GN99" i="9" s="1"/>
  <c r="EU99" i="9"/>
  <c r="ID99" i="9" s="1"/>
  <c r="CP99" i="9"/>
  <c r="FY99" i="9" s="1"/>
  <c r="DR99" i="9"/>
  <c r="HA99" i="9" s="1"/>
  <c r="CQ99" i="9"/>
  <c r="FZ99" i="9" s="1"/>
  <c r="DG99" i="9"/>
  <c r="GP99" i="9" s="1"/>
  <c r="DW99" i="9"/>
  <c r="HF99" i="9" s="1"/>
  <c r="EM99" i="9"/>
  <c r="HV99" i="9" s="1"/>
  <c r="CV99" i="9"/>
  <c r="GE99" i="9" s="1"/>
  <c r="DL99" i="9"/>
  <c r="GU99" i="9" s="1"/>
  <c r="EB99" i="9"/>
  <c r="HK99" i="9" s="1"/>
  <c r="DI99" i="9"/>
  <c r="GR99" i="9" s="1"/>
  <c r="CT99" i="9"/>
  <c r="GC99" i="9" s="1"/>
  <c r="EL99" i="9"/>
  <c r="HU99" i="9" s="1"/>
  <c r="DQ99" i="9"/>
  <c r="GZ99" i="9" s="1"/>
  <c r="CX99" i="9"/>
  <c r="GG99" i="9" s="1"/>
  <c r="DV99" i="9"/>
  <c r="HE99" i="9" s="1"/>
  <c r="CU99" i="9"/>
  <c r="GD99" i="9" s="1"/>
  <c r="DK99" i="9"/>
  <c r="GT99" i="9" s="1"/>
  <c r="EA99" i="9"/>
  <c r="HJ99" i="9" s="1"/>
  <c r="CZ99" i="9"/>
  <c r="GI99" i="9" s="1"/>
  <c r="DP99" i="9"/>
  <c r="GY99" i="9" s="1"/>
  <c r="EF99" i="9"/>
  <c r="HO99" i="9" s="1"/>
  <c r="CS99" i="9"/>
  <c r="GB99" i="9" s="1"/>
  <c r="DU99" i="9"/>
  <c r="HD99" i="9" s="1"/>
  <c r="DB99" i="9"/>
  <c r="GK99" i="9" s="1"/>
  <c r="CO99" i="9"/>
  <c r="FX99" i="9" s="1"/>
  <c r="DY99" i="9"/>
  <c r="HH99" i="9" s="1"/>
  <c r="DF99" i="9"/>
  <c r="GO99" i="9" s="1"/>
  <c r="DZ99" i="9"/>
  <c r="HI99" i="9" s="1"/>
  <c r="CY99" i="9"/>
  <c r="GH99" i="9" s="1"/>
  <c r="DO99" i="9"/>
  <c r="GX99" i="9" s="1"/>
  <c r="EE99" i="9"/>
  <c r="HN99" i="9" s="1"/>
  <c r="DO151" i="9"/>
  <c r="GX151" i="9" s="1"/>
  <c r="DD151" i="9"/>
  <c r="GM151" i="9" s="1"/>
  <c r="DF151" i="9"/>
  <c r="GO151" i="9" s="1"/>
  <c r="DK151" i="9"/>
  <c r="GT151" i="9" s="1"/>
  <c r="DG151" i="9"/>
  <c r="GP151" i="9" s="1"/>
  <c r="DH151" i="9"/>
  <c r="GQ151" i="9" s="1"/>
  <c r="DJ151" i="9"/>
  <c r="GS151" i="9" s="1"/>
  <c r="DL151" i="9"/>
  <c r="GU151" i="9" s="1"/>
  <c r="DN151" i="9"/>
  <c r="GW151" i="9" s="1"/>
  <c r="DE151" i="9"/>
  <c r="GN151" i="9" s="1"/>
  <c r="DI151" i="9"/>
  <c r="GR151" i="9" s="1"/>
  <c r="DM151" i="9"/>
  <c r="GV151" i="9" s="1"/>
  <c r="DC151" i="9"/>
  <c r="GL151" i="9" s="1"/>
  <c r="DB151" i="9"/>
  <c r="GK151" i="9" s="1"/>
  <c r="DA151" i="9"/>
  <c r="GJ151" i="9" s="1"/>
  <c r="CZ151" i="9"/>
  <c r="GI151" i="9" s="1"/>
  <c r="CY151" i="9"/>
  <c r="GH151" i="9" s="1"/>
  <c r="CX151" i="9"/>
  <c r="GG151" i="9" s="1"/>
  <c r="CW151" i="9"/>
  <c r="GF151" i="9" s="1"/>
  <c r="CV151" i="9"/>
  <c r="GE151" i="9" s="1"/>
  <c r="CT151" i="9"/>
  <c r="GC151" i="9" s="1"/>
  <c r="CS151" i="9"/>
  <c r="GB151" i="9" s="1"/>
  <c r="CR151" i="9"/>
  <c r="GA151" i="9" s="1"/>
  <c r="CQ151" i="9"/>
  <c r="FZ151" i="9" s="1"/>
  <c r="CP151" i="9"/>
  <c r="FY151" i="9" s="1"/>
  <c r="CO151" i="9"/>
  <c r="FX151" i="9" s="1"/>
  <c r="CM151" i="9"/>
  <c r="FV151" i="9" s="1"/>
  <c r="CN151" i="9"/>
  <c r="FW151" i="9" s="1"/>
  <c r="EE135" i="9"/>
  <c r="HN135" i="9" s="1"/>
  <c r="DX135" i="9"/>
  <c r="HG135" i="9" s="1"/>
  <c r="DZ135" i="9"/>
  <c r="HI135" i="9" s="1"/>
  <c r="DV135" i="9"/>
  <c r="HE135" i="9" s="1"/>
  <c r="EB135" i="9"/>
  <c r="HK135" i="9" s="1"/>
  <c r="DY135" i="9"/>
  <c r="HH135" i="9" s="1"/>
  <c r="ED135" i="9"/>
  <c r="HM135" i="9" s="1"/>
  <c r="DU135" i="9"/>
  <c r="HD135" i="9" s="1"/>
  <c r="DW135" i="9"/>
  <c r="HF135" i="9" s="1"/>
  <c r="DT135" i="9"/>
  <c r="HC135" i="9" s="1"/>
  <c r="EA135" i="9"/>
  <c r="HJ135" i="9" s="1"/>
  <c r="EC135" i="9"/>
  <c r="HL135" i="9" s="1"/>
  <c r="DS135" i="9"/>
  <c r="HB135" i="9" s="1"/>
  <c r="DR135" i="9"/>
  <c r="HA135" i="9" s="1"/>
  <c r="DQ135" i="9"/>
  <c r="GZ135" i="9" s="1"/>
  <c r="DP135" i="9"/>
  <c r="GY135" i="9" s="1"/>
  <c r="DO135" i="9"/>
  <c r="GX135" i="9" s="1"/>
  <c r="DN135" i="9"/>
  <c r="GW135" i="9" s="1"/>
  <c r="DM135" i="9"/>
  <c r="GV135" i="9" s="1"/>
  <c r="DL135" i="9"/>
  <c r="GU135" i="9" s="1"/>
  <c r="DJ135" i="9"/>
  <c r="GS135" i="9" s="1"/>
  <c r="DI135" i="9"/>
  <c r="GR135" i="9" s="1"/>
  <c r="DH135" i="9"/>
  <c r="GQ135" i="9" s="1"/>
  <c r="DG135" i="9"/>
  <c r="GP135" i="9" s="1"/>
  <c r="DF135" i="9"/>
  <c r="GO135" i="9" s="1"/>
  <c r="DE135" i="9"/>
  <c r="GN135" i="9" s="1"/>
  <c r="CX135" i="9"/>
  <c r="GG135" i="9" s="1"/>
  <c r="CU135" i="9"/>
  <c r="GD135" i="9" s="1"/>
  <c r="CN135" i="9"/>
  <c r="FW135" i="9" s="1"/>
  <c r="DD135" i="9"/>
  <c r="GM135" i="9" s="1"/>
  <c r="DA135" i="9"/>
  <c r="GJ135" i="9" s="1"/>
  <c r="DB135" i="9"/>
  <c r="GK135" i="9" s="1"/>
  <c r="CY135" i="9"/>
  <c r="GH135" i="9" s="1"/>
  <c r="CR135" i="9"/>
  <c r="GA135" i="9" s="1"/>
  <c r="CP135" i="9"/>
  <c r="FY135" i="9" s="1"/>
  <c r="CM135" i="9"/>
  <c r="FV135" i="9" s="1"/>
  <c r="DC135" i="9"/>
  <c r="GL135" i="9" s="1"/>
  <c r="CV135" i="9"/>
  <c r="GE135" i="9" s="1"/>
  <c r="CT135" i="9"/>
  <c r="GC135" i="9" s="1"/>
  <c r="CQ135" i="9"/>
  <c r="FZ135" i="9" s="1"/>
  <c r="CZ135" i="9"/>
  <c r="GI135" i="9" s="1"/>
  <c r="EU119" i="9"/>
  <c r="ID119" i="9" s="1"/>
  <c r="EN119" i="9"/>
  <c r="HW119" i="9" s="1"/>
  <c r="EP119" i="9"/>
  <c r="HY119" i="9" s="1"/>
  <c r="EL119" i="9"/>
  <c r="HU119" i="9" s="1"/>
  <c r="ER119" i="9"/>
  <c r="IA119" i="9" s="1"/>
  <c r="ET119" i="9"/>
  <c r="IC119" i="9" s="1"/>
  <c r="EM119" i="9"/>
  <c r="HV119" i="9" s="1"/>
  <c r="EK119" i="9"/>
  <c r="HT119" i="9" s="1"/>
  <c r="EO119" i="9"/>
  <c r="HX119" i="9" s="1"/>
  <c r="EQ119" i="9"/>
  <c r="HZ119" i="9" s="1"/>
  <c r="EJ119" i="9"/>
  <c r="HS119" i="9" s="1"/>
  <c r="ES119" i="9"/>
  <c r="IB119" i="9" s="1"/>
  <c r="EI119" i="9"/>
  <c r="HR119" i="9" s="1"/>
  <c r="EH119" i="9"/>
  <c r="HQ119" i="9" s="1"/>
  <c r="EG119" i="9"/>
  <c r="HP119" i="9" s="1"/>
  <c r="EF119" i="9"/>
  <c r="HO119" i="9" s="1"/>
  <c r="EE119" i="9"/>
  <c r="HN119" i="9" s="1"/>
  <c r="ED119" i="9"/>
  <c r="HM119" i="9" s="1"/>
  <c r="EC119" i="9"/>
  <c r="HL119" i="9" s="1"/>
  <c r="EB119" i="9"/>
  <c r="HK119" i="9" s="1"/>
  <c r="DZ119" i="9"/>
  <c r="HI119" i="9" s="1"/>
  <c r="DY119" i="9"/>
  <c r="HH119" i="9" s="1"/>
  <c r="DX119" i="9"/>
  <c r="HG119" i="9" s="1"/>
  <c r="DW119" i="9"/>
  <c r="HF119" i="9" s="1"/>
  <c r="DV119" i="9"/>
  <c r="HE119" i="9" s="1"/>
  <c r="DU119" i="9"/>
  <c r="HD119" i="9" s="1"/>
  <c r="CP119" i="9"/>
  <c r="FY119" i="9" s="1"/>
  <c r="DF119" i="9"/>
  <c r="GO119" i="9" s="1"/>
  <c r="CM119" i="9"/>
  <c r="FV119" i="9" s="1"/>
  <c r="DC119" i="9"/>
  <c r="GL119" i="9" s="1"/>
  <c r="DS119" i="9"/>
  <c r="HB119" i="9" s="1"/>
  <c r="CV119" i="9"/>
  <c r="GE119" i="9" s="1"/>
  <c r="DL119" i="9"/>
  <c r="GU119" i="9" s="1"/>
  <c r="CS119" i="9"/>
  <c r="GB119" i="9" s="1"/>
  <c r="DI119" i="9"/>
  <c r="GR119" i="9" s="1"/>
  <c r="CT119" i="9"/>
  <c r="GC119" i="9" s="1"/>
  <c r="DJ119" i="9"/>
  <c r="GS119" i="9" s="1"/>
  <c r="CQ119" i="9"/>
  <c r="FZ119" i="9" s="1"/>
  <c r="DG119" i="9"/>
  <c r="GP119" i="9" s="1"/>
  <c r="CZ119" i="9"/>
  <c r="GI119" i="9" s="1"/>
  <c r="DP119" i="9"/>
  <c r="GY119" i="9" s="1"/>
  <c r="CX119" i="9"/>
  <c r="GG119" i="9" s="1"/>
  <c r="DN119" i="9"/>
  <c r="GW119" i="9" s="1"/>
  <c r="CU119" i="9"/>
  <c r="GD119" i="9" s="1"/>
  <c r="DK119" i="9"/>
  <c r="GT119" i="9" s="1"/>
  <c r="CN119" i="9"/>
  <c r="FW119" i="9" s="1"/>
  <c r="DD119" i="9"/>
  <c r="GM119" i="9" s="1"/>
  <c r="DT119" i="9"/>
  <c r="HC119" i="9" s="1"/>
  <c r="DB119" i="9"/>
  <c r="GK119" i="9" s="1"/>
  <c r="DR119" i="9"/>
  <c r="HA119" i="9" s="1"/>
  <c r="CY119" i="9"/>
  <c r="GH119" i="9" s="1"/>
  <c r="DO119" i="9"/>
  <c r="GX119" i="9" s="1"/>
  <c r="CR119" i="9"/>
  <c r="GA119" i="9" s="1"/>
  <c r="DH119" i="9"/>
  <c r="GQ119" i="9" s="1"/>
  <c r="FK103" i="9"/>
  <c r="IT103" i="9" s="1"/>
  <c r="FD103" i="9"/>
  <c r="IM103" i="9" s="1"/>
  <c r="FF103" i="9"/>
  <c r="IO103" i="9" s="1"/>
  <c r="EZ103" i="9"/>
  <c r="II103" i="9" s="1"/>
  <c r="FH103" i="9"/>
  <c r="IQ103" i="9" s="1"/>
  <c r="FJ103" i="9"/>
  <c r="IS103" i="9" s="1"/>
  <c r="FE103" i="9"/>
  <c r="IN103" i="9" s="1"/>
  <c r="FC103" i="9"/>
  <c r="IL103" i="9" s="1"/>
  <c r="FB103" i="9"/>
  <c r="IK103" i="9" s="1"/>
  <c r="FA103" i="9"/>
  <c r="IJ103" i="9" s="1"/>
  <c r="FG103" i="9"/>
  <c r="IP103" i="9" s="1"/>
  <c r="FI103" i="9"/>
  <c r="IR103" i="9" s="1"/>
  <c r="EY103" i="9"/>
  <c r="IH103" i="9" s="1"/>
  <c r="EX103" i="9"/>
  <c r="IG103" i="9" s="1"/>
  <c r="EW103" i="9"/>
  <c r="IF103" i="9" s="1"/>
  <c r="EV103" i="9"/>
  <c r="IE103" i="9" s="1"/>
  <c r="EU103" i="9"/>
  <c r="ID103" i="9" s="1"/>
  <c r="ET103" i="9"/>
  <c r="IC103" i="9" s="1"/>
  <c r="ES103" i="9"/>
  <c r="IB103" i="9" s="1"/>
  <c r="ER103" i="9"/>
  <c r="IA103" i="9" s="1"/>
  <c r="EP103" i="9"/>
  <c r="HY103" i="9" s="1"/>
  <c r="EO103" i="9"/>
  <c r="HX103" i="9" s="1"/>
  <c r="EN103" i="9"/>
  <c r="HW103" i="9" s="1"/>
  <c r="EM103" i="9"/>
  <c r="HV103" i="9" s="1"/>
  <c r="EL103" i="9"/>
  <c r="HU103" i="9" s="1"/>
  <c r="EK103" i="9"/>
  <c r="HT103" i="9" s="1"/>
  <c r="CX103" i="9"/>
  <c r="GG103" i="9" s="1"/>
  <c r="DN103" i="9"/>
  <c r="GW103" i="9" s="1"/>
  <c r="ED103" i="9"/>
  <c r="HM103" i="9" s="1"/>
  <c r="CQ103" i="9"/>
  <c r="FZ103" i="9" s="1"/>
  <c r="DG103" i="9"/>
  <c r="GP103" i="9" s="1"/>
  <c r="DW103" i="9"/>
  <c r="HF103" i="9" s="1"/>
  <c r="CV103" i="9"/>
  <c r="GE103" i="9" s="1"/>
  <c r="DL103" i="9"/>
  <c r="GU103" i="9" s="1"/>
  <c r="EB103" i="9"/>
  <c r="HK103" i="9" s="1"/>
  <c r="DA103" i="9"/>
  <c r="GJ103" i="9" s="1"/>
  <c r="DQ103" i="9"/>
  <c r="GZ103" i="9" s="1"/>
  <c r="EG103" i="9"/>
  <c r="HP103" i="9" s="1"/>
  <c r="DB103" i="9"/>
  <c r="GK103" i="9" s="1"/>
  <c r="DR103" i="9"/>
  <c r="HA103" i="9" s="1"/>
  <c r="EH103" i="9"/>
  <c r="HQ103" i="9" s="1"/>
  <c r="CU103" i="9"/>
  <c r="GD103" i="9" s="1"/>
  <c r="DK103" i="9"/>
  <c r="GT103" i="9" s="1"/>
  <c r="EA103" i="9"/>
  <c r="HJ103" i="9" s="1"/>
  <c r="CZ103" i="9"/>
  <c r="GI103" i="9" s="1"/>
  <c r="DP103" i="9"/>
  <c r="GY103" i="9" s="1"/>
  <c r="EF103" i="9"/>
  <c r="HO103" i="9" s="1"/>
  <c r="CO103" i="9"/>
  <c r="FX103" i="9" s="1"/>
  <c r="DE103" i="9"/>
  <c r="GN103" i="9" s="1"/>
  <c r="DU103" i="9"/>
  <c r="HD103" i="9" s="1"/>
  <c r="EQ103" i="9"/>
  <c r="HZ103" i="9" s="1"/>
  <c r="CP103" i="9"/>
  <c r="FY103" i="9" s="1"/>
  <c r="DF103" i="9"/>
  <c r="GO103" i="9" s="1"/>
  <c r="DV103" i="9"/>
  <c r="HE103" i="9" s="1"/>
  <c r="CY103" i="9"/>
  <c r="GH103" i="9" s="1"/>
  <c r="DO103" i="9"/>
  <c r="GX103" i="9" s="1"/>
  <c r="EE103" i="9"/>
  <c r="HN103" i="9" s="1"/>
  <c r="CN103" i="9"/>
  <c r="FW103" i="9" s="1"/>
  <c r="DD103" i="9"/>
  <c r="GM103" i="9" s="1"/>
  <c r="DT103" i="9"/>
  <c r="HC103" i="9" s="1"/>
  <c r="EJ103" i="9"/>
  <c r="HS103" i="9" s="1"/>
  <c r="CS103" i="9"/>
  <c r="GB103" i="9" s="1"/>
  <c r="DI103" i="9"/>
  <c r="GR103" i="9" s="1"/>
  <c r="DY103" i="9"/>
  <c r="HH103" i="9" s="1"/>
  <c r="CT103" i="9"/>
  <c r="GC103" i="9" s="1"/>
  <c r="DJ103" i="9"/>
  <c r="GS103" i="9" s="1"/>
  <c r="DZ103" i="9"/>
  <c r="HI103" i="9" s="1"/>
  <c r="CM103" i="9"/>
  <c r="FV103" i="9" s="1"/>
  <c r="DC103" i="9"/>
  <c r="GL103" i="9" s="1"/>
  <c r="DS103" i="9"/>
  <c r="HB103" i="9" s="1"/>
  <c r="EI103" i="9"/>
  <c r="HR103" i="9" s="1"/>
  <c r="CR103" i="9"/>
  <c r="GA103" i="9" s="1"/>
  <c r="DH103" i="9"/>
  <c r="GQ103" i="9" s="1"/>
  <c r="DX103" i="9"/>
  <c r="HG103" i="9" s="1"/>
  <c r="CW103" i="9"/>
  <c r="GF103" i="9" s="1"/>
  <c r="DM103" i="9"/>
  <c r="GV103" i="9" s="1"/>
  <c r="EC103" i="9"/>
  <c r="HL103" i="9" s="1"/>
  <c r="ER122" i="9"/>
  <c r="IA122" i="9" s="1"/>
  <c r="EG122" i="9"/>
  <c r="HP122" i="9" s="1"/>
  <c r="EH122" i="9"/>
  <c r="HQ122" i="9" s="1"/>
  <c r="EI122" i="9"/>
  <c r="HR122" i="9" s="1"/>
  <c r="EN122" i="9"/>
  <c r="HW122" i="9" s="1"/>
  <c r="EK122" i="9"/>
  <c r="HT122" i="9" s="1"/>
  <c r="EM122" i="9"/>
  <c r="HV122" i="9" s="1"/>
  <c r="EL122" i="9"/>
  <c r="HU122" i="9" s="1"/>
  <c r="EJ122" i="9"/>
  <c r="HS122" i="9" s="1"/>
  <c r="EO122" i="9"/>
  <c r="HX122" i="9" s="1"/>
  <c r="EQ122" i="9"/>
  <c r="HZ122" i="9" s="1"/>
  <c r="EP122" i="9"/>
  <c r="HY122" i="9" s="1"/>
  <c r="EF122" i="9"/>
  <c r="HO122" i="9" s="1"/>
  <c r="EE122" i="9"/>
  <c r="HN122" i="9" s="1"/>
  <c r="ED122" i="9"/>
  <c r="HM122" i="9" s="1"/>
  <c r="EC122" i="9"/>
  <c r="HL122" i="9" s="1"/>
  <c r="EB122" i="9"/>
  <c r="HK122" i="9" s="1"/>
  <c r="EA122" i="9"/>
  <c r="HJ122" i="9" s="1"/>
  <c r="DZ122" i="9"/>
  <c r="HI122" i="9" s="1"/>
  <c r="DY122" i="9"/>
  <c r="HH122" i="9" s="1"/>
  <c r="DW122" i="9"/>
  <c r="HF122" i="9" s="1"/>
  <c r="DV122" i="9"/>
  <c r="HE122" i="9" s="1"/>
  <c r="DU122" i="9"/>
  <c r="HD122" i="9" s="1"/>
  <c r="DT122" i="9"/>
  <c r="HC122" i="9" s="1"/>
  <c r="DS122" i="9"/>
  <c r="HB122" i="9" s="1"/>
  <c r="DR122" i="9"/>
  <c r="HA122" i="9" s="1"/>
  <c r="DA122" i="9"/>
  <c r="GJ122" i="9" s="1"/>
  <c r="DQ122" i="9"/>
  <c r="GZ122" i="9" s="1"/>
  <c r="CX122" i="9"/>
  <c r="GG122" i="9" s="1"/>
  <c r="DN122" i="9"/>
  <c r="GW122" i="9" s="1"/>
  <c r="CM122" i="9"/>
  <c r="FV122" i="9" s="1"/>
  <c r="DC122" i="9"/>
  <c r="GL122" i="9" s="1"/>
  <c r="CN122" i="9"/>
  <c r="FW122" i="9" s="1"/>
  <c r="DD122" i="9"/>
  <c r="GM122" i="9" s="1"/>
  <c r="CO122" i="9"/>
  <c r="FX122" i="9" s="1"/>
  <c r="DE122" i="9"/>
  <c r="GN122" i="9" s="1"/>
  <c r="DB122" i="9"/>
  <c r="GK122" i="9" s="1"/>
  <c r="DX122" i="9"/>
  <c r="HG122" i="9" s="1"/>
  <c r="CQ122" i="9"/>
  <c r="FZ122" i="9" s="1"/>
  <c r="DG122" i="9"/>
  <c r="GP122" i="9" s="1"/>
  <c r="CS122" i="9"/>
  <c r="GB122" i="9" s="1"/>
  <c r="DI122" i="9"/>
  <c r="GR122" i="9" s="1"/>
  <c r="CP122" i="9"/>
  <c r="FY122" i="9" s="1"/>
  <c r="DF122" i="9"/>
  <c r="GO122" i="9" s="1"/>
  <c r="CU122" i="9"/>
  <c r="GD122" i="9" s="1"/>
  <c r="DK122" i="9"/>
  <c r="GT122" i="9" s="1"/>
  <c r="CW122" i="9"/>
  <c r="GF122" i="9" s="1"/>
  <c r="DM122" i="9"/>
  <c r="GV122" i="9" s="1"/>
  <c r="CT122" i="9"/>
  <c r="GC122" i="9" s="1"/>
  <c r="DJ122" i="9"/>
  <c r="GS122" i="9" s="1"/>
  <c r="CY122" i="9"/>
  <c r="GH122" i="9" s="1"/>
  <c r="DO122" i="9"/>
  <c r="GX122" i="9" s="1"/>
  <c r="CQ148" i="9"/>
  <c r="FZ148" i="9" s="1"/>
  <c r="CR146" i="9"/>
  <c r="GA146" i="9" s="1"/>
  <c r="CS144" i="9"/>
  <c r="GB144" i="9" s="1"/>
  <c r="DD142" i="9"/>
  <c r="GM142" i="9" s="1"/>
  <c r="CN141" i="9"/>
  <c r="FW141" i="9" s="1"/>
  <c r="CY139" i="9"/>
  <c r="GH139" i="9" s="1"/>
  <c r="CQ138" i="9"/>
  <c r="FZ138" i="9" s="1"/>
  <c r="CP137" i="9"/>
  <c r="FY137" i="9" s="1"/>
  <c r="DK135" i="9"/>
  <c r="GT135" i="9" s="1"/>
  <c r="DB134" i="9"/>
  <c r="GK134" i="9" s="1"/>
  <c r="CZ133" i="9"/>
  <c r="GI133" i="9" s="1"/>
  <c r="DC132" i="9"/>
  <c r="GL132" i="9" s="1"/>
  <c r="DC131" i="9"/>
  <c r="GL131" i="9" s="1"/>
  <c r="DH130" i="9"/>
  <c r="GQ130" i="9" s="1"/>
  <c r="CN130" i="9"/>
  <c r="FW130" i="9" s="1"/>
  <c r="CP129" i="9"/>
  <c r="FY129" i="9" s="1"/>
  <c r="CS128" i="9"/>
  <c r="GB128" i="9" s="1"/>
  <c r="DA127" i="9"/>
  <c r="GJ127" i="9" s="1"/>
  <c r="DF126" i="9"/>
  <c r="GO126" i="9" s="1"/>
  <c r="DL125" i="9"/>
  <c r="GU125" i="9" s="1"/>
  <c r="CR125" i="9"/>
  <c r="GA125" i="9" s="1"/>
  <c r="CY124" i="9"/>
  <c r="GH124" i="9" s="1"/>
  <c r="DK123" i="9"/>
  <c r="GT123" i="9" s="1"/>
  <c r="CQ123" i="9"/>
  <c r="FZ123" i="9" s="1"/>
  <c r="CZ122" i="9"/>
  <c r="GI122" i="9" s="1"/>
  <c r="DN121" i="9"/>
  <c r="GW121" i="9" s="1"/>
  <c r="CT121" i="9"/>
  <c r="GC121" i="9" s="1"/>
  <c r="DA120" i="9"/>
  <c r="GJ120" i="9" s="1"/>
  <c r="DQ119" i="9"/>
  <c r="GZ119" i="9" s="1"/>
  <c r="CW119" i="9"/>
  <c r="GF119" i="9" s="1"/>
  <c r="DJ118" i="9"/>
  <c r="GS118" i="9" s="1"/>
  <c r="CP118" i="9"/>
  <c r="FY118" i="9" s="1"/>
  <c r="DD117" i="9"/>
  <c r="GM117" i="9" s="1"/>
  <c r="DS116" i="9"/>
  <c r="HB116" i="9" s="1"/>
  <c r="CY116" i="9"/>
  <c r="GH116" i="9" s="1"/>
  <c r="DS115" i="9"/>
  <c r="HB115" i="9" s="1"/>
  <c r="CU115" i="9"/>
  <c r="GD115" i="9" s="1"/>
  <c r="DP114" i="9"/>
  <c r="GY114" i="9" s="1"/>
  <c r="CV114" i="9"/>
  <c r="GE114" i="9" s="1"/>
  <c r="DN113" i="9"/>
  <c r="GW113" i="9" s="1"/>
  <c r="CT113" i="9"/>
  <c r="GC113" i="9" s="1"/>
  <c r="DM112" i="9"/>
  <c r="GV112" i="9" s="1"/>
  <c r="CO112" i="9"/>
  <c r="FX112" i="9" s="1"/>
  <c r="DM111" i="9"/>
  <c r="GV111" i="9" s="1"/>
  <c r="DN110" i="9"/>
  <c r="GW110" i="9" s="1"/>
  <c r="D150" i="9"/>
  <c r="CM150" i="9" s="1"/>
  <c r="FV150" i="9" s="1"/>
  <c r="AV115" i="9"/>
  <c r="EE115" i="9" s="1"/>
  <c r="HN115" i="9" s="1"/>
  <c r="AY92" i="9"/>
  <c r="AI92" i="9"/>
  <c r="S92" i="9"/>
  <c r="C92" i="9"/>
  <c r="CL11" i="9"/>
  <c r="CM8" i="9" s="1"/>
  <c r="CI8" i="9"/>
  <c r="E92" i="9"/>
  <c r="AT92" i="9"/>
  <c r="AD92" i="9"/>
  <c r="N92" i="9"/>
  <c r="AW92" i="9"/>
  <c r="BN92" i="9"/>
  <c r="AR92" i="9"/>
  <c r="AB92" i="9"/>
  <c r="L92" i="9"/>
  <c r="AO92" i="9"/>
  <c r="AU92" i="9"/>
  <c r="AE92" i="9"/>
  <c r="O92" i="9"/>
  <c r="AS92" i="9"/>
  <c r="BF92" i="9"/>
  <c r="AP92" i="9"/>
  <c r="Z92" i="9"/>
  <c r="J92" i="9"/>
  <c r="AK92" i="9"/>
  <c r="BD92" i="9"/>
  <c r="AN92" i="9"/>
  <c r="X92" i="9"/>
  <c r="H92" i="9"/>
  <c r="AG92" i="9"/>
  <c r="BG92" i="9"/>
  <c r="AQ92" i="9"/>
  <c r="AA92" i="9"/>
  <c r="K92" i="9"/>
  <c r="AC92" i="9"/>
  <c r="BB92" i="9"/>
  <c r="AL92" i="9"/>
  <c r="V92" i="9"/>
  <c r="F92" i="9"/>
  <c r="Y92" i="9"/>
  <c r="AZ92" i="9"/>
  <c r="AJ92" i="9"/>
  <c r="T92" i="9"/>
  <c r="D92" i="9"/>
  <c r="U92" i="9"/>
  <c r="BC92" i="9"/>
  <c r="AM92" i="9"/>
  <c r="W92" i="9"/>
  <c r="G92" i="9"/>
  <c r="Q92" i="9"/>
  <c r="AX92" i="9"/>
  <c r="AH92" i="9"/>
  <c r="R92" i="9"/>
  <c r="BE92" i="9"/>
  <c r="M92" i="9"/>
  <c r="AV92" i="9"/>
  <c r="AF92" i="9"/>
  <c r="P92" i="9"/>
  <c r="BA92" i="9"/>
  <c r="I92" i="9"/>
  <c r="CL132" i="9"/>
  <c r="FU132" i="9" s="1"/>
  <c r="C97" i="9"/>
  <c r="AQ181" i="9"/>
  <c r="AD181" i="9"/>
  <c r="I181" i="9"/>
  <c r="AA181" i="9"/>
  <c r="AL181" i="9"/>
  <c r="AO181" i="9"/>
  <c r="AP181" i="9"/>
  <c r="AS181" i="9"/>
  <c r="M181" i="9"/>
  <c r="BN181" i="9"/>
  <c r="AZ181" i="9"/>
  <c r="AR181" i="9"/>
  <c r="AJ181" i="9"/>
  <c r="AB181" i="9"/>
  <c r="T181" i="9"/>
  <c r="L181" i="9"/>
  <c r="J181" i="9"/>
  <c r="BA181" i="9"/>
  <c r="BC181" i="9"/>
  <c r="V181" i="9"/>
  <c r="BE181" i="9"/>
  <c r="AC181" i="9"/>
  <c r="BD181" i="9"/>
  <c r="AV181" i="9"/>
  <c r="AN181" i="9"/>
  <c r="AF181" i="9"/>
  <c r="X181" i="9"/>
  <c r="P181" i="9"/>
  <c r="H181" i="9"/>
  <c r="BG181" i="9"/>
  <c r="S181" i="9"/>
  <c r="AX181" i="9"/>
  <c r="AG181" i="9"/>
  <c r="AM181" i="9"/>
  <c r="O181" i="9"/>
  <c r="BB181" i="9"/>
  <c r="N181" i="9"/>
  <c r="Q181" i="9"/>
  <c r="AY181" i="9"/>
  <c r="AE181" i="9"/>
  <c r="G181" i="9"/>
  <c r="BF181" i="9"/>
  <c r="AH181" i="9"/>
  <c r="R181" i="9"/>
  <c r="AK181" i="9"/>
  <c r="U181" i="9"/>
  <c r="AU181" i="9"/>
  <c r="AI181" i="9"/>
  <c r="W181" i="9"/>
  <c r="K181" i="9"/>
  <c r="AT181" i="9"/>
  <c r="Z181" i="9"/>
  <c r="F181" i="9"/>
  <c r="AW181" i="9"/>
  <c r="Y181" i="9"/>
  <c r="E181" i="9"/>
  <c r="O19" i="2"/>
  <c r="BO19" i="2"/>
  <c r="CL153" i="9"/>
  <c r="FU153" i="9" s="1"/>
  <c r="CL152" i="9"/>
  <c r="FU152" i="9" s="1"/>
  <c r="CL142" i="9"/>
  <c r="FU142" i="9" s="1"/>
  <c r="CL126" i="9"/>
  <c r="FU126" i="9" s="1"/>
  <c r="CL110" i="9"/>
  <c r="FU110" i="9" s="1"/>
  <c r="CL125" i="9"/>
  <c r="FU125" i="9" s="1"/>
  <c r="CL101" i="9"/>
  <c r="FU101" i="9" s="1"/>
  <c r="CL150" i="9"/>
  <c r="FU150" i="9" s="1"/>
  <c r="CL134" i="9"/>
  <c r="FU134" i="9" s="1"/>
  <c r="CL118" i="9"/>
  <c r="FU118" i="9" s="1"/>
  <c r="CL102" i="9"/>
  <c r="FU102" i="9" s="1"/>
  <c r="CL98" i="9"/>
  <c r="FU98" i="9" s="1"/>
  <c r="CL141" i="9"/>
  <c r="FU141" i="9" s="1"/>
  <c r="CL117" i="9"/>
  <c r="FU117" i="9" s="1"/>
  <c r="CL113" i="9"/>
  <c r="FU113" i="9" s="1"/>
  <c r="CL133" i="9"/>
  <c r="FU133" i="9" s="1"/>
  <c r="CL149" i="9"/>
  <c r="FU149" i="9" s="1"/>
  <c r="CL136" i="9"/>
  <c r="FU136" i="9" s="1"/>
  <c r="CL131" i="9"/>
  <c r="FU131" i="9" s="1"/>
  <c r="CL100" i="9"/>
  <c r="FU100" i="9" s="1"/>
  <c r="CL129" i="9"/>
  <c r="FU129" i="9" s="1"/>
  <c r="CL114" i="9"/>
  <c r="FU114" i="9" s="1"/>
  <c r="CL137" i="9"/>
  <c r="FU137" i="9" s="1"/>
  <c r="CL122" i="9"/>
  <c r="FU122" i="9" s="1"/>
  <c r="CL115" i="9"/>
  <c r="FU115" i="9" s="1"/>
  <c r="CL103" i="9"/>
  <c r="FU103" i="9" s="1"/>
  <c r="CL121" i="9"/>
  <c r="FU121" i="9" s="1"/>
  <c r="CL145" i="9"/>
  <c r="FU145" i="9" s="1"/>
  <c r="CL119" i="9"/>
  <c r="FU119" i="9" s="1"/>
  <c r="CL111" i="9"/>
  <c r="FU111" i="9" s="1"/>
  <c r="CL109" i="9"/>
  <c r="FU109" i="9" s="1"/>
  <c r="CL151" i="9"/>
  <c r="FU151" i="9" s="1"/>
  <c r="CL127" i="9"/>
  <c r="FU127" i="9" s="1"/>
  <c r="CL143" i="9"/>
  <c r="FU143" i="9" s="1"/>
  <c r="CL107" i="9"/>
  <c r="FU107" i="9" s="1"/>
  <c r="CL99" i="9"/>
  <c r="FU99" i="9" s="1"/>
  <c r="CL135" i="9"/>
  <c r="FU135" i="9" s="1"/>
  <c r="CL139" i="9"/>
  <c r="FU139" i="9" s="1"/>
  <c r="CL105" i="9"/>
  <c r="FU105" i="9" s="1"/>
  <c r="CL120" i="9"/>
  <c r="FU120" i="9" s="1"/>
  <c r="CL112" i="9"/>
  <c r="FU112" i="9" s="1"/>
  <c r="CL147" i="9"/>
  <c r="FU147" i="9" s="1"/>
  <c r="CL130" i="9"/>
  <c r="FU130" i="9" s="1"/>
  <c r="CL128" i="9"/>
  <c r="FU128" i="9" s="1"/>
  <c r="CL144" i="9"/>
  <c r="FU144" i="9" s="1"/>
  <c r="CL104" i="9"/>
  <c r="FU104" i="9" s="1"/>
  <c r="CL106" i="9"/>
  <c r="FU106" i="9" s="1"/>
  <c r="CL123" i="9"/>
  <c r="FU123" i="9" s="1"/>
  <c r="CL138" i="9"/>
  <c r="FU138" i="9" s="1"/>
  <c r="AB19" i="2"/>
  <c r="AO19" i="2"/>
  <c r="BB19" i="2"/>
  <c r="CL146" i="9"/>
  <c r="FU146" i="9" s="1"/>
  <c r="CL116" i="9"/>
  <c r="FU116" i="9" s="1"/>
  <c r="CL124" i="9"/>
  <c r="FU124" i="9" s="1"/>
  <c r="CL140" i="9"/>
  <c r="FU140" i="9" s="1"/>
  <c r="CL148" i="9"/>
  <c r="FU148" i="9" s="1"/>
  <c r="CL108" i="9"/>
  <c r="FU108" i="9" s="1"/>
  <c r="FQ97" i="9" l="1"/>
  <c r="IZ97" i="9" s="1"/>
  <c r="FP97" i="9"/>
  <c r="IY97" i="9" s="1"/>
  <c r="IY181" i="9" s="1"/>
  <c r="DV97" i="9"/>
  <c r="HE97" i="9" s="1"/>
  <c r="HE181" i="9" s="1"/>
  <c r="FO97" i="9"/>
  <c r="FO181" i="9" s="1"/>
  <c r="DC97" i="9"/>
  <c r="GL97" i="9" s="1"/>
  <c r="GL181" i="9" s="1"/>
  <c r="DI97" i="9"/>
  <c r="GR97" i="9" s="1"/>
  <c r="GR181" i="9" s="1"/>
  <c r="CO97" i="9"/>
  <c r="FX97" i="9" s="1"/>
  <c r="FX181" i="9" s="1"/>
  <c r="EG97" i="9"/>
  <c r="HP97" i="9" s="1"/>
  <c r="HP181" i="9" s="1"/>
  <c r="CX97" i="9"/>
  <c r="GG97" i="9" s="1"/>
  <c r="GG181" i="9" s="1"/>
  <c r="EA97" i="9"/>
  <c r="HJ97" i="9" s="1"/>
  <c r="HJ181" i="9" s="1"/>
  <c r="DL97" i="9"/>
  <c r="GU97" i="9" s="1"/>
  <c r="GU181" i="9" s="1"/>
  <c r="CV97" i="9"/>
  <c r="GE97" i="9" s="1"/>
  <c r="GE181" i="9" s="1"/>
  <c r="DM97" i="9"/>
  <c r="GV97" i="9" s="1"/>
  <c r="GV181" i="9" s="1"/>
  <c r="EP97" i="9"/>
  <c r="HY97" i="9" s="1"/>
  <c r="HY181" i="9" s="1"/>
  <c r="DW97" i="9"/>
  <c r="HF97" i="9" s="1"/>
  <c r="HF181" i="9" s="1"/>
  <c r="DR97" i="9"/>
  <c r="HA97" i="9" s="1"/>
  <c r="HA181" i="9" s="1"/>
  <c r="CY97" i="9"/>
  <c r="GH97" i="9" s="1"/>
  <c r="GH181" i="9" s="1"/>
  <c r="FJ97" i="9"/>
  <c r="IS97" i="9" s="1"/>
  <c r="IS181" i="9" s="1"/>
  <c r="FN97" i="9"/>
  <c r="IX97" i="9" s="1"/>
  <c r="IX181" i="9" s="1"/>
  <c r="FH97" i="9"/>
  <c r="IQ97" i="9" s="1"/>
  <c r="IQ181" i="9" s="1"/>
  <c r="FM97" i="9"/>
  <c r="IV97" i="9" s="1"/>
  <c r="FL97" i="9"/>
  <c r="IU97" i="9" s="1"/>
  <c r="FK97" i="9"/>
  <c r="IT97" i="9" s="1"/>
  <c r="FI97" i="9"/>
  <c r="IR97" i="9" s="1"/>
  <c r="FG97" i="9"/>
  <c r="IP97" i="9" s="1"/>
  <c r="IP181" i="9" s="1"/>
  <c r="FF97" i="9"/>
  <c r="IO97" i="9" s="1"/>
  <c r="IO181" i="9" s="1"/>
  <c r="FE97" i="9"/>
  <c r="FD97" i="9"/>
  <c r="IM97" i="9" s="1"/>
  <c r="IM181" i="9" s="1"/>
  <c r="FC97" i="9"/>
  <c r="IL97" i="9" s="1"/>
  <c r="IL181" i="9" s="1"/>
  <c r="FB97" i="9"/>
  <c r="IK97" i="9" s="1"/>
  <c r="IK181" i="9" s="1"/>
  <c r="FA97" i="9"/>
  <c r="EZ97" i="9"/>
  <c r="II97" i="9" s="1"/>
  <c r="II181" i="9" s="1"/>
  <c r="EY97" i="9"/>
  <c r="IH97" i="9" s="1"/>
  <c r="IH181" i="9" s="1"/>
  <c r="EX97" i="9"/>
  <c r="IG97" i="9" s="1"/>
  <c r="IG181" i="9" s="1"/>
  <c r="EV97" i="9"/>
  <c r="EU97" i="9"/>
  <c r="ID97" i="9" s="1"/>
  <c r="ID181" i="9" s="1"/>
  <c r="ET97" i="9"/>
  <c r="IC97" i="9" s="1"/>
  <c r="IC181" i="9" s="1"/>
  <c r="ES97" i="9"/>
  <c r="IB97" i="9" s="1"/>
  <c r="IB181" i="9" s="1"/>
  <c r="ER97" i="9"/>
  <c r="EQ97" i="9"/>
  <c r="HZ97" i="9" s="1"/>
  <c r="HZ181" i="9" s="1"/>
  <c r="DS97" i="9"/>
  <c r="HB97" i="9" s="1"/>
  <c r="HB181" i="9" s="1"/>
  <c r="DE97" i="9"/>
  <c r="GN97" i="9" s="1"/>
  <c r="GN181" i="9" s="1"/>
  <c r="CT97" i="9"/>
  <c r="CR97" i="9"/>
  <c r="GA97" i="9" s="1"/>
  <c r="GA181" i="9" s="1"/>
  <c r="DF97" i="9"/>
  <c r="DP97" i="9"/>
  <c r="GY97" i="9" s="1"/>
  <c r="GY181" i="9" s="1"/>
  <c r="EM97" i="9"/>
  <c r="DY97" i="9"/>
  <c r="HH97" i="9" s="1"/>
  <c r="HH181" i="9" s="1"/>
  <c r="DN97" i="9"/>
  <c r="GW97" i="9" s="1"/>
  <c r="GW181" i="9" s="1"/>
  <c r="DQ97" i="9"/>
  <c r="GZ97" i="9" s="1"/>
  <c r="GZ181" i="9" s="1"/>
  <c r="DX97" i="9"/>
  <c r="EW97" i="9"/>
  <c r="EC97" i="9"/>
  <c r="HL97" i="9" s="1"/>
  <c r="HL181" i="9" s="1"/>
  <c r="EH97" i="9"/>
  <c r="HQ97" i="9" s="1"/>
  <c r="HQ181" i="9" s="1"/>
  <c r="EE97" i="9"/>
  <c r="HN97" i="9" s="1"/>
  <c r="HN181" i="9" s="1"/>
  <c r="D181" i="9"/>
  <c r="DD97" i="9"/>
  <c r="GM97" i="9" s="1"/>
  <c r="GM181" i="9" s="1"/>
  <c r="EI97" i="9"/>
  <c r="HR97" i="9" s="1"/>
  <c r="HR181" i="9" s="1"/>
  <c r="DU97" i="9"/>
  <c r="DJ97" i="9"/>
  <c r="GS97" i="9" s="1"/>
  <c r="GS181" i="9" s="1"/>
  <c r="DO97" i="9"/>
  <c r="GX97" i="9" s="1"/>
  <c r="GX181" i="9" s="1"/>
  <c r="CQ97" i="9"/>
  <c r="FZ97" i="9" s="1"/>
  <c r="FZ181" i="9" s="1"/>
  <c r="DT97" i="9"/>
  <c r="EO97" i="9"/>
  <c r="HX97" i="9" s="1"/>
  <c r="HX181" i="9" s="1"/>
  <c r="ED97" i="9"/>
  <c r="HM97" i="9" s="1"/>
  <c r="HM181" i="9" s="1"/>
  <c r="CP97" i="9"/>
  <c r="FY97" i="9" s="1"/>
  <c r="FY181" i="9" s="1"/>
  <c r="CU97" i="9"/>
  <c r="GD97" i="9" s="1"/>
  <c r="GD181" i="9" s="1"/>
  <c r="EF97" i="9"/>
  <c r="HO97" i="9" s="1"/>
  <c r="HO181" i="9" s="1"/>
  <c r="CN97" i="9"/>
  <c r="FW97" i="9" s="1"/>
  <c r="FW181" i="9" s="1"/>
  <c r="DA97" i="9"/>
  <c r="GJ97" i="9" s="1"/>
  <c r="GJ181" i="9" s="1"/>
  <c r="CM97" i="9"/>
  <c r="DH97" i="9"/>
  <c r="GQ97" i="9" s="1"/>
  <c r="GQ181" i="9" s="1"/>
  <c r="EK97" i="9"/>
  <c r="HT97" i="9" s="1"/>
  <c r="DZ97" i="9"/>
  <c r="HI97" i="9" s="1"/>
  <c r="HI181" i="9" s="1"/>
  <c r="EN97" i="9"/>
  <c r="HW97" i="9" s="1"/>
  <c r="HW181" i="9" s="1"/>
  <c r="DG97" i="9"/>
  <c r="CS97" i="9"/>
  <c r="GB97" i="9" s="1"/>
  <c r="GB181" i="9" s="1"/>
  <c r="EB97" i="9"/>
  <c r="HK97" i="9" s="1"/>
  <c r="HK181" i="9" s="1"/>
  <c r="EJ97" i="9"/>
  <c r="EL97" i="9"/>
  <c r="HU97" i="9" s="1"/>
  <c r="HU181" i="9" s="1"/>
  <c r="DK97" i="9"/>
  <c r="GT97" i="9" s="1"/>
  <c r="GT181" i="9" s="1"/>
  <c r="CW97" i="9"/>
  <c r="GF97" i="9" s="1"/>
  <c r="GF181" i="9" s="1"/>
  <c r="DB97" i="9"/>
  <c r="CZ97" i="9"/>
  <c r="GI97" i="9" s="1"/>
  <c r="GI181" i="9" s="1"/>
  <c r="HT181" i="9"/>
  <c r="CL97" i="9"/>
  <c r="FU97" i="9" s="1"/>
  <c r="FU181" i="9" s="1"/>
  <c r="C181" i="9"/>
  <c r="CM11" i="9"/>
  <c r="CM10" i="9"/>
  <c r="CL9" i="9"/>
  <c r="CM9" i="9" s="1"/>
  <c r="FP181" i="9" l="1"/>
  <c r="GK97" i="9"/>
  <c r="GK181" i="9" s="1"/>
  <c r="HS97" i="9"/>
  <c r="HS181" i="9" s="1"/>
  <c r="FV97" i="9"/>
  <c r="FV181" i="9" s="1"/>
  <c r="HC97" i="9"/>
  <c r="HC181" i="9" s="1"/>
  <c r="HD97" i="9"/>
  <c r="HD181" i="9" s="1"/>
  <c r="HG97" i="9"/>
  <c r="HG181" i="9" s="1"/>
  <c r="HV97" i="9"/>
  <c r="HV181" i="9" s="1"/>
  <c r="GC97" i="9"/>
  <c r="GC181" i="9" s="1"/>
  <c r="IA97" i="9"/>
  <c r="IA181" i="9" s="1"/>
  <c r="IE97" i="9"/>
  <c r="IE181" i="9" s="1"/>
  <c r="IJ97" i="9"/>
  <c r="IJ181" i="9" s="1"/>
  <c r="IN97" i="9"/>
  <c r="IN181" i="9" s="1"/>
  <c r="IW97" i="9"/>
  <c r="IW181" i="9" s="1"/>
  <c r="GO97" i="9"/>
  <c r="GO181" i="9" s="1"/>
  <c r="GP97" i="9"/>
  <c r="GP181" i="9" s="1"/>
  <c r="IF97" i="9"/>
  <c r="IF181" i="9" s="1"/>
  <c r="FN181" i="9"/>
  <c r="FQ181" i="9"/>
  <c r="IZ181" i="9"/>
  <c r="FL181" i="9"/>
  <c r="IU181" i="9"/>
  <c r="FH181" i="9"/>
  <c r="FM181" i="9"/>
  <c r="IV181" i="9"/>
  <c r="CL181" i="9"/>
  <c r="DE181" i="9"/>
  <c r="EF181" i="9"/>
  <c r="EB181" i="9"/>
  <c r="FA181" i="9"/>
  <c r="DM181" i="9"/>
  <c r="FK181" i="9"/>
  <c r="IT181" i="9"/>
  <c r="CX181" i="9"/>
  <c r="EG181" i="9"/>
  <c r="ER181" i="9"/>
  <c r="CQ181" i="9"/>
  <c r="FE181" i="9"/>
  <c r="EW181" i="9"/>
  <c r="DD181" i="9"/>
  <c r="EV181" i="9"/>
  <c r="DO181" i="9"/>
  <c r="FI181" i="9"/>
  <c r="IR181" i="9"/>
  <c r="CS181" i="9"/>
  <c r="EM181" i="9"/>
  <c r="EH181" i="9"/>
  <c r="CO181" i="9"/>
  <c r="CZ181" i="9"/>
  <c r="EK181" i="9"/>
  <c r="DQ181" i="9"/>
  <c r="DP181" i="9"/>
  <c r="ED181" i="9"/>
  <c r="DH181" i="9"/>
  <c r="DS181" i="9"/>
  <c r="DZ181" i="9"/>
  <c r="DC181" i="9"/>
  <c r="EO181" i="9"/>
  <c r="DG181" i="9"/>
  <c r="EN181" i="9"/>
  <c r="DB181" i="9"/>
  <c r="FG181" i="9"/>
  <c r="CN181" i="9"/>
  <c r="DJ181" i="9"/>
  <c r="EE181" i="9"/>
  <c r="EX181" i="9"/>
  <c r="CV181" i="9"/>
  <c r="DR181" i="9"/>
  <c r="FB181" i="9"/>
  <c r="ES181" i="9"/>
  <c r="EL181" i="9"/>
  <c r="EZ181" i="9"/>
  <c r="DY181" i="9"/>
  <c r="DL181" i="9"/>
  <c r="DW181" i="9"/>
  <c r="EI181" i="9"/>
  <c r="EJ181" i="9"/>
  <c r="CT181" i="9"/>
  <c r="EQ181" i="9"/>
  <c r="DX181" i="9"/>
  <c r="DV181" i="9"/>
  <c r="DF181" i="9"/>
  <c r="DT181" i="9"/>
  <c r="FD181" i="9"/>
  <c r="DA181" i="9"/>
  <c r="EU181" i="9"/>
  <c r="CM181" i="9"/>
  <c r="DI181" i="9"/>
  <c r="ET181" i="9"/>
  <c r="DU181" i="9"/>
  <c r="DN181" i="9"/>
  <c r="CW181" i="9"/>
  <c r="EY181" i="9"/>
  <c r="CP181" i="9"/>
  <c r="EC181" i="9"/>
  <c r="CY181" i="9"/>
  <c r="FJ181" i="9"/>
  <c r="CR181" i="9"/>
  <c r="FF181" i="9"/>
  <c r="DK181" i="9"/>
  <c r="FC181" i="9"/>
  <c r="EA181" i="9"/>
  <c r="CU181" i="9"/>
  <c r="EP181" i="9"/>
  <c r="D8" i="5"/>
  <c r="E8" i="5" s="1"/>
  <c r="G8" i="5"/>
  <c r="C24" i="5"/>
  <c r="G24" i="5" s="1"/>
  <c r="D24" i="5" l="1"/>
  <c r="E24" i="5" s="1"/>
</calcChain>
</file>

<file path=xl/sharedStrings.xml><?xml version="1.0" encoding="utf-8"?>
<sst xmlns="http://schemas.openxmlformats.org/spreadsheetml/2006/main" count="33228" uniqueCount="2085">
  <si>
    <t>RESUMEN GENERAL</t>
  </si>
  <si>
    <t>Valores</t>
  </si>
  <si>
    <t>Presentación</t>
  </si>
  <si>
    <t>PZAS MES ACT</t>
  </si>
  <si>
    <t>% PART</t>
  </si>
  <si>
    <t>ARANESP 300MCG/0.6ML JPRELL CAJ C/1</t>
  </si>
  <si>
    <t>ARANESP 30MCG/0.3ML JPRELL CAJ C/4</t>
  </si>
  <si>
    <t>ARANESP 40MCG/0.4ML JPRELL CAJ C/4</t>
  </si>
  <si>
    <t>ARANESP 500MCG/1ML JPRELL CAJ C/1</t>
  </si>
  <si>
    <t>ARANESP 60MCG/0.3ML JPRELL CAJ C/4</t>
  </si>
  <si>
    <t>ARANESP 80MCG/0.4ML JGP CAJ C/1</t>
  </si>
  <si>
    <t>KYPROLIS 60MG FAM CAJ C/1</t>
  </si>
  <si>
    <t>MIMPARA 30MG TAB CAJ C/30</t>
  </si>
  <si>
    <t>PROLIA 60MG/1ML JPRELL CAJ C/1</t>
  </si>
  <si>
    <t>VECTIBIX 100MG/5ML F A CAJ C/1</t>
  </si>
  <si>
    <t>XGEVA 120MG/1.7ML F A CAJ C/1</t>
  </si>
  <si>
    <t>Total general</t>
  </si>
  <si>
    <t>ACUMULADO ANUAL</t>
  </si>
  <si>
    <t>FAMILIA</t>
  </si>
  <si>
    <t>Total 2011</t>
  </si>
  <si>
    <t>Total 2012</t>
  </si>
  <si>
    <t>Total 2013</t>
  </si>
  <si>
    <t>Total 2014</t>
  </si>
  <si>
    <t>Total 2015</t>
  </si>
  <si>
    <t>Total General</t>
  </si>
  <si>
    <t>NEUPOGEN</t>
  </si>
  <si>
    <t>PROLIA</t>
  </si>
  <si>
    <t>ARANESP</t>
  </si>
  <si>
    <t>NPLATE</t>
  </si>
  <si>
    <t>NEULASTIM</t>
  </si>
  <si>
    <t>MIMPARA</t>
  </si>
  <si>
    <t>XGEVA</t>
  </si>
  <si>
    <t>VECTIBIX</t>
  </si>
  <si>
    <t>KYPROLIS</t>
  </si>
  <si>
    <t>DESPLAZAMIENTOS POR FARMACIA</t>
  </si>
  <si>
    <t>PRODUCTO</t>
  </si>
  <si>
    <t>(Todas)</t>
  </si>
  <si>
    <t>ESTADO</t>
  </si>
  <si>
    <t>SUCURSAL</t>
  </si>
  <si>
    <t>DISTRITO FEDERAL</t>
  </si>
  <si>
    <t>JALISCO</t>
  </si>
  <si>
    <t>PUEBLA</t>
  </si>
  <si>
    <t>QUERETARO</t>
  </si>
  <si>
    <t>NUEVO LEON</t>
  </si>
  <si>
    <t>CHIHUAHUA</t>
  </si>
  <si>
    <t>GUANAJUATO</t>
  </si>
  <si>
    <t>YUCATAN</t>
  </si>
  <si>
    <t>ESTADO DE MEXICO</t>
  </si>
  <si>
    <t>SINALOA</t>
  </si>
  <si>
    <t>SAN LUIS POTOSI</t>
  </si>
  <si>
    <t>COAHUILA</t>
  </si>
  <si>
    <t>VERACRUZ</t>
  </si>
  <si>
    <t>TABASCO</t>
  </si>
  <si>
    <t>SONORA</t>
  </si>
  <si>
    <t>MICHOACAN</t>
  </si>
  <si>
    <t>AGUASCALIENTES</t>
  </si>
  <si>
    <t>TAMAULIPAS</t>
  </si>
  <si>
    <t>CHIAPAS</t>
  </si>
  <si>
    <t>MORELOS</t>
  </si>
  <si>
    <t>QUINTANA ROO</t>
  </si>
  <si>
    <t>HIDALGO</t>
  </si>
  <si>
    <t>DURANGO</t>
  </si>
  <si>
    <t>OAXACA</t>
  </si>
  <si>
    <t>GUERRERO</t>
  </si>
  <si>
    <t>NAYARIT</t>
  </si>
  <si>
    <t>ZACATECAS</t>
  </si>
  <si>
    <t>COLIMA</t>
  </si>
  <si>
    <t>BAJA CALIFORNIA SUR</t>
  </si>
  <si>
    <t>DESPLAZAMIENTOS POR TIPO DE CLIENTE Y CLIENTE</t>
  </si>
  <si>
    <t>Tipo Cliente / Cliente</t>
  </si>
  <si>
    <t>CLIENTE</t>
  </si>
  <si>
    <t>DESCRIPCION</t>
  </si>
  <si>
    <t>B Y A</t>
  </si>
  <si>
    <t>CLIENTES REFERIDOS DE BANCOS Y ASEGURADORAS (Ejemplo: GNP,AXXA,BANORTE,VITAMEDICA).</t>
  </si>
  <si>
    <t>MOSTRADOR</t>
  </si>
  <si>
    <t>PARTICULARES</t>
  </si>
  <si>
    <t>CLIENTES DE PAGO EN EFECTIVO o TARJETA DE CREDITO</t>
  </si>
  <si>
    <t>HOSPITALES, INSTITUCIONES, EMPRESAS, CLINICAS, ETC. (Ejemplo:SANATORIO DURANGO,CLINICA DE MERIDA,HOSPITAL ESPAÑOL).</t>
  </si>
  <si>
    <t>SUBROGADOS</t>
  </si>
  <si>
    <t>CLIENTES CON SUBROGACIONES PERTENECIENTES A ALGUN BOTIQUIN ((Ejemplo:PBI,LOTERIA NACIONAL,NACIONAL MONTE DE PIEDAD).</t>
  </si>
  <si>
    <t>INTERFARMACIA</t>
  </si>
  <si>
    <t>VALES CANJEADOS A PACIENTES DEL  ISSSTE</t>
  </si>
  <si>
    <t>VENTA POR CANAL</t>
  </si>
  <si>
    <t>VENTA TOTAL</t>
  </si>
  <si>
    <t>VENTA MOSTRADOR</t>
  </si>
  <si>
    <t>% PART. MOSTRADOR</t>
  </si>
  <si>
    <t>PEDIDOS TELEFARMACOS</t>
  </si>
  <si>
    <t>% PART. PED TELEFARMACOS</t>
  </si>
  <si>
    <t>Total</t>
  </si>
  <si>
    <t>DATA DE VENTA TOTAL</t>
  </si>
  <si>
    <t>TIPO DE CLIENTE</t>
  </si>
  <si>
    <t>MEDICO</t>
  </si>
  <si>
    <t>STATUS DE PIEZAS</t>
  </si>
  <si>
    <t>FECHA DE VENTA</t>
  </si>
  <si>
    <t>PZAS MES ACTUAL</t>
  </si>
  <si>
    <t>ABC OBSERVATORIO</t>
  </si>
  <si>
    <t>VENTA</t>
  </si>
  <si>
    <t>ABC SANTA FE</t>
  </si>
  <si>
    <t>EFECTIVO</t>
  </si>
  <si>
    <t>BOSQUES</t>
  </si>
  <si>
    <t>CANCUN</t>
  </si>
  <si>
    <t>CUERNAVACA</t>
  </si>
  <si>
    <t>FARMACIA INTERNA MEDICA SUR</t>
  </si>
  <si>
    <t>MEDICA SUR (BOTIQUIN)</t>
  </si>
  <si>
    <t>MEDICA SUR ONCOLOGIA (BOTIQUIN)</t>
  </si>
  <si>
    <t>GUADALAJARA</t>
  </si>
  <si>
    <t>BBVA BANCOMER INSTITUCION SUBROGA</t>
  </si>
  <si>
    <t>GUADALAJARA 3</t>
  </si>
  <si>
    <t>BANAMEX SUBROGA</t>
  </si>
  <si>
    <t>AXA ASSISTANCE BANCOMEXT</t>
  </si>
  <si>
    <t>HOSPITAL MEXICO AMERICANO</t>
  </si>
  <si>
    <t>HOSPITAL REAL SAN JOSE</t>
  </si>
  <si>
    <t>HERMOSILLO 2</t>
  </si>
  <si>
    <t>LEON</t>
  </si>
  <si>
    <t>LINDAVISTA</t>
  </si>
  <si>
    <t>TELEFARMACOS EFECTIVO</t>
  </si>
  <si>
    <t>MAZATLAN</t>
  </si>
  <si>
    <t>MERIDA</t>
  </si>
  <si>
    <t>POLANCO</t>
  </si>
  <si>
    <t>PRADO NORTE</t>
  </si>
  <si>
    <t>PUEBLA 3</t>
  </si>
  <si>
    <t>OPERADORA DE HOSPITALES ANGELES (PUEBLA 3)</t>
  </si>
  <si>
    <t>ROMA NORTE</t>
  </si>
  <si>
    <t>OPERADORA DE HOSPITALES ANGELES (METROPOLITANO)</t>
  </si>
  <si>
    <t>TLACOTALPAN</t>
  </si>
  <si>
    <t>TLALPAN</t>
  </si>
  <si>
    <t>AXA SEGUROS (GASTOS MEDICOS MAYORES)</t>
  </si>
  <si>
    <t>OPERADORA DE HOSPITALES ANGELES (TLALPAN)</t>
  </si>
  <si>
    <t>OPERADORA DE HOSPITALES ANGELES (PEDREGAL)</t>
  </si>
  <si>
    <t>VILLAHERMOSA</t>
  </si>
  <si>
    <t>TEPIC</t>
  </si>
  <si>
    <t>TUXTLA GUTIERREZ</t>
  </si>
  <si>
    <t>ACAPULCO</t>
  </si>
  <si>
    <t>CENTRO</t>
  </si>
  <si>
    <t>DIVISION DEL NORTE</t>
  </si>
  <si>
    <t>AXA ASSISTANCE SANTANDER SERFIN</t>
  </si>
  <si>
    <t>TARJETA DE CREDITO (24.20 *)</t>
  </si>
  <si>
    <t>MORELIA</t>
  </si>
  <si>
    <t>SAN LUIS POTOSI 2</t>
  </si>
  <si>
    <t>TAMPICO</t>
  </si>
  <si>
    <t>MORELIA 2</t>
  </si>
  <si>
    <t>JACARANDAS</t>
  </si>
  <si>
    <t>GRUPO NACIONAL PROVINCIAL (LINEA AZUL) SUBROGA</t>
  </si>
  <si>
    <t>OPERADORA DE HOSPITALES ANGELES (PRADO NORTE)</t>
  </si>
  <si>
    <t>OPERADORA DE HOSPITALES ANGELES (LOMAS)</t>
  </si>
  <si>
    <t>CD JUAREZ 3 SENECU</t>
  </si>
  <si>
    <t>CD VICTORIA</t>
  </si>
  <si>
    <t>ESCANDON</t>
  </si>
  <si>
    <t>SEGUROS MONTERREY NEW YORK LIFE SUBROGA</t>
  </si>
  <si>
    <t>MERIDA 2</t>
  </si>
  <si>
    <t>MEXICALI</t>
  </si>
  <si>
    <t>MONTERREY 2</t>
  </si>
  <si>
    <t>MONTERREY 3</t>
  </si>
  <si>
    <t>PUEBLA 2</t>
  </si>
  <si>
    <t>OPERADORA DE HOSPITALES ANGELES (ACOXPA)</t>
  </si>
  <si>
    <t>TOLUCA 2</t>
  </si>
  <si>
    <t>TORREON</t>
  </si>
  <si>
    <t>FUENTES DE SATELITE</t>
  </si>
  <si>
    <t>SANATORIO DURANGO</t>
  </si>
  <si>
    <t>BBVA BANCOMER OPERADORA</t>
  </si>
  <si>
    <t>MONTERREY 4</t>
  </si>
  <si>
    <t>CELAYA</t>
  </si>
  <si>
    <t>CIMA</t>
  </si>
  <si>
    <t>CULIACAN</t>
  </si>
  <si>
    <t>FLORES Y REGALOS MOD COMISION NACIONAL BANCARIA</t>
  </si>
  <si>
    <t>HOSPITAL SANTA MARIA CHAPALITA</t>
  </si>
  <si>
    <t>IRAPUATO</t>
  </si>
  <si>
    <t>HOSPITAL ARANDA DE LA PARRA</t>
  </si>
  <si>
    <t>LEON 2</t>
  </si>
  <si>
    <t>LOS MOCHIS</t>
  </si>
  <si>
    <t>PACHUCA</t>
  </si>
  <si>
    <t>SATELITE</t>
  </si>
  <si>
    <t>AXA ASSISTANCE NAFINSA</t>
  </si>
  <si>
    <t>VILLA COAPA</t>
  </si>
  <si>
    <t>LA VILLA</t>
  </si>
  <si>
    <t>SCOTIABANK INVERLAT SUBROGA</t>
  </si>
  <si>
    <t>TOLUCA</t>
  </si>
  <si>
    <t>CD OBREGON</t>
  </si>
  <si>
    <t>IZTAPALAPA</t>
  </si>
  <si>
    <t>CHRISTUS MUGUERZA</t>
  </si>
  <si>
    <t>TIJUANA</t>
  </si>
  <si>
    <t>TIJUANA 2</t>
  </si>
  <si>
    <t>VITAMEDICA NACIONAL MONTE DE PIEDAD</t>
  </si>
  <si>
    <t>HSBC - AXA ASSISTANCE</t>
  </si>
  <si>
    <t>TLALPAN 2</t>
  </si>
  <si>
    <t>ZAMORA</t>
  </si>
  <si>
    <t>REYNOSA</t>
  </si>
  <si>
    <t>SEGUROS INBURSA (GASTOS MEDICOS MAYORES) SUBROGA</t>
  </si>
  <si>
    <t>SCHERLING OCAMPO ALDO ALFONSO</t>
  </si>
  <si>
    <t>OPERADORA DE HOSPITALES ANGELES (GDL. 1 Y 2 )</t>
  </si>
  <si>
    <t>OPERADORA DE HOSPITALES ANGELES (GDL 1 Y 2)</t>
  </si>
  <si>
    <t>OPERADORA DE HOSPITALES ANGELES (LEON 1 Y 2 )</t>
  </si>
  <si>
    <t>OPERADORA DE HOSPITALES ANGELES (LEON 1 Y 2)</t>
  </si>
  <si>
    <t>SALTILLO</t>
  </si>
  <si>
    <t>HOSPITAL DEL PRADO</t>
  </si>
  <si>
    <t>NUTRICION</t>
  </si>
  <si>
    <t>GALVAN SALAZAR GABRIEL</t>
  </si>
  <si>
    <t>AGUASCALIENTES 2</t>
  </si>
  <si>
    <t>HERMOSILLO</t>
  </si>
  <si>
    <t>CD JUAREZ</t>
  </si>
  <si>
    <t>ASESORIA MEDICA RADIOLOGICA BANRURAL (SUBROGA)</t>
  </si>
  <si>
    <t>MORALES TORRES JORGE LUIS ALBERTO</t>
  </si>
  <si>
    <t>GUADALAJARA 2</t>
  </si>
  <si>
    <t>PASTEUR</t>
  </si>
  <si>
    <t>URUAPAN</t>
  </si>
  <si>
    <t>VILLAHERMOSA 2</t>
  </si>
  <si>
    <t>LA PAZ</t>
  </si>
  <si>
    <t>BOTIQUIN NACIONAL MONTE DE PIEDAD</t>
  </si>
  <si>
    <t>COI</t>
  </si>
  <si>
    <t>DATA DE PEDIDOS TELEFARMACOS</t>
  </si>
  <si>
    <t>PEDIDO TELEFARMACOS</t>
  </si>
  <si>
    <t>CANAL VENTA</t>
  </si>
  <si>
    <t>CVE PACIENTE</t>
  </si>
  <si>
    <t>ESPECIALIDAD</t>
  </si>
  <si>
    <t>PIEZAS</t>
  </si>
  <si>
    <t>FECHA DE PEDIDO</t>
  </si>
  <si>
    <t>MEDICINA GENERAL</t>
  </si>
  <si>
    <t>NEUROLOGIA</t>
  </si>
  <si>
    <t>HEMATOLOGIA</t>
  </si>
  <si>
    <t>NEFROLOGIA</t>
  </si>
  <si>
    <t>CIRUGIA GENERAL</t>
  </si>
  <si>
    <t>TRAUMATOLOGIA</t>
  </si>
  <si>
    <t>REUMATOLOGIA</t>
  </si>
  <si>
    <t>GINECOLOGIA</t>
  </si>
  <si>
    <t>CARDIOLOGIA</t>
  </si>
  <si>
    <t>ORTOPEDIA Y TRAUMATOLOGIA</t>
  </si>
  <si>
    <t>ENDOCRINOLOGIA</t>
  </si>
  <si>
    <t>UROLOGIA</t>
  </si>
  <si>
    <t>ADHERENCIA MIMPARA</t>
  </si>
  <si>
    <t xml:space="preserve"> </t>
  </si>
  <si>
    <t>CLAVE PX</t>
  </si>
  <si>
    <t>MES</t>
  </si>
  <si>
    <t/>
  </si>
  <si>
    <t>PACIENTES NUEVOS Y ADHERENTES POR MES</t>
  </si>
  <si>
    <t>RESUMEN</t>
  </si>
  <si>
    <t>% Crecimiento</t>
  </si>
  <si>
    <t>CONCEPTO</t>
  </si>
  <si>
    <t>CANTIDAD</t>
  </si>
  <si>
    <t>% PART.</t>
  </si>
  <si>
    <t>PX ADHERENTES</t>
  </si>
  <si>
    <t>PX ABANDONADOS</t>
  </si>
  <si>
    <t>PX ACUMULADOS</t>
  </si>
  <si>
    <t>PACIENTES NUEVOS Y ADHERENTES POR PERIODO</t>
  </si>
  <si>
    <t>ADHERENCIA EN PORCENTAJES</t>
  </si>
  <si>
    <t>ABANDONO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</si>
  <si>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</si>
  <si>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</si>
  <si>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</si>
  <si>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</si>
  <si>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</si>
  <si>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</si>
  <si>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</si>
  <si>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</si>
  <si>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</si>
  <si>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</si>
  <si>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</si>
  <si>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</si>
  <si>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</si>
  <si>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</si>
  <si>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</si>
  <si>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</si>
  <si>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</si>
  <si>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</si>
  <si>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</si>
  <si>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</si>
  <si>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</si>
  <si>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</si>
  <si>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</si>
  <si>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</si>
  <si>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</si>
  <si>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</si>
  <si>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</si>
  <si>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</si>
  <si>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</si>
  <si>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</si>
  <si>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</si>
  <si>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</si>
  <si>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</si>
  <si>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</si>
  <si>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</si>
  <si>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</si>
  <si>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MES 37</t>
  </si>
  <si>
    <t>MES 38</t>
  </si>
  <si>
    <t>MES 39</t>
  </si>
  <si>
    <t>MES 40</t>
  </si>
  <si>
    <t>MES 41</t>
  </si>
  <si>
    <t>MES 42</t>
  </si>
  <si>
    <t>MES 43</t>
  </si>
  <si>
    <t>MES 44</t>
  </si>
  <si>
    <t>MES 45</t>
  </si>
  <si>
    <t>MES 46</t>
  </si>
  <si>
    <t>MES 47</t>
  </si>
  <si>
    <t>MES 48</t>
  </si>
  <si>
    <t>MES 49</t>
  </si>
  <si>
    <t>MES 50</t>
  </si>
  <si>
    <t>MES 51</t>
  </si>
  <si>
    <t>MES 52</t>
  </si>
  <si>
    <t>MES 53</t>
  </si>
  <si>
    <t>MES 54</t>
  </si>
  <si>
    <t>MES 55</t>
  </si>
  <si>
    <t>MES 56</t>
  </si>
  <si>
    <t>MES 57</t>
  </si>
  <si>
    <t>MES 58</t>
  </si>
  <si>
    <t>HOSPITAL SAN JAVIER S.A. DE C.V.</t>
  </si>
  <si>
    <t>BASTARRACHEA ORTIZ JORGE ADOLFO JOSE</t>
  </si>
  <si>
    <t>SIN INFORMACION</t>
  </si>
  <si>
    <t>OTORRINOLARINGOLOGIA</t>
  </si>
  <si>
    <t>CVE MEDICO</t>
  </si>
  <si>
    <t>MES 59</t>
  </si>
  <si>
    <t>MEDICINA INTERNA</t>
  </si>
  <si>
    <t>ONCOLOGIA</t>
  </si>
  <si>
    <t>MES 60</t>
  </si>
  <si>
    <t>FLORES Y REGALOS (CNBV)</t>
  </si>
  <si>
    <t>METLIFE MEXICO SUBROGA</t>
  </si>
  <si>
    <t>FUNDACION SANTOS Y DE LA GARZA EVIA IBP</t>
  </si>
  <si>
    <t>MES 61</t>
  </si>
  <si>
    <t>Total 2016</t>
  </si>
  <si>
    <t>DIAZ AVENDAÑO ODETTE DEL CARMEN</t>
  </si>
  <si>
    <t>DESCENTRALIZADOS</t>
  </si>
  <si>
    <t>UNIVERSIDAD DE GUANAJUATO VENTA DIRECTA</t>
  </si>
  <si>
    <t>MES 62</t>
  </si>
  <si>
    <t>EFECTIVO ZAMORA</t>
  </si>
  <si>
    <t>MES 63</t>
  </si>
  <si>
    <t>EFECTIVO TLACOTALPAN</t>
  </si>
  <si>
    <t>EFECTIVO TLALPAN 1</t>
  </si>
  <si>
    <t>PONCE BELTRAN EDUARDO JAVIER</t>
  </si>
  <si>
    <t>OPERADORA DE HOSPITALES ANGELES (TORREON)</t>
  </si>
  <si>
    <t>MES 64</t>
  </si>
  <si>
    <t>MES 65</t>
  </si>
  <si>
    <t>MUGUERZA DEL PARQUE</t>
  </si>
  <si>
    <t>SCOTIABANK CRONICOS</t>
  </si>
  <si>
    <t>MES 66</t>
  </si>
  <si>
    <t>PROGRAMA</t>
  </si>
  <si>
    <t>TIPO DE VENTA</t>
  </si>
  <si>
    <t>SIN PROGRAMA</t>
  </si>
  <si>
    <t>MORGAN VILLELA GILBERTO</t>
  </si>
  <si>
    <t>OPERADORA DE HOSPITALES ANGELES (MOCEL)</t>
  </si>
  <si>
    <t>MES 67</t>
  </si>
  <si>
    <t>GONZALEZ ESPINOZA IVAN ROMARICO</t>
  </si>
  <si>
    <t>MONTERREY 5</t>
  </si>
  <si>
    <t>OPERADORA DE HOSPITALES ANGELES (SERVICIO MEDICO SOCIAL)</t>
  </si>
  <si>
    <t>OPERADORA DE HOSPITALES ANGELES (SUC. QUERETARO)</t>
  </si>
  <si>
    <t>BOTIQUIN HOSPITAL ABC</t>
  </si>
  <si>
    <t>EFECTIVO MONTERREY 3</t>
  </si>
  <si>
    <t>AXA ASSISTANCE BANOBRAS</t>
  </si>
  <si>
    <t>EFECTIVO MERIDA 1</t>
  </si>
  <si>
    <t>EFECTIVO MERIDA 2</t>
  </si>
  <si>
    <t>EFECTIVO MONTERREY 2</t>
  </si>
  <si>
    <t>EFECTIVO MONTERREY 4</t>
  </si>
  <si>
    <t>EFECTIVO MONTERREY 5</t>
  </si>
  <si>
    <t>MES 68</t>
  </si>
  <si>
    <t>CHRISTUS MUGUERZA MONTERREY</t>
  </si>
  <si>
    <t>EFECTIVO CANCUN</t>
  </si>
  <si>
    <t>OCP OPERADORA CLINICA DEL PACIFICO SA DE CV</t>
  </si>
  <si>
    <t>COI CENTRO ONCOLOGICO INTERNACIONAL (GUADALAJARA)</t>
  </si>
  <si>
    <t>MES 69</t>
  </si>
  <si>
    <t>MES 70</t>
  </si>
  <si>
    <t>OCHOA ORTIZ GENOVEVA</t>
  </si>
  <si>
    <t>NOGALES</t>
  </si>
  <si>
    <t>REPATHA</t>
  </si>
  <si>
    <t>REPATHA 140MG/ML PLP CAJ C/1</t>
  </si>
  <si>
    <t>BLINCYTO</t>
  </si>
  <si>
    <t>BLINCYTO 35MCG FAM CAJ C/1</t>
  </si>
  <si>
    <t>MES 71</t>
  </si>
  <si>
    <t>PADILLA PADILLA FRANCISCO GERARDO</t>
  </si>
  <si>
    <t>GINECOLOGIA Y OBSTETRICIA</t>
  </si>
  <si>
    <t>MES 72</t>
  </si>
  <si>
    <t>BAJA CALIFORNIA</t>
  </si>
  <si>
    <t>ALEXANDER MEZA JOSE FRANCISCO</t>
  </si>
  <si>
    <t>COI CENTRO ONCOLOGICO INTERNACIONAL (TLALPAN)</t>
  </si>
  <si>
    <t>MES 73</t>
  </si>
  <si>
    <t>GRUPO SEMEDIC DE MEXICO 2015</t>
  </si>
  <si>
    <t>Total 2017</t>
  </si>
  <si>
    <t>MES 74</t>
  </si>
  <si>
    <t>RODRIGUEZ CASTELLANOS JESUS RODRIGO</t>
  </si>
  <si>
    <t>CON PROGRAMA</t>
  </si>
  <si>
    <t>MIMPARA, NPLATE, ARANESP, VECTIBIX, PROLIA,REPATHA,BLINCYTO &amp; XGEVA</t>
  </si>
  <si>
    <t>MES 75</t>
  </si>
  <si>
    <t>EFECTIVO CENTRO</t>
  </si>
  <si>
    <t>LOBATO MENDIZABAL EDUARDO</t>
  </si>
  <si>
    <t>EFECTIVO SATELITE</t>
  </si>
  <si>
    <t>MUÑOZ RAMOS ANDRES</t>
  </si>
  <si>
    <t>GODINEZ GUTIERREZ SERGIO ARTURO</t>
  </si>
  <si>
    <t>EFECTIVO TOLUCA 1</t>
  </si>
  <si>
    <t>NEULASTIM 6 mg/0.6 ml JGP CAJ C/1</t>
  </si>
  <si>
    <t>LAZARO LEON JESUS MIGUEL</t>
  </si>
  <si>
    <t>ROMARICO GONZALEZ IVAN</t>
  </si>
  <si>
    <t>EFECTIVO TOLUCA 2</t>
  </si>
  <si>
    <t>EFECTIVO FUETES DE SATELITE</t>
  </si>
  <si>
    <t>DE LA PEÑA RODRIGUEZ MARIA DEL PILAR</t>
  </si>
  <si>
    <t>EMPLEADOS NUTRICION</t>
  </si>
  <si>
    <t>CENTRO HOSPITALARIO UNIVERSIDAD</t>
  </si>
  <si>
    <t>PEREZ CUADRA ALFREDO</t>
  </si>
  <si>
    <t>RADIOTERAPIA</t>
  </si>
  <si>
    <t>GERIATRIA</t>
  </si>
  <si>
    <t>MES 76</t>
  </si>
  <si>
    <t>LOARCA PIÑA LUIS MARTIN</t>
  </si>
  <si>
    <t>XALAPA</t>
  </si>
  <si>
    <t>NEUPOGEN 300 mcg 1 JGP C/0.5 ml</t>
  </si>
  <si>
    <t>REYES GOMEZ CARLOS ALBERTO</t>
  </si>
  <si>
    <t>SALDANA MENDOZA ARTURO</t>
  </si>
  <si>
    <t>NEUROCIRUGIA</t>
  </si>
  <si>
    <t>MES 77</t>
  </si>
  <si>
    <t>CHAVEZ SANCHEZ GABRIEL</t>
  </si>
  <si>
    <t>URZUA GONZALEZ ALBERTO</t>
  </si>
  <si>
    <t>VELASCO RODRIGUEZ JULIO CESAR</t>
  </si>
  <si>
    <t>NPLATE 250 mcg FAM C/1</t>
  </si>
  <si>
    <t>SILVA JUAN ALEJANDRO</t>
  </si>
  <si>
    <t>VELASCO BARCENA JOSE ANTONIO</t>
  </si>
  <si>
    <t>CORTES LAWRENZ JORGE</t>
  </si>
  <si>
    <t>FELIX RODRIGUEZ ALBERTO</t>
  </si>
  <si>
    <t>HOSPITAL ESPAÑOL</t>
  </si>
  <si>
    <t>SERVICIOS ONCOLOGICOS</t>
  </si>
  <si>
    <t>FROYLAN LOPEZ LOPEZ</t>
  </si>
  <si>
    <t>BENEFICENCIA ESPAÑOLA DE LA LAGUNA (SIN CONSIGNACION)</t>
  </si>
  <si>
    <t>EMPLEADOS ABC</t>
  </si>
  <si>
    <t>EFECTIVO XALAPA</t>
  </si>
  <si>
    <t>MES 78</t>
  </si>
  <si>
    <t>HURTADO MONROY RAFAEL</t>
  </si>
  <si>
    <t>ARRIETA RODRIGUEZ OSCAR GERARDO</t>
  </si>
  <si>
    <t>SUAREZ CARPIO RAFAEL ALEJANDRO</t>
  </si>
  <si>
    <t>MORATO HERNANDEZ MARIA DE LOURDES</t>
  </si>
  <si>
    <t>REYNOSO GOMEZ EDUARDO EDMUNDO</t>
  </si>
  <si>
    <t>NEUMOLOGIA</t>
  </si>
  <si>
    <t>AHUMADA AYALA MIGUEL</t>
  </si>
  <si>
    <t>MEDICA SUR</t>
  </si>
  <si>
    <t>HOSPITAL LOMAS CONSIGNACION</t>
  </si>
  <si>
    <t>HOSPITAL LOMAS</t>
  </si>
  <si>
    <t>CLINICA DE MERIDA</t>
  </si>
  <si>
    <t>MES 79</t>
  </si>
  <si>
    <t>B &amp; A</t>
  </si>
  <si>
    <t>VALENCIA GARCIA JOSE EVERARDO</t>
  </si>
  <si>
    <t>TOKUNAGA FUJIGAKI JORGE FRANCISCO</t>
  </si>
  <si>
    <t>GREEN RENNER DAN</t>
  </si>
  <si>
    <t>LASKY MARCOVICH DAVID</t>
  </si>
  <si>
    <t>GARCIA MARTINEZ RODRIGO</t>
  </si>
  <si>
    <t>HOSPITAL ABC OBSERVATORIO</t>
  </si>
  <si>
    <t>STAR MEDICA (SAN LUIS)</t>
  </si>
  <si>
    <t>VITAMEDICA SUBROGA</t>
  </si>
  <si>
    <t>CENTRO DE ATENCION INTEGRAL EN ONCOLOGIA</t>
  </si>
  <si>
    <t>RIVERA CRUZ MARIA DE LOS ANGELES</t>
  </si>
  <si>
    <t>MES 80</t>
  </si>
  <si>
    <t>SOTO COLINN CELIA</t>
  </si>
  <si>
    <t>EFECTIVO FARMACIA TUXTLA</t>
  </si>
  <si>
    <t>MARQUEZ CABRERA OSCAR OMAR</t>
  </si>
  <si>
    <t>HEMATOLOGICA ALTA ESPECIALIDAD</t>
  </si>
  <si>
    <t>CORPORATIVO HOSPITAL SATELITE</t>
  </si>
  <si>
    <t>HOSPITAL DEL COUNTRY</t>
  </si>
  <si>
    <t>CASTANEDA RENDEROS OMAR HUMBERTO</t>
  </si>
  <si>
    <t>HOSPITAL ABC SANTA FE (PRADO NORTE)</t>
  </si>
  <si>
    <t>LEON ARCEO PEDRO RUBEN</t>
  </si>
  <si>
    <t>GENERAL DE SALUD SUBROGA</t>
  </si>
  <si>
    <t>MARTINEZ BERMUDEZ PEDRO</t>
  </si>
  <si>
    <t>CARREON FALFAN GERARDO</t>
  </si>
  <si>
    <t>MES 81</t>
  </si>
  <si>
    <t>DERMATOLOGIA</t>
  </si>
  <si>
    <t>SAUZA AGUILERA FRANCISCO JOSE</t>
  </si>
  <si>
    <t>ZULOAGA FERNANDEZ DEL VALLE CARLOS JOSE</t>
  </si>
  <si>
    <t>HERRERA SALAZAR JUAN BOSCO</t>
  </si>
  <si>
    <t>GUERRA ARGUERO LAURA MARGARITA</t>
  </si>
  <si>
    <t>DE LA PEÑA LOPEZ ILDEFONSO ROBERTO</t>
  </si>
  <si>
    <t>GARCIA MONTES LIZBETT VANESSA</t>
  </si>
  <si>
    <t>ROLDAN DE LA O IRAN</t>
  </si>
  <si>
    <t>ALCOCER GAMBA MARCO ANTONIO</t>
  </si>
  <si>
    <t>OBSEQUIO</t>
  </si>
  <si>
    <t>MARTINEZ ELIZONDO GABRIELA</t>
  </si>
  <si>
    <t>ITO NAKASHIMADA MARIA AYUMI</t>
  </si>
  <si>
    <t>LEON GONZALEZ SILVIA ROSA</t>
  </si>
  <si>
    <t>MOYSEN MASON LAURA MARIA</t>
  </si>
  <si>
    <t>ODONTOLOGIA</t>
  </si>
  <si>
    <t>GARCIA CARDENAS ALMA LILIANA</t>
  </si>
  <si>
    <t>NERI NAVARRETE ERNESTO</t>
  </si>
  <si>
    <t>OFTALMOLOGIA</t>
  </si>
  <si>
    <t>RIVERA RIVERA SAMUEL</t>
  </si>
  <si>
    <t>HERRERA CASTILLO MIGUEL ANGEL</t>
  </si>
  <si>
    <t>PEDIATRIA</t>
  </si>
  <si>
    <t>MERCADO VILLAGRA JORGE AGUSTIN</t>
  </si>
  <si>
    <t>STAR MEDICA (VERACRUZ)</t>
  </si>
  <si>
    <t>ORGANIZACION PARA CUIDADO INTEGRAL EN ONCOLOGIA</t>
  </si>
  <si>
    <t>PROMOTORA POBLANA</t>
  </si>
  <si>
    <t>STAR MEDICA VERACRUZ</t>
  </si>
  <si>
    <t>STAR MEDICA (SANTA FE)</t>
  </si>
  <si>
    <t>ORGANIZACION PARA EL CUIDAD INT. EN ONCOLOGIA</t>
  </si>
  <si>
    <t>UNIDAD DE QUIMIOTERAPIA AMBULATORIA</t>
  </si>
  <si>
    <t>MES 82</t>
  </si>
  <si>
    <t>CENTRO ONCOLOGICO DE QUERETARO SA DE CV</t>
  </si>
  <si>
    <t>CATANEO DAVILA ANTONIO ENRIQUE</t>
  </si>
  <si>
    <t>KELLY GARCIA JAVIER</t>
  </si>
  <si>
    <t>CEBALLOS LOPEZ ADRIAN ALEJANDRO</t>
  </si>
  <si>
    <t>ROYO SIFUENTES ALFONSO</t>
  </si>
  <si>
    <t>HOSPITAL DALINDE</t>
  </si>
  <si>
    <t>ONCOGEN</t>
  </si>
  <si>
    <t>FRANCO GONZALEZ EDWIN EFRAIN</t>
  </si>
  <si>
    <t>ACOSTA ESPINOZA JESUS ALICIA</t>
  </si>
  <si>
    <t>RIVERA ORTEGON FRANCISCO JAVIER</t>
  </si>
  <si>
    <t>STAR MEDICA (CENTRO)</t>
  </si>
  <si>
    <t>CRUZ RAMIREZ VICTOR MANUEL</t>
  </si>
  <si>
    <t>STAR MEDICA (LOMAS VERDES)</t>
  </si>
  <si>
    <t>BUPA COMPAÑÍA DE SEGUROS</t>
  </si>
  <si>
    <t>TAC TORRE MEDICA DE IRAPUATO SA DE CV</t>
  </si>
  <si>
    <t>BRISTOL MYERS SQUIBB DE MEXICO</t>
  </si>
  <si>
    <t>VELAZQUEZ GONZALEZ ANTONIO</t>
  </si>
  <si>
    <t>TALAVERA ANZURES ALEJANDRA</t>
  </si>
  <si>
    <t>MEDICA AZUL</t>
  </si>
  <si>
    <t>OLIVERA AMEZCUA MARIA AMPARO</t>
  </si>
  <si>
    <t>OROZCO IBARRA LUIS GERARDO</t>
  </si>
  <si>
    <t>VERA CANDANEDO LUIS MANUEL</t>
  </si>
  <si>
    <t>GUTIERREZ HERMOSILLO HUGO</t>
  </si>
  <si>
    <t>GARCIA HERNANDEZ PEDRO ALBERTO</t>
  </si>
  <si>
    <t>MATEOS VIZCAYNO JULIO</t>
  </si>
  <si>
    <t>JOYA GALEANA JOAQUIN GERARDO</t>
  </si>
  <si>
    <t>BENEFICENCIA ESPAÑOLA (PUEBLA)</t>
  </si>
  <si>
    <t>SOBREVILLA CALVO PEDRO DE JESUS</t>
  </si>
  <si>
    <t>GUERRERO DIAZ FRANCISCO ISRAEL</t>
  </si>
  <si>
    <t>OROZCO ALCALA JOSE JAVIER</t>
  </si>
  <si>
    <t>TARJETA DE CREDITO (27.20 *)</t>
  </si>
  <si>
    <t>VILLALOBOS PRIETO ALBERTO</t>
  </si>
  <si>
    <t>ROBLES AVIÑA JORGE ALBERTO</t>
  </si>
  <si>
    <t>SUAREZ SAHUI TIRZO ROLANDO</t>
  </si>
  <si>
    <t>TRATAMIENTOS INDIVIDUALIZADOS SA DE CV</t>
  </si>
  <si>
    <t>MASSE EBRARD SERGIO EUGENIO DE JESUS</t>
  </si>
  <si>
    <t>FRANCISCO GUTIERREZ CARRILLO</t>
  </si>
  <si>
    <t>CRESPO MENDOZA GRACIELA</t>
  </si>
  <si>
    <t>VALDEZ LOPEZ EDUARDO</t>
  </si>
  <si>
    <t>VAZQUEZ CABRER GABRIEL</t>
  </si>
  <si>
    <t>HERNANDEZ SORIA VICTOR</t>
  </si>
  <si>
    <t>TORRES GUERRERO GUILLERMO</t>
  </si>
  <si>
    <t>MUNDO LOPEZ SHAULA JULIANA</t>
  </si>
  <si>
    <t>VILLA ESPINOSA LUIS ALBERTO</t>
  </si>
  <si>
    <t>CORTES FRANCO EDUARDO</t>
  </si>
  <si>
    <t>HUERTA VAZQUEZ JOSE MIGUEL</t>
  </si>
  <si>
    <t>CARRANCO DIAZ JOSE EMIGDIO</t>
  </si>
  <si>
    <t>AGUILAR DOMINGUEZ GUADALUPE CECILIA</t>
  </si>
  <si>
    <t>MORENO TODD MAGDALENA</t>
  </si>
  <si>
    <t>GONZALEZ MIRANDA FRANCISCO JAVIER</t>
  </si>
  <si>
    <t>ONCOLOGIA PEDIATRICA</t>
  </si>
  <si>
    <t>BOTIQUIN ABC</t>
  </si>
  <si>
    <t>MES 83</t>
  </si>
  <si>
    <t>TRIPP VILLANUEVA FRANCISCO JOSE</t>
  </si>
  <si>
    <t>MEDINA GUZMAN LILIANA</t>
  </si>
  <si>
    <t>C.I.M.A. (HERMOSILLO)</t>
  </si>
  <si>
    <t>MENDEZ PEREZ ISRAEL ALEJANDRO</t>
  </si>
  <si>
    <t>EFECTIVO ROMA NORTE</t>
  </si>
  <si>
    <t>SALGUEIRO ERGUETA RAUL JOSE</t>
  </si>
  <si>
    <t>BENEFICENCIA ESPAÑOLA (TAMPICO)</t>
  </si>
  <si>
    <t>SOCIEDAD ESPAÑOLA DE BENEFICENCIA (VERACRUZ)</t>
  </si>
  <si>
    <t>CARRILLO CORNEJO MANUEL</t>
  </si>
  <si>
    <t>RODRIGUEZ MATIAS ADRIAN</t>
  </si>
  <si>
    <t>MOTOLA CUBA DANIEL</t>
  </si>
  <si>
    <t>ADN ONCOLOGIA</t>
  </si>
  <si>
    <t>GUEVARA TORRES ALFONSO GENARO</t>
  </si>
  <si>
    <t>SARABIA MARTINEZ VICTOR ULISES</t>
  </si>
  <si>
    <t>CANTU HINOJOSA MARTHA YANETH</t>
  </si>
  <si>
    <t>RAMOS BLAS GUSTAVO JONY</t>
  </si>
  <si>
    <t>HOSPITAL SAN JAVIER SA DE CV</t>
  </si>
  <si>
    <t>VALLE DE MEXICO</t>
  </si>
  <si>
    <t>GORODEZKY LAUFERMAN CLARA</t>
  </si>
  <si>
    <t>MENDOZA VALDES ARTURO</t>
  </si>
  <si>
    <t>SOCIEDAD DE BENEFICENCIA ESPAÑOLA (SAN LUIS POTOSI)</t>
  </si>
  <si>
    <t>GARCIA DE LEON GUERRERO MIGUEL ANGEL</t>
  </si>
  <si>
    <t>ZARAGOZA SANDOVAL VICTOR MANUEL</t>
  </si>
  <si>
    <t>CENTRO MEDICO DE TOLUCA</t>
  </si>
  <si>
    <t>HOSPITAL CONCORDIA</t>
  </si>
  <si>
    <t>JUAREZ TERRAZAS JORGE LUIS</t>
  </si>
  <si>
    <t>GREGORIO CAMPOS CABRERA</t>
  </si>
  <si>
    <t>CLINICA HOSPITAL SAN JOSE DE NAVOJOA</t>
  </si>
  <si>
    <t>BAUTISTA MEDINA MARIO ARTURO</t>
  </si>
  <si>
    <t>DIEZ GARCIA MARIA DEL PILAR</t>
  </si>
  <si>
    <t>CARRILLO PEREZ JOSE</t>
  </si>
  <si>
    <t>MIRANDA CONTRERAS RAMON ALFREDO</t>
  </si>
  <si>
    <t>DURAN PEREZ EDGAR GERARDO</t>
  </si>
  <si>
    <t>CETINA MANZANILLA JOSE ANTONIO</t>
  </si>
  <si>
    <t>ROSEL RAMIREZ ROBERTO CARLOS</t>
  </si>
  <si>
    <t>RIOS ARJONA MARIO ARTURO</t>
  </si>
  <si>
    <t>VILLARREAL CARDENAS JOSE RAMON</t>
  </si>
  <si>
    <t>VARGAS CHAIREZ LEOPOLDO</t>
  </si>
  <si>
    <t>RODRIGUEZ ABRAJAN GERARDO</t>
  </si>
  <si>
    <t>OVILLA MARTINEZ ROBERTO</t>
  </si>
  <si>
    <t>SEGUROS MONTERREY EFECTIVO</t>
  </si>
  <si>
    <t>VILLAGRAN RUIZ DE LA PEÑA FELIX</t>
  </si>
  <si>
    <t>BARREIRA MERCADO EDUARDO</t>
  </si>
  <si>
    <t>OLIVARES BELTRAN GUILLERMO MANUEL</t>
  </si>
  <si>
    <t>CERVANTES TORRIJOS FROYLAN EDUARDO</t>
  </si>
  <si>
    <t>DE LA CRUZ CARDENAS JOAQUIN</t>
  </si>
  <si>
    <t>TORRES CAMPOS ALDO ISMAEL</t>
  </si>
  <si>
    <t>EFECTIVO IZTAPALAPA</t>
  </si>
  <si>
    <t>ACEVEDO DELGADO JOSE ANTONIO</t>
  </si>
  <si>
    <t>GERSON CWILICH RAQUEL</t>
  </si>
  <si>
    <t>HERNANDEZ BARAJAS DAVID</t>
  </si>
  <si>
    <t>FLORES MORENO SONIA MARIA</t>
  </si>
  <si>
    <t>FEREGRINO GOYOS MANUEL</t>
  </si>
  <si>
    <t>GARCIA PINTO GUILLERMO</t>
  </si>
  <si>
    <t>QUEZADA BURGOS CESAR RODRIGO</t>
  </si>
  <si>
    <t>ARMENTA ARAGON HUGO AARON</t>
  </si>
  <si>
    <t>SAMUEL ALVA RIVERA</t>
  </si>
  <si>
    <t>BRISENO GARCIA HECTOR ALBERTO</t>
  </si>
  <si>
    <t>GARCIA CASTILLO ARMANDO</t>
  </si>
  <si>
    <t>GUTIERREZ JIMENEZ PEDRO</t>
  </si>
  <si>
    <t>FLORES RAMIREZ RAMIRO</t>
  </si>
  <si>
    <t>MELO GARCIA MARIO ALBERTO</t>
  </si>
  <si>
    <t>ARANDA FLORES CARLOS EDUARDO</t>
  </si>
  <si>
    <t>AGUILAR GOMEZ RAMON</t>
  </si>
  <si>
    <t>GOMEZ MORENO VICTOR MANUEL</t>
  </si>
  <si>
    <t>BARRERA PEREZ LUIS ENRIQUE</t>
  </si>
  <si>
    <t>AVILA ARMENGOL HILARIO ERNESTO</t>
  </si>
  <si>
    <t>ARECHAVALETA GRANELL MARIA DEL ROSARIO</t>
  </si>
  <si>
    <t>MATA GALLARDO RAUL</t>
  </si>
  <si>
    <t>LECHUGA MARTIN DEL CAMPO DIANA</t>
  </si>
  <si>
    <t>MACIAS HERNANDEZ SALVADOR ISRAEL</t>
  </si>
  <si>
    <t>THEUREL VINCENT GUSTAVO ERNESTO</t>
  </si>
  <si>
    <t>LOPEZ DIAZ FERNANDO</t>
  </si>
  <si>
    <t>RODRIGUEZ RIVERA JAIME GUILLERMO</t>
  </si>
  <si>
    <t>REZA ALBARRAN ALFREDO ADOLFO</t>
  </si>
  <si>
    <t>NIÑO MANCILLA JOSE LEOPOLDO</t>
  </si>
  <si>
    <t>LOPEZ ROMERO JUAN JOSE</t>
  </si>
  <si>
    <t>GARCIA RANGEL ELICEO</t>
  </si>
  <si>
    <t>SIERRA GALAN LILIA MERCEDES</t>
  </si>
  <si>
    <t>MEDICINA CRITICA</t>
  </si>
  <si>
    <t>GENETISTA</t>
  </si>
  <si>
    <t>ALERGIA-INMUNOLOGIA</t>
  </si>
  <si>
    <t>CIRUGIA ONCOLOGICA</t>
  </si>
  <si>
    <t>DEL 01 AL 31 DE DICIEMBRE 2017</t>
  </si>
  <si>
    <t>ENERO 11 - DICIEMBRE 2017</t>
  </si>
  <si>
    <t>PX NVOS DIC 2017</t>
  </si>
  <si>
    <t>MES 84</t>
  </si>
  <si>
    <t>CHABLE REAL ADRIANA GUADALUPE</t>
  </si>
  <si>
    <t>ADMINISTRADORA HOSPITALARIA S.A. DE C.V.</t>
  </si>
  <si>
    <t>INVESTIGACIONES MEDICAS (VENTA DIRECTA)</t>
  </si>
  <si>
    <t>ROMERO NAVARRO BENJAMIN</t>
  </si>
  <si>
    <t>ALVAREZ SANDOVAL EDUARDO</t>
  </si>
  <si>
    <t>ACOSTA VARGAS OSWALDO</t>
  </si>
  <si>
    <t>SEGUROS INBURSA_EFECTIVO</t>
  </si>
  <si>
    <t>CENTRO MEDICO CULIACAN (CREDITO)</t>
  </si>
  <si>
    <t>ARIAS GONZALEZ GERMAN</t>
  </si>
  <si>
    <t>VALDES CEPEDA ALEJANDRO</t>
  </si>
  <si>
    <t>QUINTANA PIÑA FRANCISCO EDUARDO</t>
  </si>
  <si>
    <t>POPOCA MARTINEZ MARIA DEL CARMEN</t>
  </si>
  <si>
    <t>RINCON PEDRERO RODOLFO EUGENIO</t>
  </si>
  <si>
    <t>ESPINOSA BAUTISTA KARLA ADRIANA</t>
  </si>
  <si>
    <t>PIÑA CAMARGO ZAYRA MONTSERRAT</t>
  </si>
  <si>
    <t>ARIAS DELGADILLO CRISTHIAN RONALDT</t>
  </si>
  <si>
    <t>OPERADORA DE HOSPITALES ANGELES (GINECO OBSTETRICA)</t>
  </si>
  <si>
    <t>RODRIGUEZ RUIZ JUAN ALBERTO</t>
  </si>
  <si>
    <t>RODRIGUEZ RUIZ GABRIELA CONSUELO</t>
  </si>
  <si>
    <t>SOCIEDAD ADMINISTRADORA DE SERVICIOS DE SALUD S.C.</t>
  </si>
  <si>
    <t>SALINAS ROJAS VICTOR</t>
  </si>
  <si>
    <t>VILLALOBOS VALENCIA RICARDO</t>
  </si>
  <si>
    <t>RUIZ DELGADO GUILLERMO JOSE</t>
  </si>
  <si>
    <t>RUEDA ALVARADO CARLOS RICARDO</t>
  </si>
  <si>
    <t>CLINICA DEL CENTRO</t>
  </si>
  <si>
    <t>ARMENTA MOLINA JOSE JESUS</t>
  </si>
  <si>
    <t>FLORES DAVILA JORGE MELCHOR</t>
  </si>
  <si>
    <t>CHICALOTE CASTILLO CARLOS</t>
  </si>
  <si>
    <t>MOGUEL GONZALEZ BERNARDO</t>
  </si>
  <si>
    <t>GARCIA ROMAN CARLOS RANULFO</t>
  </si>
  <si>
    <t>RAMIREZ GARCIA CARLOS GASTON</t>
  </si>
  <si>
    <t>PAZ BERUMEN DAVID SEBASTIAN</t>
  </si>
  <si>
    <t>CASASOLA GONZALEZ JULIO ISMAEL</t>
  </si>
  <si>
    <t>RODRIGUEZ GAMEZ DIANA MARGARITA</t>
  </si>
  <si>
    <t>SERRANO ARREDONDO LUZ DEL CARMEN</t>
  </si>
  <si>
    <t>VEGA VEGA OLYNKA</t>
  </si>
  <si>
    <t>GALINDO RUVALCABA CESAR HUMBERTO</t>
  </si>
  <si>
    <t>TELEFARMACOS (PRECIO MOSTRADOR-EFECTIVO)</t>
  </si>
  <si>
    <t>SALINAS MENESES AUGUSTO OCTAVIO</t>
  </si>
  <si>
    <t>GUTIERREZ CHAVEZ JORGE</t>
  </si>
  <si>
    <t>PEREZ GALVAN ALMA CRISTINA</t>
  </si>
  <si>
    <t>SORIANO ELORZA FELIX ALVARO</t>
  </si>
  <si>
    <t>CARRENO DUARTE ANTONIO TZILACATZIN</t>
  </si>
  <si>
    <t>HERRERA FELIX JUAN PABLO</t>
  </si>
  <si>
    <t>GARCIA ALCALA HECTOR</t>
  </si>
  <si>
    <t>SANCHEZ BECERRIL JUAN JOSE</t>
  </si>
  <si>
    <t>MORALES ACEVES RAUL</t>
  </si>
  <si>
    <t>RAMIREZ MARQUEZ MARCELINO</t>
  </si>
  <si>
    <t>FLORES VILLEGAS LUZ VICTORIA</t>
  </si>
  <si>
    <t>APLICA TECNOLOGIA AVANZADA (VITAMEDICA)</t>
  </si>
  <si>
    <t>ARCH FERRER JORGE EMILIO</t>
  </si>
  <si>
    <t>HOSPITAL GUADALUPE CORP SA DE CV</t>
  </si>
  <si>
    <t>GARCIA ZEPEDA GERMAN</t>
  </si>
  <si>
    <t>OPERADORA DE HOSPITALES ANGELES (MORELIA)</t>
  </si>
  <si>
    <t>HERNANDEZ HERNANDEZ CARLOS ALBERTO</t>
  </si>
  <si>
    <t>HOSPITEN MEXICO</t>
  </si>
  <si>
    <t>SERVICIOS MEDICOS PARA TODOS</t>
  </si>
  <si>
    <t>SERVICIOS MEDICOS PARA TODOS SA DE CV</t>
  </si>
  <si>
    <t>BATISTA GUIZAR BENJAMIN</t>
  </si>
  <si>
    <t>ANDA SUBROGA</t>
  </si>
  <si>
    <t>BAUTISTA GONZALEZ HECTOR ALFREDO</t>
  </si>
  <si>
    <t>NERI MUNOZ NATIVIDAD</t>
  </si>
  <si>
    <t>HOSPITAL INFANTIL PRIVADO</t>
  </si>
  <si>
    <t>SANATORIO SAN FRANCISCO DE ASIS</t>
  </si>
  <si>
    <t>HOSPITAL Y CLINICA OCA</t>
  </si>
  <si>
    <t>ORTIZ NAVARRETE MARICELA</t>
  </si>
  <si>
    <t>HOSPITAL SANTA COLETA</t>
  </si>
  <si>
    <t>REYES CALDERON MAGDALENA</t>
  </si>
  <si>
    <t>REBOLLAR GONZALEZ ROBERTO CARLOS</t>
  </si>
  <si>
    <t>SISTEMAS MEDICOS NACIONALES (PRIVADO)</t>
  </si>
  <si>
    <t>ALVARADO LUNA GABRIELA</t>
  </si>
  <si>
    <t>MORALES MORALES ROBERTO FILEMON</t>
  </si>
  <si>
    <t>GRUPO AMIGOS DE NIÑOS AFECTADOS DE CANCER I.A.P.</t>
  </si>
  <si>
    <t>SOTO HURTADO PAOLA PATRICIA</t>
  </si>
  <si>
    <t>HOSPITAL SAN JOSE DE HERMOSILLO, S.A. DE C.V.</t>
  </si>
  <si>
    <t>STAR MEDICA (MERIDA)</t>
  </si>
  <si>
    <t>AGUIRRE REYES OYUKY GISSELL</t>
  </si>
  <si>
    <t>AARUN ALONSO ROSA MARIA</t>
  </si>
  <si>
    <t>MEDICOS MILITARES</t>
  </si>
  <si>
    <t>MEDICA INTEGRALIS</t>
  </si>
  <si>
    <t>AZAOLA ESPINOSA PATRICIO</t>
  </si>
  <si>
    <t>DE LA PEÑA LOPEZ ROBERTO IDELFONSO</t>
  </si>
  <si>
    <t>CALTENCO SERRANO RAUL</t>
  </si>
  <si>
    <t>UNIDAD DE QUIMIOTERAPIA AMBULATORIA SC</t>
  </si>
  <si>
    <t>PROUNE HOSPITAL DE MARIA</t>
  </si>
  <si>
    <t>FIERRO BARRAZA MIGUEL ANGEL</t>
  </si>
  <si>
    <t>SANCHEZ CARRASCO JESUS</t>
  </si>
  <si>
    <t>GUTIERREZ OTERO JORGE</t>
  </si>
  <si>
    <t>MARTINEZ DE LA BARQUERA ARMANDO</t>
  </si>
  <si>
    <t>ZAMORA MUÑOZ PAOLA MARITZA</t>
  </si>
  <si>
    <t>GONGORA BIACHI RENAN ALBERTO</t>
  </si>
  <si>
    <t>DOMINGUEZ CRESPO JORGE LUIS</t>
  </si>
  <si>
    <t>PADILLA MENDOZA MARIANO</t>
  </si>
  <si>
    <t>LAURA PEREZ MICHEL</t>
  </si>
  <si>
    <t>GUTIERREZ BAEZ JORGE EDUARDO</t>
  </si>
  <si>
    <t>DUARTE MAYNEZ HERNAN</t>
  </si>
  <si>
    <t>BUSTAMANTE VALLES FLOR DE THE</t>
  </si>
  <si>
    <t>RIVAS MURILLO HECTOR MANUEL</t>
  </si>
  <si>
    <t>TORRES OLIVAS ANDRES</t>
  </si>
  <si>
    <t>SERVICIOS HOSPITALARIOS AMBULATORIOS</t>
  </si>
  <si>
    <t>CORTAZAR JUAREZ EDGAR</t>
  </si>
  <si>
    <t>BALCAZAR RODRIGUEZ JOSE LUCIO JAVIER</t>
  </si>
  <si>
    <t>SILVA BARROSO FERNANDO</t>
  </si>
  <si>
    <t>LARA OLIVER JOSE ENRIQUE</t>
  </si>
  <si>
    <t>SIERRA MADERO JUAN GERARDO</t>
  </si>
  <si>
    <t>BARRIOS MOYANO ANTONIO</t>
  </si>
  <si>
    <t>HERNANDEZ ALVA DANIEL ALFREDO</t>
  </si>
  <si>
    <t>FADL ADIB CARLOS</t>
  </si>
  <si>
    <t>HERNANDEZ CAMPOS ALBERTO GUILLERMO</t>
  </si>
  <si>
    <t>MACIAS TAFOLLA MARIA GORIET</t>
  </si>
  <si>
    <t>FUENTES RAMIREZ IGNACIO</t>
  </si>
  <si>
    <t>CHANG CHIU MIGUEL TINGON</t>
  </si>
  <si>
    <t>PRIETO MIRANDA SERGIO EMILIO</t>
  </si>
  <si>
    <t>NAJAR FUENTES IGNACIO SALVADOR</t>
  </si>
  <si>
    <t>AGUILAR ROBLES VLADIMIR</t>
  </si>
  <si>
    <t>BARRIENTOS AVALOS JOSE ROBERTO</t>
  </si>
  <si>
    <t>FRANCO TOSTADO BERTHA</t>
  </si>
  <si>
    <t>GUTIERREZ TORRES MARIA GUADALUPE</t>
  </si>
  <si>
    <t>PATRONATO DE APOYO DE HOSPITAL GENERAL</t>
  </si>
  <si>
    <t>FARIAS CASTANEDA RODOLFO EDUARDO</t>
  </si>
  <si>
    <t>FUENTES CAMACHO RODOLFO</t>
  </si>
  <si>
    <t>SANTIBANEZ CAVERO RAFAEL GERARDO</t>
  </si>
  <si>
    <t>DIAZ GARCIA MARIA DEL PILAR</t>
  </si>
  <si>
    <t>JACOBO MUÑOZ SILVIA ALHELI</t>
  </si>
  <si>
    <t>EFECTIVO LA VILLA</t>
  </si>
  <si>
    <t>GUERRERO RAMOS MIGUEL ANGEL</t>
  </si>
  <si>
    <t>CASTILLO LIRA DAVID</t>
  </si>
  <si>
    <t>MORALES AGUILAR RUBEN</t>
  </si>
  <si>
    <t>MENDOZA AGUILAR RAQUEL</t>
  </si>
  <si>
    <t>RAMIREZ LORIA HERNAN GABRIEL</t>
  </si>
  <si>
    <t>GONZALEZ SEGOBIA FELIPE DE JESUS</t>
  </si>
  <si>
    <t>ALDANA LOPEZ CATALINA</t>
  </si>
  <si>
    <t>PEREZ ARANDA ERIK IGOR</t>
  </si>
  <si>
    <t>ZAZUETA MONTIEL BEATRIZ ELENA</t>
  </si>
  <si>
    <t>SERVICIOS DE MEDICINA INTERNA Y MEDICINA CRITICA S</t>
  </si>
  <si>
    <t>CONS MOLINA FRANCISCO FIDENCIO</t>
  </si>
  <si>
    <t>GARZA TAMEZ EDUARDO MARIO</t>
  </si>
  <si>
    <t>VAZQUEZ MATUTE LEOPOLDO HUMBERTO</t>
  </si>
  <si>
    <t>CASTRO RODRIGUEZ LEOPOLDO ANTONIO</t>
  </si>
  <si>
    <t>CUERVO LOZANO CARLOS EDUARDO</t>
  </si>
  <si>
    <t>RODRIGUEZ QUINTANILLA KARINA ALEJANDRA</t>
  </si>
  <si>
    <t>PADILLA BECERRA FERNANDO</t>
  </si>
  <si>
    <t>FIRA (TARJETA)</t>
  </si>
  <si>
    <t>CACIQUE MARTINEZ ROGELIO</t>
  </si>
  <si>
    <t>HERNANDEZ VERA FRANCISCO XAVIER</t>
  </si>
  <si>
    <t>VARGAS MAYORAL GILBERTO</t>
  </si>
  <si>
    <t>SERVICIO SOCIAL GENERAL</t>
  </si>
  <si>
    <t>CANO RAMIREZ CARLOS</t>
  </si>
  <si>
    <t>CELORIO AGUILERA GUILLERMO</t>
  </si>
  <si>
    <t>FURSZYFER MOSTKOW JACOBO</t>
  </si>
  <si>
    <t>MEDINILLA CARDOSO ROLANDO</t>
  </si>
  <si>
    <t>TELLEZ BERNAL EDUARDO</t>
  </si>
  <si>
    <t>GONZALEZ DE LA LLAVE RUBEN ARMANDO</t>
  </si>
  <si>
    <t>ROBLES PEREZ PORFIRIO</t>
  </si>
  <si>
    <t>ROMERO PEREZ ARMANDO</t>
  </si>
  <si>
    <t>GORDILLO HUERTA MARIA VANESSA</t>
  </si>
  <si>
    <t>AGUILAR GIRBAU ROBERTO ALEJANDRO</t>
  </si>
  <si>
    <t>CEDILLO SALAZAR GUADALUPE EVARISTO</t>
  </si>
  <si>
    <t>RIVERO BOSCHERT SALVADOR OSCAR</t>
  </si>
  <si>
    <t>SALINAS TREJO GASTON</t>
  </si>
  <si>
    <t>GALARZA DELGADO DIONICIO ANGEL</t>
  </si>
  <si>
    <t>CLINICA QUIRURGICA DE LA CONCEPCION</t>
  </si>
  <si>
    <t>REYES CONTRERAS JESSICA GRICELDA</t>
  </si>
  <si>
    <t>MARTINEZ DIAZ MARIBEL</t>
  </si>
  <si>
    <t>SANTILLAN GUERRERO EVA</t>
  </si>
  <si>
    <t>SANCHEZ ARRIAGA ARTURO</t>
  </si>
  <si>
    <t>SANCHEZ ARRIAGA J JESUS</t>
  </si>
  <si>
    <t>HOSPITAL NUESTRA SEÑORA DE LOS ANGELES</t>
  </si>
  <si>
    <t>GUEL PAÑOLA JAIME ARTURO</t>
  </si>
  <si>
    <t>ANDRADE ZARATE VICTOR</t>
  </si>
  <si>
    <t>LOREDO CORONADO BEATRIZ YOLANDA</t>
  </si>
  <si>
    <t>GUTIERREZ MEDINA ROBERTO</t>
  </si>
  <si>
    <t>OPERADORA JOBARA SA DE CV</t>
  </si>
  <si>
    <t>CARLOS ELIAS MANCILLA NAVARRO</t>
  </si>
  <si>
    <t>JUAN MANUEL DIPP NUÑEZ</t>
  </si>
  <si>
    <t>PABLO VILLASEÑOR OVIES</t>
  </si>
  <si>
    <t>RODRIGO JIMENEZ ENRIQUE</t>
  </si>
  <si>
    <t>DE LA TORRE Y FERNANDEZ PALOMA</t>
  </si>
  <si>
    <t>VALDESPINO MEJIA CARLOS MARIANO</t>
  </si>
  <si>
    <t>ARZAC PALUMBO JOSE PEDRO</t>
  </si>
  <si>
    <t>ESPINOSA MORALES ROLANDO</t>
  </si>
  <si>
    <t>MORALES GONZALEZ RODOLFO JESUS</t>
  </si>
  <si>
    <t>MONTES DE OCA RODRIGUEZ ROMULO CRISTOBAL</t>
  </si>
  <si>
    <t>LAGOS MARISCAL NEFTALI</t>
  </si>
  <si>
    <t>MILLENIUM MEDICAL CENTER VERACRUZ</t>
  </si>
  <si>
    <t>GARCIA FABIAN MARIA LUISA</t>
  </si>
  <si>
    <t>LOPEZ SERNA RAUL</t>
  </si>
  <si>
    <t>VAZQUEZ ALEMAN MARIA DOLORES</t>
  </si>
  <si>
    <t>AXA SALUD</t>
  </si>
  <si>
    <t>KIRSCH RAMOS ARMANDO</t>
  </si>
  <si>
    <t>FLORES GARCIA ARTURO</t>
  </si>
  <si>
    <t>VAZQUEZ VEGA BENJAMIN</t>
  </si>
  <si>
    <t>UABCS</t>
  </si>
  <si>
    <t>GUZMAN BOUILLOUD NICOLAS EDUARDO</t>
  </si>
  <si>
    <t>PEREZ TORIZ JOSE MARIO ULISES</t>
  </si>
  <si>
    <t>LAUX SURING MICHAEL KENNETH</t>
  </si>
  <si>
    <t>GARCIA RUBIO RICARDO JOSE</t>
  </si>
  <si>
    <t>SOTO LARRONDO MARCO ANTONIO</t>
  </si>
  <si>
    <t>ORTIZ MORENO ALEJANDRA</t>
  </si>
  <si>
    <t>BARAJAS ROMERO MARCO ANTONIO</t>
  </si>
  <si>
    <t>FUENTES BAAS ROMAN ALONSO</t>
  </si>
  <si>
    <t>SAENZ FRIAS JULIA ANGELINA</t>
  </si>
  <si>
    <t>MAPFRE TEPEYAC (GASTOS MEDICOS MAYORES)</t>
  </si>
  <si>
    <t>RIVERA  SAMUEL</t>
  </si>
  <si>
    <t>SOTO NAVARRO GABRIEL</t>
  </si>
  <si>
    <t>JIMENEZ JUAREZ LUIS</t>
  </si>
  <si>
    <t>DE LA HUERTA SANCHEZ RAFAEL</t>
  </si>
  <si>
    <t>GONZALEZ CISNEROS PAULINA EDITH</t>
  </si>
  <si>
    <t>PEREZ Y PEREZ MARIO ALFREDO</t>
  </si>
  <si>
    <t>ROSALES HERNANDEZ FRANCISCO JAVIER</t>
  </si>
  <si>
    <t>ROBLES VIDAL CARLOS DANIEL</t>
  </si>
  <si>
    <t>TECUALT GOMEZ ROMEO</t>
  </si>
  <si>
    <t>PEREZ GUILLEN DAVID ALEJANDRO</t>
  </si>
  <si>
    <t>RICO GUTIERREZ JESUS</t>
  </si>
  <si>
    <t>RODRIGUEZ TEJEDA JUAN CARLOS</t>
  </si>
  <si>
    <t>CAMACHO CASTRO ALBERTO JORGE</t>
  </si>
  <si>
    <t>BECERRA RUEDA OSCAR FERNANDO</t>
  </si>
  <si>
    <t>CEJA GARCIA JUAN PAULO</t>
  </si>
  <si>
    <t>RUIZ RONQUILLO VLADIMIR HERIBERTO</t>
  </si>
  <si>
    <t>CRUZ OXIDHO JUAN</t>
  </si>
  <si>
    <t>COSTURAQUI  DEMETRIO</t>
  </si>
  <si>
    <t>ARIAS ORTIZ GUSTAVO ENRIQUE</t>
  </si>
  <si>
    <t>TORRES GARCIA AARON</t>
  </si>
  <si>
    <t>BUCIO RETA EDUARDO RAFAEL</t>
  </si>
  <si>
    <t>LARA HERNANDEZ DANTE</t>
  </si>
  <si>
    <t>DANERI ALLIS GUIANNINO</t>
  </si>
  <si>
    <t>IBARRA FLORES MARCOS</t>
  </si>
  <si>
    <t>PORTOS SILVA JOSE MANUEL</t>
  </si>
  <si>
    <t>MENDEZ ORTIZ ARTURO</t>
  </si>
  <si>
    <t>MENDEZ BELLO MIGUEL ANGEL</t>
  </si>
  <si>
    <t>MENDEZ BUCIO ARIEL</t>
  </si>
  <si>
    <t>GALVEZ CASTILLEJOS PAULINA</t>
  </si>
  <si>
    <t>ACHAR SAN VICENTE NELLY</t>
  </si>
  <si>
    <t>CAVAZOS CRUZ EDGAR ANGEL</t>
  </si>
  <si>
    <t>SANCHEZ TOLEDAND HUGO</t>
  </si>
  <si>
    <t>LOPEZ ROSAS ENRIQUE</t>
  </si>
  <si>
    <t>LAFON RAMOS CARLOS ENRIQUE</t>
  </si>
  <si>
    <t>JALON CONSTANTE HECTOR ALFREDO</t>
  </si>
  <si>
    <t>NARVAEZ RIVERA JORGE LUIS</t>
  </si>
  <si>
    <t>ESPARRAGOZA ROMANO JESUS EDUARDO</t>
  </si>
  <si>
    <t>MAINERO RATCHELOUS FERNANDO ENRIQUE</t>
  </si>
  <si>
    <t>RAMIREZ ALVARADO ALINE GUILLERMINA</t>
  </si>
  <si>
    <t>PRODUCTOS HOSPITALARIOS TORREON</t>
  </si>
  <si>
    <t>HOSPITAL TELETON DE ONCOLOGIA</t>
  </si>
  <si>
    <t>FUNDACION TELETON VIDA</t>
  </si>
  <si>
    <t>SANCHEZ JAVIER ROSA MARIA</t>
  </si>
  <si>
    <t>GALVEZ MARTINEZ NABOR</t>
  </si>
  <si>
    <t>MARTINEZ GONZALEZ LORENA</t>
  </si>
  <si>
    <t>GONZALEZ COFRADES JULIO</t>
  </si>
  <si>
    <t>ARREDONDO ARZOLA VICTOR MANUEL</t>
  </si>
  <si>
    <t>LUENGAS VALVERDE HUMBERTO DAVID</t>
  </si>
  <si>
    <t>ALCANTAR LUNA ERNESTO</t>
  </si>
  <si>
    <t>NAVARRO ZARZA JOSE EDUARDO</t>
  </si>
  <si>
    <t>GUZMAN GUERRERO J GUADALUPE ABELARDO</t>
  </si>
  <si>
    <t>DIAZ IÑIGUEZ LUIS RODRIGO</t>
  </si>
  <si>
    <t>KABLY AMBE ALBERTO</t>
  </si>
  <si>
    <t>CERON GONZALEZ MIGUEL</t>
  </si>
  <si>
    <t>FUGAROLAS MARIN GUSTAVO</t>
  </si>
  <si>
    <t>ORDONEZ HINOJOS MAURICIO</t>
  </si>
  <si>
    <t>MONROY SANCHEZ GUSTAVO</t>
  </si>
  <si>
    <t>MENDOZA FUERTE EDUARDO</t>
  </si>
  <si>
    <t>TORRES LOPEZ JOSE CRESCENCIO</t>
  </si>
  <si>
    <t>SANCHEZ Y SANCHEZ AMILCAR JESUS</t>
  </si>
  <si>
    <t>GONZALEZ VALENCIA EDUARDO</t>
  </si>
  <si>
    <t>MADARIAGA CECEÑA MARCO ANTONIO</t>
  </si>
  <si>
    <t>CORREA ROTTER JOSE RICARDO</t>
  </si>
  <si>
    <t>OROZCO GARCIA IGNACIO JAVIER</t>
  </si>
  <si>
    <t>DIAZ GREENE ENRIQUE JUAN</t>
  </si>
  <si>
    <t>BERMUDEZ ROCHA ROCIO</t>
  </si>
  <si>
    <t>BORBON ROSAS ROLANDO</t>
  </si>
  <si>
    <t>CUELLAR AVAROMA ALBERTO</t>
  </si>
  <si>
    <t>ESTRADA GONZALEZ RAFAEL</t>
  </si>
  <si>
    <t>DUEÑAS LEDZMA CARMEN</t>
  </si>
  <si>
    <t>BARRAGAN OROZCO ROGELIO</t>
  </si>
  <si>
    <t>LOPEZ LOPEZ SUSANA MARISELA</t>
  </si>
  <si>
    <t>BORBOA GARCIA CARLOS ALBERTO</t>
  </si>
  <si>
    <t>BAHESA CAMACHO RAYMUNDO</t>
  </si>
  <si>
    <t>DUEÑAS LEDESMA MARIA DEL CARMEN</t>
  </si>
  <si>
    <t>JIMENEZ LEGOF CARLOS</t>
  </si>
  <si>
    <t>GUTIERREZ ACEVES J AHUIXOTL</t>
  </si>
  <si>
    <t>VILLA ESTEVES VICTOR FERNANDO</t>
  </si>
  <si>
    <t>DE GARCIA GONZALEZ MARIA NIEVES</t>
  </si>
  <si>
    <t>CALVILLO ARECHIGA GERARDO</t>
  </si>
  <si>
    <t>MALAGON AVILA FERNANDO</t>
  </si>
  <si>
    <t>MARQUEZ ALLEGRE RENE MARCELO FERNANDO</t>
  </si>
  <si>
    <t>SANTOS QUINTANA GABRIELA</t>
  </si>
  <si>
    <t>IBARRA MEDINA LUIS EDUARDO</t>
  </si>
  <si>
    <t>VALENCIA GUTIERREZ NORMA LETICIA</t>
  </si>
  <si>
    <t>ROBLES SENKOWSKY ALEJANDRO</t>
  </si>
  <si>
    <t>GONZALEZ URZUA JORGE ALVARO</t>
  </si>
  <si>
    <t>AGUIRRE RAMIREZ PEDRO</t>
  </si>
  <si>
    <t>GUERRERO SEPULVEDA JAIME ALBINO</t>
  </si>
  <si>
    <t>CAMPOS MACIAS JOSE LUIS</t>
  </si>
  <si>
    <t>DURA PEREZ EDGAR G</t>
  </si>
  <si>
    <t>ROMERO REYES JAIME</t>
  </si>
  <si>
    <t>ROSALES CALDERON MARIANA</t>
  </si>
  <si>
    <t>ORDUÑA MARTINEZ AGUSTIN</t>
  </si>
  <si>
    <t>CERECEO VELAZQUEZ DIEGO</t>
  </si>
  <si>
    <t>ZUÑIGA MONTIEL JOSE ALFREDO</t>
  </si>
  <si>
    <t>CARDONA ARENAS REYNALDO</t>
  </si>
  <si>
    <t>PALOMARES DE ANDA PASCUAL</t>
  </si>
  <si>
    <t>GUARDADO MENDOZA RODOLFO</t>
  </si>
  <si>
    <t>CASARRUBIAS RAMIREZ MOISES</t>
  </si>
  <si>
    <t>FLORES ALARCON YOSELIN</t>
  </si>
  <si>
    <t>FLORES MARTINEZ FLORECITA</t>
  </si>
  <si>
    <t>TORRES COLORES JOSE JUAN</t>
  </si>
  <si>
    <t>GUTIERREZ GONZALEZ JOSE MANUEL</t>
  </si>
  <si>
    <t>ROSALES VELARDE MIGUEL</t>
  </si>
  <si>
    <t>GAYTAN MORENO ALBERTO</t>
  </si>
  <si>
    <t>SANCHEZ ANGULO DANIEL ISRAEL</t>
  </si>
  <si>
    <t>CETINO MANZANILLO JOSE ANTONIO</t>
  </si>
  <si>
    <t>FERNANDEZ GASQUE JORGE ANTONIO</t>
  </si>
  <si>
    <t>PASOS CAPETILLO JORGE CARLOS ATOCHA</t>
  </si>
  <si>
    <t>PLATT SOTO JORGE</t>
  </si>
  <si>
    <t>BEJARANO GONZALEZ ALEJANDRO</t>
  </si>
  <si>
    <t>BRUNET MEZA VIVIANE</t>
  </si>
  <si>
    <t>PALACIOS HUERTA ELSA</t>
  </si>
  <si>
    <t>TENIENTE SANCHEZ ANA EUGENIA</t>
  </si>
  <si>
    <t>DIAZ DE LEON GONZALEZ ENRIQUE</t>
  </si>
  <si>
    <t>RAMIREZ GUTIERREZ RAMIRO</t>
  </si>
  <si>
    <t>ANDRES ESQUIVEL FRANCISCO JAVIER</t>
  </si>
  <si>
    <t>RUIZ CUEVAS MELCHOR EUGENIO</t>
  </si>
  <si>
    <t>TERAN ESTRADA LEOBARDO</t>
  </si>
  <si>
    <t>PUNZO BRAVO EDUARDO</t>
  </si>
  <si>
    <t>RIVERA TRUJILLO ALICIA</t>
  </si>
  <si>
    <t>AGUILAR SERANO MARIA DE LOS ANGELES</t>
  </si>
  <si>
    <t>SANCHEZ GUERRERO JACOBO RAMIRO</t>
  </si>
  <si>
    <t>FLORES HERRERA DELFINO</t>
  </si>
  <si>
    <t>MEZA PEREZ JOSE AZAEL</t>
  </si>
  <si>
    <t>LOPEZ FOREY THALYA YANNIRA</t>
  </si>
  <si>
    <t>JIMENEZ GONGORA RICARDO</t>
  </si>
  <si>
    <t>VAZQUEZ VELA GONZALO</t>
  </si>
  <si>
    <t>SAHAGUN PLASCENCIA JOSE ALBERTO</t>
  </si>
  <si>
    <t>ORTEGA GUTIERREZ GUILLERMO ENRIQUE</t>
  </si>
  <si>
    <t>MIJARES MORAN JORGE</t>
  </si>
  <si>
    <t>BENAVIDES BAÑALES RODOLFO</t>
  </si>
  <si>
    <t>GALINA Y GARCIA ALFONSO EMMANUEL</t>
  </si>
  <si>
    <t>LIMON VARGAS MARIA DE LOURDES</t>
  </si>
  <si>
    <t>VELAZQUEZ MARTINEZ ALFREDO</t>
  </si>
  <si>
    <t>MARIN RUIZ RAFAEL</t>
  </si>
  <si>
    <t>BERMUDEZ HICKEY RENE</t>
  </si>
  <si>
    <t>DEL VALLE JIMENEZ JOSE HERNAN</t>
  </si>
  <si>
    <t>FERNANDEZ GUTIERREZ JOSE FRANCISCO JAVIER</t>
  </si>
  <si>
    <t>BABAYAN MENA JUAN IGNACIO</t>
  </si>
  <si>
    <t>GARCIA ESPINOSA IRAIS ALEJANDRA</t>
  </si>
  <si>
    <t>PADILLA DAVALOS CLAUDIA ELENA</t>
  </si>
  <si>
    <t>ZENTENO BARRIOS RAUL ERNESTO</t>
  </si>
  <si>
    <t>DEOLARTE MELGAREJO JOSE MAURICIO</t>
  </si>
  <si>
    <t>MERCADO BARREIDA EDUARDO</t>
  </si>
  <si>
    <t>MORALES MANRIQUEZ JORGE ISAAC</t>
  </si>
  <si>
    <t>RODRIGUEZ HENRIQUEZ PEDRO JOSE ALBERTO</t>
  </si>
  <si>
    <t>RUIZ ACOSTA MARIA DEL ROSARIO</t>
  </si>
  <si>
    <t>BRIONES MARTINEZ MOISES</t>
  </si>
  <si>
    <t>GONZALEZ RUBIO MARCO VINICIO</t>
  </si>
  <si>
    <t>WALLISER DUARTE JESUS FRANCISCO</t>
  </si>
  <si>
    <t>IBAÑEZ HERNANDEZ URIEL OBED</t>
  </si>
  <si>
    <t>RODRIGUEZ CASTELLANOS FRANCISCO EUGENIO</t>
  </si>
  <si>
    <t>ALCANTARA ZEPEDA JESUS</t>
  </si>
  <si>
    <t>PALACIOS BOIX ALBERTO ALFONSO VICENTE</t>
  </si>
  <si>
    <t>ZENDEJAS BURGOS ADRIANA</t>
  </si>
  <si>
    <t>HERNANDEZ DIAZ SERGIO</t>
  </si>
  <si>
    <t>NUÑEZ GARCIA LUIS ANTONIO</t>
  </si>
  <si>
    <t>NUÑEZ GARCIA FORMENTI LUIS MAURILIO</t>
  </si>
  <si>
    <t>BUSTAMANTE GONZALEZ REYNA MANUELA</t>
  </si>
  <si>
    <t>ARIAS ROSALES EVANGELINA COINDA</t>
  </si>
  <si>
    <t>SANTANA SAHAGUN JESUS ERNESTO</t>
  </si>
  <si>
    <t>CORTEZ BONILLA MANUEL</t>
  </si>
  <si>
    <t>VARGAS RODRIGUEZ ALFONSO RAFAEL</t>
  </si>
  <si>
    <t>VENGUER KATZ LEON</t>
  </si>
  <si>
    <t>QUINTANILLA SOTO HECTOR</t>
  </si>
  <si>
    <t>VALERO ORIGEL PEDRO ALBERTO</t>
  </si>
  <si>
    <t>TAMAYO RAMIREZ RAFAEL VIDAL</t>
  </si>
  <si>
    <t>LOPEZ ARRIAGA ARTURO</t>
  </si>
  <si>
    <t>VALENCIA MARTINEZ GERSON</t>
  </si>
  <si>
    <t>DUEÑAS SUAREZ RAMON</t>
  </si>
  <si>
    <t>GARCIA GONZALEZ DARIO</t>
  </si>
  <si>
    <t>TRINIDAD SOL LUCIA</t>
  </si>
  <si>
    <t>MAZA CRUZ JAVIER ALEJANDRO</t>
  </si>
  <si>
    <t>CANCINO GARIN JOSE ALBERTO</t>
  </si>
  <si>
    <t>LOPEZ CORDERO FRANCISCO MANUEL</t>
  </si>
  <si>
    <t>MORALES RASGADO MIGUEL</t>
  </si>
  <si>
    <t>CANO PALMEROS MIGUEL ANGEL</t>
  </si>
  <si>
    <t>ORTIZ SILVA SANTIAGO ELIAS OCTAVIO</t>
  </si>
  <si>
    <t>VALLE LANDA JUAN CARLOS</t>
  </si>
  <si>
    <t>VILLASEÑOR OCHOA JOSE ANTONIO</t>
  </si>
  <si>
    <t>CHAVEZ RIVERA XMARIA XOCHILT</t>
  </si>
  <si>
    <t>GAVIÑO AMBRIZ SALVADOR</t>
  </si>
  <si>
    <t>TRUEVA VASALBIBASO CESARIO</t>
  </si>
  <si>
    <t>BOCANEGRA HERNANDEZ RUBEN DARIO</t>
  </si>
  <si>
    <t>HADDAD BELLO JOSE MANUEL</t>
  </si>
  <si>
    <t>SUAREZ REQUENA OSCAR</t>
  </si>
  <si>
    <t>SAAVEDRA VARGAS EDUARDO GUADALUPE</t>
  </si>
  <si>
    <t>SALEH MATA GERARDO</t>
  </si>
  <si>
    <t>YEDRA LUNA LETICIA DEL CARMEN</t>
  </si>
  <si>
    <t>PADILLA CASTILLO ANTONIO</t>
  </si>
  <si>
    <t>RAMOS AGUILAR CARLOS JOSE</t>
  </si>
  <si>
    <t>CAMPBELL CARDONA OTTO ALEJANDRO</t>
  </si>
  <si>
    <t>PORTER AYALA GUILLERMINA</t>
  </si>
  <si>
    <t>DE LA FUENTE FLORES ARMANDO</t>
  </si>
  <si>
    <t>GARCIA DE LA FUENTE JOSE ALBERTO</t>
  </si>
  <si>
    <t>LOPEZ CAVAZOS CATARINO</t>
  </si>
  <si>
    <t>ORTIZ GUTIERREZ EDGAR ROSENBERG</t>
  </si>
  <si>
    <t>LEAL ROJAS EDUARDO</t>
  </si>
  <si>
    <t>LENDECHY VELAZQUEZ MARYSOL</t>
  </si>
  <si>
    <t>MONTAÑO USCANGA JESUS ARMANDO</t>
  </si>
  <si>
    <t>OLGUIN HERNANDEZ FRANCISCO</t>
  </si>
  <si>
    <t>ARENAS LA VILLA MARIA DEL CARMEN</t>
  </si>
  <si>
    <t>VILLAVERDE RETES OSCAR LUIS</t>
  </si>
  <si>
    <t>RAMIREZ HERNANDEZ CARLOS</t>
  </si>
  <si>
    <t>AVALOS CARRAZCO ENRIQUE</t>
  </si>
  <si>
    <t>RAMIREZ RUVALCABA JUAN CARLOS</t>
  </si>
  <si>
    <t>MUÑOZ HERNANDEZ LINDA LILIANA</t>
  </si>
  <si>
    <t>NIETO ALDACO SALVADOR</t>
  </si>
  <si>
    <t>PATRON AMADOR EDUARDO JOSE</t>
  </si>
  <si>
    <t>MONGE RANGEL LEONARDO</t>
  </si>
  <si>
    <t>MARTINEZ CARRILLO MERCEDES</t>
  </si>
  <si>
    <t>RAMIREZ REYES ORDUNA HOMERO ALBERTO</t>
  </si>
  <si>
    <t>PINEDA POMPA LUIS RAMON</t>
  </si>
  <si>
    <t>MARQUEZ LOPEZ MANUEL</t>
  </si>
  <si>
    <t>CARREON BALCARCEL GERARDO</t>
  </si>
  <si>
    <t>MOXICA DEL ANGEL JOAQUIN</t>
  </si>
  <si>
    <t>PICOS BOVIO EVA MARIA</t>
  </si>
  <si>
    <t>SOLANO VELAZQUEZ JOSE ANTONIO</t>
  </si>
  <si>
    <t>TORRE AMIONE GUILLERMO</t>
  </si>
  <si>
    <t>CUEVAS GARCIA EDGAR</t>
  </si>
  <si>
    <t>1-3304885782</t>
  </si>
  <si>
    <t>1-3323277290</t>
  </si>
  <si>
    <t>1-3337961643</t>
  </si>
  <si>
    <t>1-3347031417</t>
  </si>
  <si>
    <t>1-3418113245</t>
  </si>
  <si>
    <t>1-3427080691</t>
  </si>
  <si>
    <t>1-3322080735</t>
  </si>
  <si>
    <t>1-3329056081</t>
  </si>
  <si>
    <t>1-3370799421</t>
  </si>
  <si>
    <t>1-3384247356</t>
  </si>
  <si>
    <t>1-3390333173</t>
  </si>
  <si>
    <t>1-3419195701</t>
  </si>
  <si>
    <t>1-3298318863</t>
  </si>
  <si>
    <t>1-3329885725</t>
  </si>
  <si>
    <t>1-3353228830</t>
  </si>
  <si>
    <t>1-3378956757</t>
  </si>
  <si>
    <t>1-3300168042</t>
  </si>
  <si>
    <t>1-3331685765</t>
  </si>
  <si>
    <t>1-3389721540</t>
  </si>
  <si>
    <t>1-3430014307</t>
  </si>
  <si>
    <t>1-3326814127</t>
  </si>
  <si>
    <t>1-3370409367</t>
  </si>
  <si>
    <t>1-3374561862</t>
  </si>
  <si>
    <t>1-3384689471</t>
  </si>
  <si>
    <t>1-3404308442</t>
  </si>
  <si>
    <t>1-3409644307</t>
  </si>
  <si>
    <t>1-3412045888</t>
  </si>
  <si>
    <t>1-3318753746</t>
  </si>
  <si>
    <t>1-3322493745</t>
  </si>
  <si>
    <t>1-3324740732</t>
  </si>
  <si>
    <t>1-3325890203</t>
  </si>
  <si>
    <t>1-3326188067</t>
  </si>
  <si>
    <t>1-3337467847</t>
  </si>
  <si>
    <t>1-3338776628</t>
  </si>
  <si>
    <t>1-3348652879</t>
  </si>
  <si>
    <t>1-3355564076</t>
  </si>
  <si>
    <t>1-3366893874</t>
  </si>
  <si>
    <t>1-3371125951</t>
  </si>
  <si>
    <t>1-3371164059</t>
  </si>
  <si>
    <t>1-3383957156</t>
  </si>
  <si>
    <t>1-3385378839</t>
  </si>
  <si>
    <t>1-3387567443</t>
  </si>
  <si>
    <t>1-3391883042</t>
  </si>
  <si>
    <t>1-3412406685</t>
  </si>
  <si>
    <t>1-3413521530</t>
  </si>
  <si>
    <t>1-3297151479</t>
  </si>
  <si>
    <t>1-3418666961</t>
  </si>
  <si>
    <t>1-3419343260</t>
  </si>
  <si>
    <t>1-3424981363</t>
  </si>
  <si>
    <t>1-3304414921</t>
  </si>
  <si>
    <t>1-3307859658</t>
  </si>
  <si>
    <t>1-3309109984</t>
  </si>
  <si>
    <t>1-3342000249</t>
  </si>
  <si>
    <t>1-3348252338</t>
  </si>
  <si>
    <t>1-3348166407</t>
  </si>
  <si>
    <t>1-3359580975</t>
  </si>
  <si>
    <t>1-3359707274</t>
  </si>
  <si>
    <t>1-3364799700</t>
  </si>
  <si>
    <t>1-3366411614</t>
  </si>
  <si>
    <t>1-3380224897</t>
  </si>
  <si>
    <t>1-3381571837</t>
  </si>
  <si>
    <t>1-3384834377</t>
  </si>
  <si>
    <t>1-3399550671</t>
  </si>
  <si>
    <t>1-3413805470</t>
  </si>
  <si>
    <t>1-3422296546</t>
  </si>
  <si>
    <t>1-3431115016</t>
  </si>
  <si>
    <t>1-3366473018</t>
  </si>
  <si>
    <t>1-3369610517</t>
  </si>
  <si>
    <t>1-3389372488</t>
  </si>
  <si>
    <t>1-3431578664</t>
  </si>
  <si>
    <t>1-3301338760</t>
  </si>
  <si>
    <t>1-3301839624</t>
  </si>
  <si>
    <t>1-3302608443</t>
  </si>
  <si>
    <t>1-3305045296</t>
  </si>
  <si>
    <t>1-3310231595</t>
  </si>
  <si>
    <t>1-3311534658</t>
  </si>
  <si>
    <t>1-3312263583</t>
  </si>
  <si>
    <t>1-3314781947</t>
  </si>
  <si>
    <t>1-3315657710</t>
  </si>
  <si>
    <t>1-3316860674</t>
  </si>
  <si>
    <t>1-3318232755</t>
  </si>
  <si>
    <t>1-3331486267</t>
  </si>
  <si>
    <t>1-3335103252</t>
  </si>
  <si>
    <t>1-3342580472</t>
  </si>
  <si>
    <t>1-3342801463</t>
  </si>
  <si>
    <t>1-3343296227</t>
  </si>
  <si>
    <t>1-3349988835</t>
  </si>
  <si>
    <t>1-3354034305</t>
  </si>
  <si>
    <t>1-3358028090</t>
  </si>
  <si>
    <t>1-3361774133</t>
  </si>
  <si>
    <t>1-3363238669</t>
  </si>
  <si>
    <t>1-3363332246</t>
  </si>
  <si>
    <t>1-3363930781</t>
  </si>
  <si>
    <t>1-3366386071</t>
  </si>
  <si>
    <t>1-3368772693</t>
  </si>
  <si>
    <t>1-3369350403</t>
  </si>
  <si>
    <t>1-3369776056</t>
  </si>
  <si>
    <t>1-3370344554</t>
  </si>
  <si>
    <t>1-3371216909</t>
  </si>
  <si>
    <t>1-3372087229</t>
  </si>
  <si>
    <t>1-3372389323</t>
  </si>
  <si>
    <t>1-3373555511</t>
  </si>
  <si>
    <t>1-3374451952</t>
  </si>
  <si>
    <t>1-3378855109</t>
  </si>
  <si>
    <t>1-3379038583</t>
  </si>
  <si>
    <t>1-3379208355</t>
  </si>
  <si>
    <t>1-3379294467</t>
  </si>
  <si>
    <t>1-3383897220</t>
  </si>
  <si>
    <t>1-3383948417</t>
  </si>
  <si>
    <t>1-3384652207</t>
  </si>
  <si>
    <t>1-3385070401</t>
  </si>
  <si>
    <t>1-3386133682</t>
  </si>
  <si>
    <t>1-3394215649</t>
  </si>
  <si>
    <t>1-3395987018</t>
  </si>
  <si>
    <t>1-3397529077</t>
  </si>
  <si>
    <t>1-3398624507</t>
  </si>
  <si>
    <t>1-3399622898</t>
  </si>
  <si>
    <t>1-3399845048</t>
  </si>
  <si>
    <t>1-3400854467</t>
  </si>
  <si>
    <t>1-3405417390</t>
  </si>
  <si>
    <t>1-3406444267</t>
  </si>
  <si>
    <t>1-3410541694</t>
  </si>
  <si>
    <t>1-3290117603</t>
  </si>
  <si>
    <t>1-3295812569</t>
  </si>
  <si>
    <t>1-3297164147</t>
  </si>
  <si>
    <t>1-3412340084</t>
  </si>
  <si>
    <t>1-3414954575</t>
  </si>
  <si>
    <t>1-3415821618</t>
  </si>
  <si>
    <t>1-3416294471</t>
  </si>
  <si>
    <t>1-3419308296</t>
  </si>
  <si>
    <t>1-3424059653</t>
  </si>
  <si>
    <t>1-3424740910</t>
  </si>
  <si>
    <t>1-3426714832</t>
  </si>
  <si>
    <t>1-3427184067</t>
  </si>
  <si>
    <t>1-3430216313</t>
  </si>
  <si>
    <t>1-3431932964</t>
  </si>
  <si>
    <t>1-3299667316</t>
  </si>
  <si>
    <t>1-3303805408</t>
  </si>
  <si>
    <t>1-3310157587</t>
  </si>
  <si>
    <t>1-3310161976</t>
  </si>
  <si>
    <t>1-3312301547</t>
  </si>
  <si>
    <t>1-3312518089</t>
  </si>
  <si>
    <t>1-3315370571</t>
  </si>
  <si>
    <t>1-3316581132</t>
  </si>
  <si>
    <t>1-3320271128</t>
  </si>
  <si>
    <t>1-3322373866</t>
  </si>
  <si>
    <t>1-3326260379</t>
  </si>
  <si>
    <t>1-3335193541</t>
  </si>
  <si>
    <t>1-3336327020</t>
  </si>
  <si>
    <t>1-3338113636</t>
  </si>
  <si>
    <t>1-3338626319</t>
  </si>
  <si>
    <t>1-3355932269</t>
  </si>
  <si>
    <t>1-3355960605</t>
  </si>
  <si>
    <t>1-3359176044</t>
  </si>
  <si>
    <t>1-3360922457</t>
  </si>
  <si>
    <t>1-3361752131</t>
  </si>
  <si>
    <t>1-3366403921</t>
  </si>
  <si>
    <t>1-3366684505</t>
  </si>
  <si>
    <t>1-3366827047</t>
  </si>
  <si>
    <t>1-3366893448</t>
  </si>
  <si>
    <t>1-3370189921</t>
  </si>
  <si>
    <t>1-3370258397</t>
  </si>
  <si>
    <t>1-3372100066</t>
  </si>
  <si>
    <t>1-3373602792</t>
  </si>
  <si>
    <t>1-3384233454</t>
  </si>
  <si>
    <t>1-3384316824</t>
  </si>
  <si>
    <t>1-3387715909</t>
  </si>
  <si>
    <t>1-3392438374</t>
  </si>
  <si>
    <t>1-3392453133</t>
  </si>
  <si>
    <t>1-3398906731</t>
  </si>
  <si>
    <t>1-3402650794</t>
  </si>
  <si>
    <t>1-3404431592</t>
  </si>
  <si>
    <t>1-3406096970</t>
  </si>
  <si>
    <t>1-3406262186</t>
  </si>
  <si>
    <t>1-3410982153</t>
  </si>
  <si>
    <t>1-3332477500</t>
  </si>
  <si>
    <t>1-3414377975</t>
  </si>
  <si>
    <t>1-3414674136</t>
  </si>
  <si>
    <t>1-3417741759</t>
  </si>
  <si>
    <t>1-3422161085</t>
  </si>
  <si>
    <t>1-3422828375</t>
  </si>
  <si>
    <t>1-3424271721</t>
  </si>
  <si>
    <t>1-3428431550</t>
  </si>
  <si>
    <t>1-3429691880</t>
  </si>
  <si>
    <t>1-3299794038</t>
  </si>
  <si>
    <t>1-3302396402</t>
  </si>
  <si>
    <t>1-3312130923</t>
  </si>
  <si>
    <t>1-3308984174</t>
  </si>
  <si>
    <t>1-3330578771</t>
  </si>
  <si>
    <t>1-3333468002</t>
  </si>
  <si>
    <t>1-3333489534</t>
  </si>
  <si>
    <t>1-3336673873</t>
  </si>
  <si>
    <t>1-3339278623</t>
  </si>
  <si>
    <t>1-3343233614</t>
  </si>
  <si>
    <t>1-3345386217</t>
  </si>
  <si>
    <t>1-3349626145</t>
  </si>
  <si>
    <t>1-3342235420</t>
  </si>
  <si>
    <t>1-3357135799</t>
  </si>
  <si>
    <t>1-3357423676</t>
  </si>
  <si>
    <t>1-3364121929</t>
  </si>
  <si>
    <t>1-3366149504</t>
  </si>
  <si>
    <t>1-3370304330</t>
  </si>
  <si>
    <t>1-3378650893</t>
  </si>
  <si>
    <t>1-3382025107</t>
  </si>
  <si>
    <t>1-3382159823</t>
  </si>
  <si>
    <t>1-3393156579</t>
  </si>
  <si>
    <t>1-3396837742</t>
  </si>
  <si>
    <t>1-3405414188</t>
  </si>
  <si>
    <t>1-3405418462</t>
  </si>
  <si>
    <t>1-3405766126</t>
  </si>
  <si>
    <t>1-3415178788</t>
  </si>
  <si>
    <t>1-3417822931</t>
  </si>
  <si>
    <t>1-3418403073</t>
  </si>
  <si>
    <t>CD JUAREZ 3</t>
  </si>
  <si>
    <t>1-3418524293</t>
  </si>
  <si>
    <t>1-3421408652</t>
  </si>
  <si>
    <t>1-3423556838</t>
  </si>
  <si>
    <t>1-3426858372</t>
  </si>
  <si>
    <t>1-3305412529</t>
  </si>
  <si>
    <t>1-3307626543</t>
  </si>
  <si>
    <t>1-3307653386</t>
  </si>
  <si>
    <t>1-3351830505</t>
  </si>
  <si>
    <t>1-3363722270</t>
  </si>
  <si>
    <t>1-3372290117</t>
  </si>
  <si>
    <t>1-3394335377</t>
  </si>
  <si>
    <t>1-3402777032</t>
  </si>
  <si>
    <t>1-3408122849</t>
  </si>
  <si>
    <t>1-3408128448</t>
  </si>
  <si>
    <t>1-3291421041</t>
  </si>
  <si>
    <t>1-3297236515</t>
  </si>
  <si>
    <t>1-3416792146</t>
  </si>
  <si>
    <t>1-3420734086</t>
  </si>
  <si>
    <t>1-3422805744</t>
  </si>
  <si>
    <t>1-3427657473</t>
  </si>
  <si>
    <t>1-3431759716</t>
  </si>
  <si>
    <t>1-3308729151</t>
  </si>
  <si>
    <t>1-3321542054</t>
  </si>
  <si>
    <t>PSIQUIATRIA</t>
  </si>
  <si>
    <t>1-3345205276</t>
  </si>
  <si>
    <t>1-3354145725</t>
  </si>
  <si>
    <t>1-3357796681</t>
  </si>
  <si>
    <t>1-3359040161</t>
  </si>
  <si>
    <t>1-3365639983</t>
  </si>
  <si>
    <t>1-3401879876</t>
  </si>
  <si>
    <t>1-3411004025</t>
  </si>
  <si>
    <t>1-3416346406</t>
  </si>
  <si>
    <t>1-3322137113</t>
  </si>
  <si>
    <t>1-3334910483</t>
  </si>
  <si>
    <t>1-3345323553</t>
  </si>
  <si>
    <t>1-3347360484</t>
  </si>
  <si>
    <t>1-3383147981</t>
  </si>
  <si>
    <t>1-3416122562</t>
  </si>
  <si>
    <t>1-3416374268</t>
  </si>
  <si>
    <t>1-3357319462</t>
  </si>
  <si>
    <t>1-3365230087</t>
  </si>
  <si>
    <t>1-3374613826</t>
  </si>
  <si>
    <t>1-3377675871</t>
  </si>
  <si>
    <t>1-3421032931</t>
  </si>
  <si>
    <t>1-3318062140</t>
  </si>
  <si>
    <t>1-3319540035</t>
  </si>
  <si>
    <t>VETERINARIA</t>
  </si>
  <si>
    <t>1-3352399623</t>
  </si>
  <si>
    <t>1-3359440866</t>
  </si>
  <si>
    <t>1-3363554335</t>
  </si>
  <si>
    <t>1-3370760063</t>
  </si>
  <si>
    <t>1-3379562576</t>
  </si>
  <si>
    <t>1-3396176383</t>
  </si>
  <si>
    <t>1-3404031642</t>
  </si>
  <si>
    <t>1-3426988463</t>
  </si>
  <si>
    <t>1-3415756964</t>
  </si>
  <si>
    <t>1-3415860915</t>
  </si>
  <si>
    <t>1-3421260261</t>
  </si>
  <si>
    <t>1-3339482493</t>
  </si>
  <si>
    <t>1-3389039255</t>
  </si>
  <si>
    <t>1-3403526754</t>
  </si>
  <si>
    <t>1-3413360969</t>
  </si>
  <si>
    <t>1-3325956510</t>
  </si>
  <si>
    <t>1-3330232263</t>
  </si>
  <si>
    <t>1-3333773002</t>
  </si>
  <si>
    <t>1-3387140929</t>
  </si>
  <si>
    <t>1-3387199118</t>
  </si>
  <si>
    <t>1-3307816581</t>
  </si>
  <si>
    <t>1-3314478157</t>
  </si>
  <si>
    <t>1-3318013337</t>
  </si>
  <si>
    <t>1-3343464344</t>
  </si>
  <si>
    <t>1-3348166571</t>
  </si>
  <si>
    <t>1-3357204629</t>
  </si>
  <si>
    <t>1-3383904544</t>
  </si>
  <si>
    <t>1-3395609794</t>
  </si>
  <si>
    <t>1-3401545996</t>
  </si>
  <si>
    <t>1-3410594615</t>
  </si>
  <si>
    <t>1-3411466918</t>
  </si>
  <si>
    <t>1-3414558186</t>
  </si>
  <si>
    <t>1-3423486384</t>
  </si>
  <si>
    <t>1-3426959105</t>
  </si>
  <si>
    <t>1-3428010585</t>
  </si>
  <si>
    <t>1-3431436471</t>
  </si>
  <si>
    <t>1-3391413095</t>
  </si>
  <si>
    <t>1-3307430458</t>
  </si>
  <si>
    <t>1-3345790357</t>
  </si>
  <si>
    <t>1-3355142576</t>
  </si>
  <si>
    <t>1-3391274045</t>
  </si>
  <si>
    <t>1-3396852860</t>
  </si>
  <si>
    <t>1-3397029251</t>
  </si>
  <si>
    <t>1-3401502365</t>
  </si>
  <si>
    <t>1-3405965015</t>
  </si>
  <si>
    <t>1-3427383874</t>
  </si>
  <si>
    <t>1-3417952122</t>
  </si>
  <si>
    <t>1-3431851705</t>
  </si>
  <si>
    <t>1-3310398089</t>
  </si>
  <si>
    <t>1-3331312128</t>
  </si>
  <si>
    <t>1-3337165141</t>
  </si>
  <si>
    <t>1-3348998346</t>
  </si>
  <si>
    <t>1-3364027011</t>
  </si>
  <si>
    <t>1-3378677776</t>
  </si>
  <si>
    <t>1-3379855245</t>
  </si>
  <si>
    <t>1-3401288989</t>
  </si>
  <si>
    <t>1-3408775131</t>
  </si>
  <si>
    <t>1-3413035688</t>
  </si>
  <si>
    <t>1-3431588361</t>
  </si>
  <si>
    <t>INFECTOLOGIA</t>
  </si>
  <si>
    <t>1-3298347244</t>
  </si>
  <si>
    <t>1-3298562622</t>
  </si>
  <si>
    <t>1-3299063444</t>
  </si>
  <si>
    <t>1-3299096777</t>
  </si>
  <si>
    <t>1-3299209192</t>
  </si>
  <si>
    <t>1-3299328045</t>
  </si>
  <si>
    <t>1-3299514333</t>
  </si>
  <si>
    <t>1-3299722406</t>
  </si>
  <si>
    <t>1-3299918383</t>
  </si>
  <si>
    <t>1-3299925296</t>
  </si>
  <si>
    <t>1-3300215461</t>
  </si>
  <si>
    <t>1-3300340024</t>
  </si>
  <si>
    <t>1-3300414843</t>
  </si>
  <si>
    <t>ALGOLOGIA</t>
  </si>
  <si>
    <t>1-3300502599</t>
  </si>
  <si>
    <t>1-3300519536</t>
  </si>
  <si>
    <t>1-3300573733</t>
  </si>
  <si>
    <t>1-3300624130</t>
  </si>
  <si>
    <t>1-3300811164</t>
  </si>
  <si>
    <t>1-3301319043</t>
  </si>
  <si>
    <t>1-3301415808</t>
  </si>
  <si>
    <t>1-3301682886</t>
  </si>
  <si>
    <t>1-3301779975</t>
  </si>
  <si>
    <t>1-3301846312</t>
  </si>
  <si>
    <t>1-3302595274</t>
  </si>
  <si>
    <t>1-3302735554</t>
  </si>
  <si>
    <t>1-3303738309</t>
  </si>
  <si>
    <t>1-3304067256</t>
  </si>
  <si>
    <t>1-3304387805</t>
  </si>
  <si>
    <t>1-3304632654</t>
  </si>
  <si>
    <t>1-3304685174</t>
  </si>
  <si>
    <t>1-3305081667</t>
  </si>
  <si>
    <t>1-3305352150</t>
  </si>
  <si>
    <t>1-3305436907</t>
  </si>
  <si>
    <t>1-3305626589</t>
  </si>
  <si>
    <t>1-3305626818</t>
  </si>
  <si>
    <t>1-3307555341</t>
  </si>
  <si>
    <t>1-3307653391</t>
  </si>
  <si>
    <t>1-3308254066</t>
  </si>
  <si>
    <t>1-3308281769</t>
  </si>
  <si>
    <t>1-3308363004</t>
  </si>
  <si>
    <t>1-3308363269</t>
  </si>
  <si>
    <t>1-3308640738</t>
  </si>
  <si>
    <t>1-3309414419</t>
  </si>
  <si>
    <t>1-3309877626</t>
  </si>
  <si>
    <t>1-3311580509</t>
  </si>
  <si>
    <t>1-3314534154</t>
  </si>
  <si>
    <t>1-3314913898</t>
  </si>
  <si>
    <t>1-3315204973</t>
  </si>
  <si>
    <t>1-3315314453</t>
  </si>
  <si>
    <t>1-3316150734</t>
  </si>
  <si>
    <t>1-3317041067</t>
  </si>
  <si>
    <t>MEDICINA DEL TRABAJO / OCUPAC</t>
  </si>
  <si>
    <t>1-3317270364</t>
  </si>
  <si>
    <t>1-3317651675</t>
  </si>
  <si>
    <t>1-3317971280</t>
  </si>
  <si>
    <t>1-3318124087</t>
  </si>
  <si>
    <t>1-3318159792</t>
  </si>
  <si>
    <t>1-3318427419</t>
  </si>
  <si>
    <t>1-3319556333</t>
  </si>
  <si>
    <t>1-3319816076</t>
  </si>
  <si>
    <t>1-3320112246</t>
  </si>
  <si>
    <t>1-3320144186</t>
  </si>
  <si>
    <t>1-3308640757</t>
  </si>
  <si>
    <t>1-3314064927</t>
  </si>
  <si>
    <t>1-3315362133</t>
  </si>
  <si>
    <t>1-3315592465</t>
  </si>
  <si>
    <t>1-3316937602</t>
  </si>
  <si>
    <t>1-3317838647</t>
  </si>
  <si>
    <t>1-3317984267</t>
  </si>
  <si>
    <t>1-3319599060</t>
  </si>
  <si>
    <t>1-3319977801</t>
  </si>
  <si>
    <t>1-3320321107</t>
  </si>
  <si>
    <t>1-3320344827</t>
  </si>
  <si>
    <t>1-3320490246</t>
  </si>
  <si>
    <t>1-3320504179</t>
  </si>
  <si>
    <t>1-3322026400</t>
  </si>
  <si>
    <t>1-3322140125</t>
  </si>
  <si>
    <t>1-3322140130</t>
  </si>
  <si>
    <t>1-3322359010</t>
  </si>
  <si>
    <t>1-3322419051</t>
  </si>
  <si>
    <t>1-3322455395</t>
  </si>
  <si>
    <t>1-3322710883</t>
  </si>
  <si>
    <t>1-3322877100</t>
  </si>
  <si>
    <t>1-3322900291</t>
  </si>
  <si>
    <t>1-3322960607</t>
  </si>
  <si>
    <t>1-3322965472</t>
  </si>
  <si>
    <t>1-3322985067</t>
  </si>
  <si>
    <t>1-3322988856</t>
  </si>
  <si>
    <t>1-3323048895</t>
  </si>
  <si>
    <t>1-3323236830</t>
  </si>
  <si>
    <t>1-3323291430</t>
  </si>
  <si>
    <t>1-3323301601</t>
  </si>
  <si>
    <t>1-3323456800</t>
  </si>
  <si>
    <t>1-3323505249</t>
  </si>
  <si>
    <t>1-3324295102</t>
  </si>
  <si>
    <t>1-3324336460</t>
  </si>
  <si>
    <t>1-3324589332</t>
  </si>
  <si>
    <t>1-3324673607</t>
  </si>
  <si>
    <t>1-3324865327</t>
  </si>
  <si>
    <t>1-3325217730</t>
  </si>
  <si>
    <t>1-3325382897</t>
  </si>
  <si>
    <t>1-3325851720</t>
  </si>
  <si>
    <t>1-3326182579</t>
  </si>
  <si>
    <t>1-3326273286</t>
  </si>
  <si>
    <t>1-3326788571</t>
  </si>
  <si>
    <t>1-3326848393</t>
  </si>
  <si>
    <t>BIOLOGIA DE LA REPRODUCCION</t>
  </si>
  <si>
    <t>1-3328721310</t>
  </si>
  <si>
    <t>1-3328772526</t>
  </si>
  <si>
    <t>1-3329033685</t>
  </si>
  <si>
    <t>1-3329267204</t>
  </si>
  <si>
    <t>1-3329314139</t>
  </si>
  <si>
    <t>1-3329354820</t>
  </si>
  <si>
    <t>1-3329356047</t>
  </si>
  <si>
    <t>1-3329886117</t>
  </si>
  <si>
    <t>1-3329938865</t>
  </si>
  <si>
    <t>1-3330179396</t>
  </si>
  <si>
    <t>1-3330244272</t>
  </si>
  <si>
    <t>1-3330315266</t>
  </si>
  <si>
    <t>1-3330467723</t>
  </si>
  <si>
    <t>1-3330623249</t>
  </si>
  <si>
    <t>1-3334913482</t>
  </si>
  <si>
    <t>1-3335056423</t>
  </si>
  <si>
    <t>1-3335106516</t>
  </si>
  <si>
    <t>GINECOLOGIA ONCOLOGICA</t>
  </si>
  <si>
    <t>1-3335245036</t>
  </si>
  <si>
    <t>1-3335662795</t>
  </si>
  <si>
    <t>1-3336047013</t>
  </si>
  <si>
    <t>1-3336821430</t>
  </si>
  <si>
    <t>1-3337822203</t>
  </si>
  <si>
    <t>1-3338496886</t>
  </si>
  <si>
    <t>1-3339561963</t>
  </si>
  <si>
    <t>1-3340716979</t>
  </si>
  <si>
    <t>1-3342059162</t>
  </si>
  <si>
    <t>1-3342335183</t>
  </si>
  <si>
    <t>1-3342829135</t>
  </si>
  <si>
    <t>1-3342903415</t>
  </si>
  <si>
    <t>1-3343207805</t>
  </si>
  <si>
    <t>1-3343384060</t>
  </si>
  <si>
    <t>1-3343459080</t>
  </si>
  <si>
    <t>1-3344659632</t>
  </si>
  <si>
    <t>1-3345174400</t>
  </si>
  <si>
    <t>1-3345956633</t>
  </si>
  <si>
    <t>1-3346060161</t>
  </si>
  <si>
    <t>1-3346502965</t>
  </si>
  <si>
    <t>1-3346504668</t>
  </si>
  <si>
    <t>1-3346563807</t>
  </si>
  <si>
    <t>1-3346741321</t>
  </si>
  <si>
    <t>1-3347187366</t>
  </si>
  <si>
    <t>1-3347270052</t>
  </si>
  <si>
    <t>1-3347354973</t>
  </si>
  <si>
    <t>1-3347503411</t>
  </si>
  <si>
    <t>ANESTESIOLOGIA</t>
  </si>
  <si>
    <t>1-3347563226</t>
  </si>
  <si>
    <t>1-3347674508</t>
  </si>
  <si>
    <t>1-3347690122</t>
  </si>
  <si>
    <t>1-3347814931</t>
  </si>
  <si>
    <t>1-3348035383</t>
  </si>
  <si>
    <t>1-3348720190</t>
  </si>
  <si>
    <t>1-3349575465</t>
  </si>
  <si>
    <t>1-3349684658</t>
  </si>
  <si>
    <t>1-3350392751</t>
  </si>
  <si>
    <t>1-3350460222</t>
  </si>
  <si>
    <t>1-3350533308</t>
  </si>
  <si>
    <t>1-3352110827</t>
  </si>
  <si>
    <t>1-3352225777</t>
  </si>
  <si>
    <t>1-3353284552</t>
  </si>
  <si>
    <t>1-3355166016</t>
  </si>
  <si>
    <t>1-3355328534</t>
  </si>
  <si>
    <t>1-3355429720</t>
  </si>
  <si>
    <t>1-3355841723</t>
  </si>
  <si>
    <t>1-3303905108</t>
  </si>
  <si>
    <t>1-3314626339</t>
  </si>
  <si>
    <t>1-3324629004</t>
  </si>
  <si>
    <t>1-3346013424</t>
  </si>
  <si>
    <t>1-3350803468</t>
  </si>
  <si>
    <t>1-3353651813</t>
  </si>
  <si>
    <t>1-3353937894</t>
  </si>
  <si>
    <t>1-3354259459</t>
  </si>
  <si>
    <t>ORTOPEDISTA</t>
  </si>
  <si>
    <t>1-3354648647</t>
  </si>
  <si>
    <t>1-3355788087</t>
  </si>
  <si>
    <t>1-3355935830</t>
  </si>
  <si>
    <t>1-3356041184</t>
  </si>
  <si>
    <t>1-3356092245</t>
  </si>
  <si>
    <t>1-3356331119</t>
  </si>
  <si>
    <t>1-3357969507</t>
  </si>
  <si>
    <t>1-3358398411</t>
  </si>
  <si>
    <t>1-3358451604</t>
  </si>
  <si>
    <t>1-3358600162</t>
  </si>
  <si>
    <t>1-3358920137</t>
  </si>
  <si>
    <t>1-3359646560</t>
  </si>
  <si>
    <t>1-3359788047</t>
  </si>
  <si>
    <t>1-3359995749</t>
  </si>
  <si>
    <t>1-3360370406</t>
  </si>
  <si>
    <t>1-3360694945</t>
  </si>
  <si>
    <t>1-3361587374</t>
  </si>
  <si>
    <t>1-3361661332</t>
  </si>
  <si>
    <t>1-3361823268</t>
  </si>
  <si>
    <t>1-3361918911</t>
  </si>
  <si>
    <t>1-3363210781</t>
  </si>
  <si>
    <t>1-3363236554</t>
  </si>
  <si>
    <t>1-3363371956</t>
  </si>
  <si>
    <t>1-3363568341</t>
  </si>
  <si>
    <t>1-3364327386</t>
  </si>
  <si>
    <t>1-3365696090</t>
  </si>
  <si>
    <t>1-3366017281</t>
  </si>
  <si>
    <t>1-3366901109</t>
  </si>
  <si>
    <t>1-3367271548</t>
  </si>
  <si>
    <t>1-3367322087</t>
  </si>
  <si>
    <t>1-3367339315</t>
  </si>
  <si>
    <t>1-3367402325</t>
  </si>
  <si>
    <t>1-3368682335</t>
  </si>
  <si>
    <t>1-3368753012</t>
  </si>
  <si>
    <t>1-3368860612</t>
  </si>
  <si>
    <t>1-3369277660</t>
  </si>
  <si>
    <t>1-3369401060</t>
  </si>
  <si>
    <t>1-3369695232</t>
  </si>
  <si>
    <t>1-3370011183</t>
  </si>
  <si>
    <t>1-3370246806</t>
  </si>
  <si>
    <t>1-3370296966</t>
  </si>
  <si>
    <t>1-3370677843</t>
  </si>
  <si>
    <t>1-3370811386</t>
  </si>
  <si>
    <t>1-3370894520</t>
  </si>
  <si>
    <t>1-3370933755</t>
  </si>
  <si>
    <t>1-3371244495</t>
  </si>
  <si>
    <t>1-3371648426</t>
  </si>
  <si>
    <t>1-3373986529</t>
  </si>
  <si>
    <t>1-3374017921</t>
  </si>
  <si>
    <t>1-3374216026</t>
  </si>
  <si>
    <t>1-3374702338</t>
  </si>
  <si>
    <t>1-3374730501</t>
  </si>
  <si>
    <t>1-3375260627</t>
  </si>
  <si>
    <t>1-3377352360</t>
  </si>
  <si>
    <t>1-3377855044</t>
  </si>
  <si>
    <t>1-3378062371</t>
  </si>
  <si>
    <t>1-3379153998</t>
  </si>
  <si>
    <t>1-3379199813</t>
  </si>
  <si>
    <t>1-3379205767</t>
  </si>
  <si>
    <t>1-3379426784</t>
  </si>
  <si>
    <t>1-3379530489</t>
  </si>
  <si>
    <t>1-3379576829</t>
  </si>
  <si>
    <t>1-3380042034</t>
  </si>
  <si>
    <t>1-3380218044</t>
  </si>
  <si>
    <t>1-3380521074</t>
  </si>
  <si>
    <t>1-3380870579</t>
  </si>
  <si>
    <t>1-3381481137</t>
  </si>
  <si>
    <t>1-3381644567</t>
  </si>
  <si>
    <t>1-3381796843</t>
  </si>
  <si>
    <t>1-3381944176</t>
  </si>
  <si>
    <t>1-3382000230</t>
  </si>
  <si>
    <t>1-3383945933</t>
  </si>
  <si>
    <t>1-3384052383</t>
  </si>
  <si>
    <t>1-3384143813</t>
  </si>
  <si>
    <t>1-3384502675</t>
  </si>
  <si>
    <t>1-3384772883</t>
  </si>
  <si>
    <t>1-3384803696</t>
  </si>
  <si>
    <t>1-3384867297</t>
  </si>
  <si>
    <t>1-3384924843</t>
  </si>
  <si>
    <t>1-3385099580</t>
  </si>
  <si>
    <t>1-3385293171</t>
  </si>
  <si>
    <t>1-3385393598</t>
  </si>
  <si>
    <t>1-3385741451</t>
  </si>
  <si>
    <t>1-3385781488</t>
  </si>
  <si>
    <t>1-3386065247</t>
  </si>
  <si>
    <t>1-3386698454</t>
  </si>
  <si>
    <t>1-3387463702</t>
  </si>
  <si>
    <t>1-3387569097</t>
  </si>
  <si>
    <t>1-3387621013</t>
  </si>
  <si>
    <t>1-3368891893</t>
  </si>
  <si>
    <t>1-3379565819</t>
  </si>
  <si>
    <t>1-3380583032</t>
  </si>
  <si>
    <t>1-3381254017</t>
  </si>
  <si>
    <t>1-3381888243</t>
  </si>
  <si>
    <t>1-3384334156</t>
  </si>
  <si>
    <t>1-3386441731</t>
  </si>
  <si>
    <t>1-3388146125</t>
  </si>
  <si>
    <t>1-3389267985</t>
  </si>
  <si>
    <t>1-3389901398</t>
  </si>
  <si>
    <t>1-3389984598</t>
  </si>
  <si>
    <t>1-3390111100</t>
  </si>
  <si>
    <t>1-3390398169</t>
  </si>
  <si>
    <t>1-3390418653</t>
  </si>
  <si>
    <t>1-3391332954</t>
  </si>
  <si>
    <t>1-3391458946</t>
  </si>
  <si>
    <t>1-3391816248</t>
  </si>
  <si>
    <t>1-3391886467</t>
  </si>
  <si>
    <t>AGUASCALIENTES 1</t>
  </si>
  <si>
    <t>1-3392376706</t>
  </si>
  <si>
    <t>1-3392651378</t>
  </si>
  <si>
    <t>1-3392810205</t>
  </si>
  <si>
    <t>1-3392877111</t>
  </si>
  <si>
    <t>1-3395548978</t>
  </si>
  <si>
    <t>1-3396129079</t>
  </si>
  <si>
    <t>1-3396218530</t>
  </si>
  <si>
    <t>1-3396312938</t>
  </si>
  <si>
    <t>1-3396424544</t>
  </si>
  <si>
    <t>1-3396908912</t>
  </si>
  <si>
    <t>1-3397423653</t>
  </si>
  <si>
    <t>1-3397727006</t>
  </si>
  <si>
    <t>1-3397847584</t>
  </si>
  <si>
    <t>1-3397925654</t>
  </si>
  <si>
    <t>1-3398012456</t>
  </si>
  <si>
    <t>1-3398075978</t>
  </si>
  <si>
    <t>1-3398675772</t>
  </si>
  <si>
    <t>1-3398761907</t>
  </si>
  <si>
    <t>1-3399321088</t>
  </si>
  <si>
    <t>1-3399383243</t>
  </si>
  <si>
    <t>1-3399492900</t>
  </si>
  <si>
    <t>1-3399518624</t>
  </si>
  <si>
    <t>1-3399566145</t>
  </si>
  <si>
    <t>1-3399739013</t>
  </si>
  <si>
    <t>1-3401400066</t>
  </si>
  <si>
    <t>1-3402242147</t>
  </si>
  <si>
    <t>1-3402361121</t>
  </si>
  <si>
    <t>1-3402542217</t>
  </si>
  <si>
    <t>1-3402708237</t>
  </si>
  <si>
    <t>1-3402824910</t>
  </si>
  <si>
    <t>1-3402829943</t>
  </si>
  <si>
    <t>1-3403073153</t>
  </si>
  <si>
    <t>1-3403922702</t>
  </si>
  <si>
    <t>1-3404444353</t>
  </si>
  <si>
    <t>1-3406168555</t>
  </si>
  <si>
    <t>1-3406200122</t>
  </si>
  <si>
    <t>1-3406595112</t>
  </si>
  <si>
    <t>1-3408766477</t>
  </si>
  <si>
    <t>1-3408874934</t>
  </si>
  <si>
    <t>1-3410390404</t>
  </si>
  <si>
    <t>1-3410476753</t>
  </si>
  <si>
    <t>1-3410558919</t>
  </si>
  <si>
    <t>1-3410636975</t>
  </si>
  <si>
    <t>1-3410952541</t>
  </si>
  <si>
    <t>1-3411386092</t>
  </si>
  <si>
    <t>1-3412046234</t>
  </si>
  <si>
    <t>1-3412243104</t>
  </si>
  <si>
    <t>1-3412407038</t>
  </si>
  <si>
    <t>1-3412676275</t>
  </si>
  <si>
    <t>1-3412796031</t>
  </si>
  <si>
    <t>1-3412883459</t>
  </si>
  <si>
    <t>1-3412965433</t>
  </si>
  <si>
    <t>1-3413432311</t>
  </si>
  <si>
    <t>1-3414237178</t>
  </si>
  <si>
    <t>1-3426939002</t>
  </si>
  <si>
    <t>1-3414939390</t>
  </si>
  <si>
    <t>1-3275957678</t>
  </si>
  <si>
    <t>1-3288730703</t>
  </si>
  <si>
    <t>1-3422773549</t>
  </si>
  <si>
    <t>1-3422139033</t>
  </si>
  <si>
    <t>1-3422131763</t>
  </si>
  <si>
    <t>1-3429851328</t>
  </si>
  <si>
    <t>1-3294938869</t>
  </si>
  <si>
    <t>1-3422132443</t>
  </si>
  <si>
    <t>1-3285292014</t>
  </si>
  <si>
    <t>1-3416878346</t>
  </si>
  <si>
    <t>1-3415797632</t>
  </si>
  <si>
    <t>1-2615993873</t>
  </si>
  <si>
    <t>1-3431967909</t>
  </si>
  <si>
    <t>1-3417405421</t>
  </si>
  <si>
    <t>1-3417405846</t>
  </si>
  <si>
    <t>1-3423235669</t>
  </si>
  <si>
    <t>1-3417239404</t>
  </si>
  <si>
    <t>1-3417620196</t>
  </si>
  <si>
    <t>1-3417683834</t>
  </si>
  <si>
    <t>1-3418807306</t>
  </si>
  <si>
    <t>1-3423389489</t>
  </si>
  <si>
    <t>1-3431495450</t>
  </si>
  <si>
    <t>1-3424291897</t>
  </si>
  <si>
    <t>1-3424388273</t>
  </si>
  <si>
    <t>1-3424789850</t>
  </si>
  <si>
    <t>1-3427311048</t>
  </si>
  <si>
    <t>1-3427643912</t>
  </si>
  <si>
    <t>1-3428384015</t>
  </si>
  <si>
    <t>1-3419223491</t>
  </si>
  <si>
    <t>1-3418327056</t>
  </si>
  <si>
    <t>1-3419560852</t>
  </si>
  <si>
    <t>1-3293181366</t>
  </si>
  <si>
    <t>1-3296811450</t>
  </si>
  <si>
    <t>1-3413847227</t>
  </si>
  <si>
    <t>1-3419333724</t>
  </si>
  <si>
    <t>CIRUGIA PEDIATRICA</t>
  </si>
  <si>
    <t>1-3421901496</t>
  </si>
  <si>
    <t>1-3422612601</t>
  </si>
  <si>
    <t>1-3428018492</t>
  </si>
  <si>
    <t>1-3419417981</t>
  </si>
  <si>
    <t>1-3431663626</t>
  </si>
  <si>
    <t>1-3415678279</t>
  </si>
  <si>
    <t>1-3286307956</t>
  </si>
  <si>
    <t>1-3427158466</t>
  </si>
  <si>
    <t>1-3427821355</t>
  </si>
  <si>
    <t>1-3315590078</t>
  </si>
  <si>
    <t>1-3318837569</t>
  </si>
  <si>
    <t>1-3344635575</t>
  </si>
  <si>
    <t>1-3308508339</t>
  </si>
  <si>
    <t>1-3354967738</t>
  </si>
  <si>
    <t>1-3355755280</t>
  </si>
  <si>
    <t>1-3356418756</t>
  </si>
  <si>
    <t>1-3359494826</t>
  </si>
  <si>
    <t>1-3371387302</t>
  </si>
  <si>
    <t>1-3375100903</t>
  </si>
  <si>
    <t>1-3383318719</t>
  </si>
  <si>
    <t>1-3383913460</t>
  </si>
  <si>
    <t>1-3386558563</t>
  </si>
  <si>
    <t>1-3380413348</t>
  </si>
  <si>
    <t>1-3388985965</t>
  </si>
  <si>
    <t>1-3389312485</t>
  </si>
  <si>
    <t>1-3392296099</t>
  </si>
  <si>
    <t>1-3392632364</t>
  </si>
  <si>
    <t>1-3393341669</t>
  </si>
  <si>
    <t>1-3393424092</t>
  </si>
  <si>
    <t>1-3398075488</t>
  </si>
  <si>
    <t>1-3401068404</t>
  </si>
  <si>
    <t>1-3402388417</t>
  </si>
  <si>
    <t>1-3408089127</t>
  </si>
  <si>
    <t>1-3408200742</t>
  </si>
  <si>
    <t>1-3421401084</t>
  </si>
  <si>
    <t>1-3288096516</t>
  </si>
  <si>
    <t>1-3292690575</t>
  </si>
  <si>
    <t>1-3417396075</t>
  </si>
  <si>
    <t>1-3422167170</t>
  </si>
  <si>
    <t>1-3299027373</t>
  </si>
  <si>
    <t>1-3299763968</t>
  </si>
  <si>
    <t>1-3302920873</t>
  </si>
  <si>
    <t>1-3307562042</t>
  </si>
  <si>
    <t>1-3307883634</t>
  </si>
  <si>
    <t>1-3315987379</t>
  </si>
  <si>
    <t>1-3316173835</t>
  </si>
  <si>
    <t>1-3316405009</t>
  </si>
  <si>
    <t>1-3308677945</t>
  </si>
  <si>
    <t>1-3319003423</t>
  </si>
  <si>
    <t>1-3322631881</t>
  </si>
  <si>
    <t>1-3323088605</t>
  </si>
  <si>
    <t>1-3323832145</t>
  </si>
  <si>
    <t>1-3326383870</t>
  </si>
  <si>
    <t>1-3330168681</t>
  </si>
  <si>
    <t>1-3337294361</t>
  </si>
  <si>
    <t>1-3338575841</t>
  </si>
  <si>
    <t>1-3338771218</t>
  </si>
  <si>
    <t>1-3342681941</t>
  </si>
  <si>
    <t>1-3343493977</t>
  </si>
  <si>
    <t>1-3344654240</t>
  </si>
  <si>
    <t>1-3346381284</t>
  </si>
  <si>
    <t>1-3348321912</t>
  </si>
  <si>
    <t>1-3352082477</t>
  </si>
  <si>
    <t>1-3352102320</t>
  </si>
  <si>
    <t>1-3353323951</t>
  </si>
  <si>
    <t>1-3355059146</t>
  </si>
  <si>
    <t>1-3353103097</t>
  </si>
  <si>
    <t>1-3355416534</t>
  </si>
  <si>
    <t>1-3358510624</t>
  </si>
  <si>
    <t>1-3358994318</t>
  </si>
  <si>
    <t>1-3360282673</t>
  </si>
  <si>
    <t>1-3363100355</t>
  </si>
  <si>
    <t>1-3363931978</t>
  </si>
  <si>
    <t>1-3365673760</t>
  </si>
  <si>
    <t>1-3365887566</t>
  </si>
  <si>
    <t>1-3371099951</t>
  </si>
  <si>
    <t>1-3371873177</t>
  </si>
  <si>
    <t>1-3371943823</t>
  </si>
  <si>
    <t>1-3374562549</t>
  </si>
  <si>
    <t>1-3377927709</t>
  </si>
  <si>
    <t>1-3378969913</t>
  </si>
  <si>
    <t>1-3379248582</t>
  </si>
  <si>
    <t>1-3380231575</t>
  </si>
  <si>
    <t>1-3386136854</t>
  </si>
  <si>
    <t>1-3386171398</t>
  </si>
  <si>
    <t>1-3386472247</t>
  </si>
  <si>
    <t>1-3390361956</t>
  </si>
  <si>
    <t>1-3391028761</t>
  </si>
  <si>
    <t>1-3391154248</t>
  </si>
  <si>
    <t>1-3391186765</t>
  </si>
  <si>
    <t>1-3394360097</t>
  </si>
  <si>
    <t>1-3395075692</t>
  </si>
  <si>
    <t>1-3396697501</t>
  </si>
  <si>
    <t>1-3396705328</t>
  </si>
  <si>
    <t>1-3397107073</t>
  </si>
  <si>
    <t>1-3397199440</t>
  </si>
  <si>
    <t>1-3397844469</t>
  </si>
  <si>
    <t>1-3400674911</t>
  </si>
  <si>
    <t>1-3401524506</t>
  </si>
  <si>
    <t>1-3401830247</t>
  </si>
  <si>
    <t>1-3402228596</t>
  </si>
  <si>
    <t>1-3403780481</t>
  </si>
  <si>
    <t>1-3405746283</t>
  </si>
  <si>
    <t>1-3408019222</t>
  </si>
  <si>
    <t>1-3409041899</t>
  </si>
  <si>
    <t>1-3409508528</t>
  </si>
  <si>
    <t>1-3410703949</t>
  </si>
  <si>
    <t>1-3410910647</t>
  </si>
  <si>
    <t>1-3412599430</t>
  </si>
  <si>
    <t>1-3417929683</t>
  </si>
  <si>
    <t>1-3432542625</t>
  </si>
  <si>
    <t>1-3431473909</t>
  </si>
  <si>
    <t>1-3432164902</t>
  </si>
  <si>
    <t>1-3427517676</t>
  </si>
  <si>
    <t>1-3414047420</t>
  </si>
  <si>
    <t>1-3427037636</t>
  </si>
  <si>
    <t>1-3367537715</t>
  </si>
  <si>
    <t>1-3301310409</t>
  </si>
  <si>
    <t>1-3309523998</t>
  </si>
  <si>
    <t>1-3325096414</t>
  </si>
  <si>
    <t>1-3327281684</t>
  </si>
  <si>
    <t>1-3335532361</t>
  </si>
  <si>
    <t>1-3335582056</t>
  </si>
  <si>
    <t>1-3345552833</t>
  </si>
  <si>
    <t>1-3347849630</t>
  </si>
  <si>
    <t>1-3374081450</t>
  </si>
  <si>
    <t>1-3395837852</t>
  </si>
  <si>
    <t>1-3402505341</t>
  </si>
  <si>
    <t>1-3409112011</t>
  </si>
  <si>
    <t>1-3427869959</t>
  </si>
  <si>
    <t>1-3429945119</t>
  </si>
  <si>
    <t>1-3431448960</t>
  </si>
  <si>
    <t>1-3310795268</t>
  </si>
  <si>
    <t>1-3321196763</t>
  </si>
  <si>
    <t>1-3326848293</t>
  </si>
  <si>
    <t>1-3336212542</t>
  </si>
  <si>
    <t>1-3357181286</t>
  </si>
  <si>
    <t>1-3373535190</t>
  </si>
  <si>
    <t>1-3333111858</t>
  </si>
  <si>
    <t>1-3363816643</t>
  </si>
  <si>
    <t>1-3401977878</t>
  </si>
  <si>
    <t>1-3368725724</t>
  </si>
  <si>
    <t>1-3395983185</t>
  </si>
  <si>
    <t>1-3416551461</t>
  </si>
  <si>
    <t>1-3419853264</t>
  </si>
  <si>
    <t>1-3303826250</t>
  </si>
  <si>
    <t>1-3303830572</t>
  </si>
  <si>
    <t>1-3304651945</t>
  </si>
  <si>
    <t>1-3333602106</t>
  </si>
  <si>
    <t>1-3337143439</t>
  </si>
  <si>
    <t>1-3337574519</t>
  </si>
  <si>
    <t>1-3367134130</t>
  </si>
  <si>
    <t>1-3367201522</t>
  </si>
  <si>
    <t>1-3370264321</t>
  </si>
  <si>
    <t>1-3370463637</t>
  </si>
  <si>
    <t>1-3379927081</t>
  </si>
  <si>
    <t>1-3383599001</t>
  </si>
  <si>
    <t>1-3388013459</t>
  </si>
  <si>
    <t>1-3401794693</t>
  </si>
  <si>
    <t>1-3412630564</t>
  </si>
  <si>
    <t>1-3412688237</t>
  </si>
  <si>
    <t>1-3417366666</t>
  </si>
  <si>
    <t>1-3418809722</t>
  </si>
  <si>
    <t>1-3419422315</t>
  </si>
  <si>
    <t>1-3431175041</t>
  </si>
  <si>
    <t>1-3381767693</t>
  </si>
  <si>
    <t>1-3300879484</t>
  </si>
  <si>
    <t>1-3301618352</t>
  </si>
  <si>
    <t>1-3309322040</t>
  </si>
  <si>
    <t>1-3313987095</t>
  </si>
  <si>
    <t>1-3317715339</t>
  </si>
  <si>
    <t>1-3318503224</t>
  </si>
  <si>
    <t>1-3319785234</t>
  </si>
  <si>
    <t>1-3322638323</t>
  </si>
  <si>
    <t>1-3322970242</t>
  </si>
  <si>
    <t>1-3323221340</t>
  </si>
  <si>
    <t>1-3323525459</t>
  </si>
  <si>
    <t>1-3325983485</t>
  </si>
  <si>
    <t>1-3326150851</t>
  </si>
  <si>
    <t>1-3327482369</t>
  </si>
  <si>
    <t>1-3330906252</t>
  </si>
  <si>
    <t>1-3337709438</t>
  </si>
  <si>
    <t>1-3343554037</t>
  </si>
  <si>
    <t>1-3343924764</t>
  </si>
  <si>
    <t>1-3344565895</t>
  </si>
  <si>
    <t>1-3347162758</t>
  </si>
  <si>
    <t>1-3349284710</t>
  </si>
  <si>
    <t>1-3350016236</t>
  </si>
  <si>
    <t>1-3351205707</t>
  </si>
  <si>
    <t>1-3352368466</t>
  </si>
  <si>
    <t>1-3356151629</t>
  </si>
  <si>
    <t>1-3350941767</t>
  </si>
  <si>
    <t>1-3363834638</t>
  </si>
  <si>
    <t>1-3369518033</t>
  </si>
  <si>
    <t>1-3373934131</t>
  </si>
  <si>
    <t>1-3403087666</t>
  </si>
  <si>
    <t>1-3410681135</t>
  </si>
  <si>
    <t>1-3297415101</t>
  </si>
  <si>
    <t>1-3416655992</t>
  </si>
  <si>
    <t>1-3418013510</t>
  </si>
  <si>
    <t>1-3427884132</t>
  </si>
  <si>
    <t>1-3299575918</t>
  </si>
  <si>
    <t>1-3305203929</t>
  </si>
  <si>
    <t>1-3308419872</t>
  </si>
  <si>
    <t>1-3308654149</t>
  </si>
  <si>
    <t>1-3310230508</t>
  </si>
  <si>
    <t>1-3312509358</t>
  </si>
  <si>
    <t>1-3313323623</t>
  </si>
  <si>
    <t>1-3315925569</t>
  </si>
  <si>
    <t>1-3319714714</t>
  </si>
  <si>
    <t>1-3322741811</t>
  </si>
  <si>
    <t>1-3323622527</t>
  </si>
  <si>
    <t>1-3324694212</t>
  </si>
  <si>
    <t>1-3325080528</t>
  </si>
  <si>
    <t>1-3326334418</t>
  </si>
  <si>
    <t>1-3326920325</t>
  </si>
  <si>
    <t>1-3327079596</t>
  </si>
  <si>
    <t>1-3328653496</t>
  </si>
  <si>
    <t>1-3328899352</t>
  </si>
  <si>
    <t>1-3334865308</t>
  </si>
  <si>
    <t>1-3343685302</t>
  </si>
  <si>
    <t>1-3348314024</t>
  </si>
  <si>
    <t>1-3350063886</t>
  </si>
  <si>
    <t>1-3355756991</t>
  </si>
  <si>
    <t>1-3355521906</t>
  </si>
  <si>
    <t>1-3361787348</t>
  </si>
  <si>
    <t>1-3369301203</t>
  </si>
  <si>
    <t>1-3370350618</t>
  </si>
  <si>
    <t>1-3376764919</t>
  </si>
  <si>
    <t>1-3382231808</t>
  </si>
  <si>
    <t>1-3387020540</t>
  </si>
  <si>
    <t>1-3389244254</t>
  </si>
  <si>
    <t>1-3392550087</t>
  </si>
  <si>
    <t>1-3395385646</t>
  </si>
  <si>
    <t>1-3397836061</t>
  </si>
  <si>
    <t>1-3400079470</t>
  </si>
  <si>
    <t>1-3402633464</t>
  </si>
  <si>
    <t>1-3403687119</t>
  </si>
  <si>
    <t>1-3411203057</t>
  </si>
  <si>
    <t>1-3411769177</t>
  </si>
  <si>
    <t>1-3412518761</t>
  </si>
  <si>
    <t>1-3413426904</t>
  </si>
  <si>
    <t>1-3422606319</t>
  </si>
  <si>
    <t>1-3424222756</t>
  </si>
  <si>
    <t>1-3304566039</t>
  </si>
  <si>
    <t>1-3306243341</t>
  </si>
  <si>
    <t>1-3309774524</t>
  </si>
  <si>
    <t>1-3311298954</t>
  </si>
  <si>
    <t>1-3311380542</t>
  </si>
  <si>
    <t>1-3312384719</t>
  </si>
  <si>
    <t>1-3316039359</t>
  </si>
  <si>
    <t>1-3316870459</t>
  </si>
  <si>
    <t>1-3320486623</t>
  </si>
  <si>
    <t>1-3321395900</t>
  </si>
  <si>
    <t>1-3327151864</t>
  </si>
  <si>
    <t>1-3333392164</t>
  </si>
  <si>
    <t>1-3333445146</t>
  </si>
  <si>
    <t>1-3334971152</t>
  </si>
  <si>
    <t>1-3335588871</t>
  </si>
  <si>
    <t>1-3343217478</t>
  </si>
  <si>
    <t>1-3343807904</t>
  </si>
  <si>
    <t>1-3348439351</t>
  </si>
  <si>
    <t>1-3353671751</t>
  </si>
  <si>
    <t>1-3354937740</t>
  </si>
  <si>
    <t>1-3355856063</t>
  </si>
  <si>
    <t>1-3359959640</t>
  </si>
  <si>
    <t>1-3370081626</t>
  </si>
  <si>
    <t>1-3370878070</t>
  </si>
  <si>
    <t>1-3370900189</t>
  </si>
  <si>
    <t>1-3371982793</t>
  </si>
  <si>
    <t>1-3380249277</t>
  </si>
  <si>
    <t>1-3388907446</t>
  </si>
  <si>
    <t>1-3389404377</t>
  </si>
  <si>
    <t>1-3391655638</t>
  </si>
  <si>
    <t>1-3391655882</t>
  </si>
  <si>
    <t>1-3403979765</t>
  </si>
  <si>
    <t>1-3404684165</t>
  </si>
  <si>
    <t>1-3406334685</t>
  </si>
  <si>
    <t>1-3410751254</t>
  </si>
  <si>
    <t>1-3414864452</t>
  </si>
  <si>
    <t>1-3426769499</t>
  </si>
  <si>
    <t>1-3428815819</t>
  </si>
  <si>
    <t>1-3421413219</t>
  </si>
  <si>
    <t>1-3422483034</t>
  </si>
  <si>
    <t>1-3423563605</t>
  </si>
  <si>
    <t>1-3428086643</t>
  </si>
  <si>
    <t>1-3433343856</t>
  </si>
  <si>
    <t>1-3311690057</t>
  </si>
  <si>
    <t>1-3316936876</t>
  </si>
  <si>
    <t>1-3322324796</t>
  </si>
  <si>
    <t>1-3359305325</t>
  </si>
  <si>
    <t>1-3371468767</t>
  </si>
  <si>
    <t>1-3376807486</t>
  </si>
  <si>
    <t>1-3405778128</t>
  </si>
  <si>
    <t>1-3417732135</t>
  </si>
  <si>
    <t>1-3319988258</t>
  </si>
  <si>
    <t>1-3349950700</t>
  </si>
  <si>
    <t>1-3351116480</t>
  </si>
  <si>
    <t>1-3353354806</t>
  </si>
  <si>
    <t>1-3365058138</t>
  </si>
  <si>
    <t>1-3365500494</t>
  </si>
  <si>
    <t>1-3384450119</t>
  </si>
  <si>
    <t>1-3393139833</t>
  </si>
  <si>
    <t>1-3413837999</t>
  </si>
  <si>
    <t>1-3422446375</t>
  </si>
  <si>
    <t>1-3299701006</t>
  </si>
  <si>
    <t>1-3333385917</t>
  </si>
  <si>
    <t>1-3350488867</t>
  </si>
  <si>
    <t>1-3301782167</t>
  </si>
  <si>
    <t>HITO</t>
  </si>
  <si>
    <t>1-3305561107</t>
  </si>
  <si>
    <t>1-3311372715</t>
  </si>
  <si>
    <t>1-3312217889</t>
  </si>
  <si>
    <t>1-3322424237</t>
  </si>
  <si>
    <t>1-3332532320</t>
  </si>
  <si>
    <t>1-3332534995</t>
  </si>
  <si>
    <t>1-3345759467</t>
  </si>
  <si>
    <t>1-3358580068</t>
  </si>
  <si>
    <t>1-3371311644</t>
  </si>
  <si>
    <t>1-3373430761</t>
  </si>
  <si>
    <t>1-3373822171</t>
  </si>
  <si>
    <t>1-3397263281</t>
  </si>
  <si>
    <t>1-3406848327</t>
  </si>
  <si>
    <t>1-3423091760</t>
  </si>
  <si>
    <t>1-3423147986</t>
  </si>
  <si>
    <t>1-3299268355</t>
  </si>
  <si>
    <t>1-3311499745</t>
  </si>
  <si>
    <t>1-3371915813</t>
  </si>
  <si>
    <t>1-3371933400</t>
  </si>
  <si>
    <t>1-3385177318</t>
  </si>
  <si>
    <t>1-3385292608</t>
  </si>
  <si>
    <t>1-3392902192</t>
  </si>
  <si>
    <t>1-3392934255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</si>
</sst>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164" formatCode="[$-C0A]mmm\-yy;@"/>
    <numFmt numFmtId="165" formatCode="dd/mm/yyyy;@"/>
  </numFmts>
  <fonts count="46" x14ac:knownFonts="1">
    <font>
      <sz val="11"/>
      <color theme="1"/>
      <name val="Garamond"/>
      <family val="2"/>
      <scheme val="minor"/>
    </font>
    <font>
      <sz val="11"/>
      <color theme="1"/>
      <name val="Garamond"/>
      <family val="2"/>
      <scheme val="minor"/>
    </font>
    <font>
      <sz val="10"/>
      <color theme="1"/>
      <name val="Calibri"/>
      <family val="2"/>
    </font>
    <font>
      <b/>
      <sz val="12"/>
      <color theme="7" tint="-0.249977111117893"/>
      <name val="Calibri"/>
      <family val="2"/>
    </font>
    <font>
      <b/>
      <sz val="11"/>
      <color theme="7" tint="-0.249977111117893"/>
      <name val="Calibri"/>
      <family val="2"/>
    </font>
    <font>
      <b/>
      <sz val="10.5"/>
      <color theme="7" tint="-0.249977111117893"/>
      <name val="Calibri"/>
      <family val="2"/>
    </font>
    <font>
      <b/>
      <sz val="10"/>
      <color theme="4" tint="-0.499984740745262"/>
      <name val="Calibri"/>
      <family val="2"/>
    </font>
    <font>
      <b/>
      <sz val="10"/>
      <color theme="7" tint="-0.249977111117893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3" tint="-0.249977111117893"/>
      <name val="Calibri"/>
      <family val="2"/>
    </font>
    <font>
      <sz val="22"/>
      <color theme="1"/>
      <name val="Calibri"/>
      <family val="2"/>
    </font>
    <font>
      <b/>
      <sz val="20"/>
      <color theme="1"/>
      <name val="Calibri"/>
      <family val="2"/>
    </font>
    <font>
      <b/>
      <sz val="22"/>
      <color theme="1"/>
      <name val="Calibri"/>
      <family val="2"/>
    </font>
    <font>
      <sz val="22"/>
      <color rgb="FFFF0000"/>
      <name val="Calibri"/>
      <family val="2"/>
    </font>
    <font>
      <sz val="20"/>
      <color theme="1"/>
      <name val="Calibri"/>
      <family val="2"/>
    </font>
    <font>
      <b/>
      <sz val="18"/>
      <color theme="1"/>
      <name val="Calibri"/>
      <family val="2"/>
    </font>
    <font>
      <sz val="20"/>
      <color rgb="FFFF0000"/>
      <name val="Calibri"/>
      <family val="2"/>
    </font>
    <font>
      <b/>
      <sz val="17"/>
      <color theme="1"/>
      <name val="Calibri"/>
      <family val="2"/>
    </font>
    <font>
      <sz val="17"/>
      <color theme="1"/>
      <name val="Calibri"/>
      <family val="2"/>
    </font>
    <font>
      <sz val="17"/>
      <color rgb="FFFF0000"/>
      <name val="Calibri"/>
      <family val="2"/>
    </font>
    <font>
      <b/>
      <sz val="17"/>
      <color theme="0"/>
      <name val="Calibri"/>
      <family val="2"/>
    </font>
    <font>
      <sz val="17"/>
      <color theme="0"/>
      <name val="Calibri"/>
      <family val="2"/>
    </font>
    <font>
      <sz val="18"/>
      <color theme="1"/>
      <name val="Calibri"/>
      <family val="2"/>
    </font>
    <font>
      <sz val="18"/>
      <color theme="0"/>
      <name val="Calibri"/>
      <family val="2"/>
    </font>
    <font>
      <b/>
      <sz val="18"/>
      <color theme="0"/>
      <name val="Calibri"/>
      <family val="2"/>
    </font>
    <font>
      <b/>
      <sz val="9"/>
      <color theme="7" tint="-0.249977111117893"/>
      <name val="Calibri"/>
      <family val="2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</font>
    <font>
      <sz val="10"/>
      <color theme="0"/>
      <name val="Calibri"/>
      <family val="2"/>
    </font>
    <font>
      <sz val="12"/>
      <color theme="7" tint="-0.249977111117893"/>
      <name val="Calibri"/>
      <family val="2"/>
    </font>
    <font>
      <sz val="11"/>
      <color theme="7" tint="-0.249977111117893"/>
      <name val="Calibri"/>
      <family val="2"/>
    </font>
    <font>
      <sz val="10.5"/>
      <color theme="7" tint="-0.249977111117893"/>
      <name val="Calibri"/>
      <family val="2"/>
    </font>
    <font>
      <sz val="10"/>
      <color theme="4" tint="-0.499984740745262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7" tint="-0.249977111117893"/>
      <name val="Calibri"/>
      <family val="2"/>
    </font>
    <font>
      <sz val="11"/>
      <color theme="1"/>
      <name val="Calibri Light"/>
      <family val="2"/>
    </font>
    <font>
      <sz val="11"/>
      <color theme="7" tint="-0.249977111117893"/>
      <name val="Calibri Light"/>
      <family val="2"/>
    </font>
    <font>
      <b/>
      <sz val="11"/>
      <color theme="1"/>
      <name val="Calibri Light"/>
      <family val="2"/>
    </font>
    <font>
      <b/>
      <sz val="11"/>
      <color theme="7" tint="-0.249977111117893"/>
      <name val="Calibri Light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-0.249977111117893"/>
        <bgColor theme="6" tint="-0.24997711111789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theme="4" tint="-0.249977111117893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double">
        <color theme="3" tint="-0.24994659260841701"/>
      </top>
      <bottom/>
      <diagonal/>
    </border>
    <border>
      <left/>
      <right/>
      <top/>
      <bottom style="thin">
        <color theme="7" tint="-0.24994659260841701"/>
      </bottom>
      <diagonal/>
    </border>
    <border>
      <left/>
      <right/>
      <top style="double">
        <color theme="7" tint="-0.24994659260841701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/>
      <top/>
      <bottom style="hair">
        <color theme="0" tint="-0.1499679555650502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/>
      <diagonal/>
    </border>
    <border>
      <left/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/>
      <bottom/>
      <diagonal/>
    </border>
    <border>
      <left style="hair">
        <color theme="0" tint="-0.14996795556505021"/>
      </left>
      <right/>
      <top/>
      <bottom/>
      <diagonal/>
    </border>
    <border>
      <left style="hair">
        <color theme="0" tint="-0.14993743705557422"/>
      </left>
      <right/>
      <top/>
      <bottom/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18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/>
    <xf numFmtId="44" fontId="2" fillId="0" borderId="0" xfId="1" applyFont="1"/>
    <xf numFmtId="0" fontId="7" fillId="0" borderId="0" xfId="0" applyFont="1" applyAlignment="1">
      <alignment horizontal="left"/>
    </xf>
    <xf numFmtId="14" fontId="2" fillId="0" borderId="0" xfId="0" applyNumberFormat="1" applyFont="1"/>
    <xf numFmtId="0" fontId="8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0" fontId="2" fillId="0" borderId="0" xfId="0" applyNumberFormat="1" applyFont="1"/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" fontId="8" fillId="0" borderId="0" xfId="0" applyNumberFormat="1" applyFont="1"/>
    <xf numFmtId="0" fontId="10" fillId="0" borderId="0" xfId="0" applyFont="1" applyAlignment="1">
      <alignment vertical="center"/>
    </xf>
    <xf numFmtId="44" fontId="9" fillId="2" borderId="0" xfId="1" applyFont="1" applyFill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/>
    </xf>
    <xf numFmtId="10" fontId="11" fillId="0" borderId="4" xfId="2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" fontId="2" fillId="0" borderId="3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12" fillId="0" borderId="0" xfId="3" applyFont="1"/>
    <xf numFmtId="1" fontId="2" fillId="0" borderId="0" xfId="0" applyNumberFormat="1" applyFont="1"/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3" applyFont="1"/>
    <xf numFmtId="0" fontId="9" fillId="0" borderId="0" xfId="3" applyFont="1" applyFill="1" applyAlignment="1">
      <alignment horizontal="center" vertical="center"/>
    </xf>
    <xf numFmtId="0" fontId="10" fillId="0" borderId="0" xfId="3" applyFont="1" applyFill="1" applyAlignment="1">
      <alignment horizontal="center" vertical="center"/>
    </xf>
    <xf numFmtId="0" fontId="10" fillId="0" borderId="0" xfId="3" applyFont="1" applyFill="1" applyAlignment="1">
      <alignment horizontal="left" vertical="center"/>
    </xf>
    <xf numFmtId="0" fontId="13" fillId="0" borderId="0" xfId="0" applyFont="1"/>
    <xf numFmtId="0" fontId="14" fillId="0" borderId="0" xfId="0" applyFont="1"/>
    <xf numFmtId="164" fontId="13" fillId="0" borderId="0" xfId="0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4" fontId="17" fillId="0" borderId="0" xfId="0" applyNumberFormat="1" applyFont="1"/>
    <xf numFmtId="0" fontId="19" fillId="0" borderId="0" xfId="0" applyFont="1"/>
    <xf numFmtId="3" fontId="20" fillId="0" borderId="0" xfId="0" applyNumberFormat="1" applyFont="1"/>
    <xf numFmtId="164" fontId="21" fillId="0" borderId="0" xfId="0" applyNumberFormat="1" applyFont="1"/>
    <xf numFmtId="0" fontId="21" fillId="0" borderId="0" xfId="0" applyFont="1"/>
    <xf numFmtId="0" fontId="20" fillId="0" borderId="0" xfId="0" applyFont="1"/>
    <xf numFmtId="0" fontId="22" fillId="0" borderId="0" xfId="0" applyFont="1"/>
    <xf numFmtId="164" fontId="23" fillId="6" borderId="5" xfId="0" applyNumberFormat="1" applyFont="1" applyFill="1" applyBorder="1"/>
    <xf numFmtId="17" fontId="23" fillId="6" borderId="5" xfId="0" applyNumberFormat="1" applyFont="1" applyFill="1" applyBorder="1" applyAlignment="1">
      <alignment horizontal="center"/>
    </xf>
    <xf numFmtId="164" fontId="21" fillId="0" borderId="5" xfId="0" applyNumberFormat="1" applyFont="1" applyBorder="1" applyAlignment="1">
      <alignment horizontal="left"/>
    </xf>
    <xf numFmtId="0" fontId="21" fillId="0" borderId="5" xfId="0" applyNumberFormat="1" applyFont="1" applyBorder="1" applyAlignment="1">
      <alignment horizontal="center"/>
    </xf>
    <xf numFmtId="0" fontId="20" fillId="0" borderId="5" xfId="0" applyNumberFormat="1" applyFont="1" applyBorder="1" applyAlignment="1">
      <alignment horizontal="center"/>
    </xf>
    <xf numFmtId="164" fontId="24" fillId="7" borderId="5" xfId="0" applyNumberFormat="1" applyFont="1" applyFill="1" applyBorder="1"/>
    <xf numFmtId="1" fontId="23" fillId="6" borderId="5" xfId="0" applyNumberFormat="1" applyFont="1" applyFill="1" applyBorder="1" applyAlignment="1">
      <alignment horizontal="center"/>
    </xf>
    <xf numFmtId="0" fontId="24" fillId="7" borderId="5" xfId="0" applyFont="1" applyFill="1" applyBorder="1" applyAlignment="1">
      <alignment horizontal="center"/>
    </xf>
    <xf numFmtId="0" fontId="23" fillId="7" borderId="5" xfId="0" applyFont="1" applyFill="1" applyBorder="1" applyAlignment="1">
      <alignment horizontal="center"/>
    </xf>
    <xf numFmtId="17" fontId="23" fillId="6" borderId="6" xfId="0" applyNumberFormat="1" applyFont="1" applyFill="1" applyBorder="1" applyAlignment="1">
      <alignment horizontal="center"/>
    </xf>
    <xf numFmtId="17" fontId="23" fillId="6" borderId="0" xfId="0" applyNumberFormat="1" applyFont="1" applyFill="1" applyBorder="1" applyAlignment="1">
      <alignment horizontal="center"/>
    </xf>
    <xf numFmtId="164" fontId="23" fillId="6" borderId="6" xfId="0" applyNumberFormat="1" applyFont="1" applyFill="1" applyBorder="1"/>
    <xf numFmtId="164" fontId="21" fillId="0" borderId="6" xfId="0" applyNumberFormat="1" applyFont="1" applyBorder="1" applyAlignment="1">
      <alignment horizontal="left"/>
    </xf>
    <xf numFmtId="0" fontId="21" fillId="0" borderId="6" xfId="0" applyNumberFormat="1" applyFont="1" applyBorder="1" applyAlignment="1">
      <alignment horizontal="center"/>
    </xf>
    <xf numFmtId="0" fontId="20" fillId="0" borderId="6" xfId="0" applyNumberFormat="1" applyFont="1" applyBorder="1" applyAlignment="1">
      <alignment horizontal="center"/>
    </xf>
    <xf numFmtId="164" fontId="24" fillId="7" borderId="6" xfId="0" applyNumberFormat="1" applyFont="1" applyFill="1" applyBorder="1"/>
    <xf numFmtId="0" fontId="24" fillId="7" borderId="6" xfId="0" applyFont="1" applyFill="1" applyBorder="1" applyAlignment="1">
      <alignment horizontal="center"/>
    </xf>
    <xf numFmtId="0" fontId="23" fillId="7" borderId="6" xfId="0" applyFont="1" applyFill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5" fillId="0" borderId="0" xfId="0" applyFont="1"/>
    <xf numFmtId="0" fontId="25" fillId="0" borderId="0" xfId="0" applyFont="1" applyBorder="1"/>
    <xf numFmtId="0" fontId="26" fillId="8" borderId="5" xfId="0" applyFont="1" applyFill="1" applyBorder="1" applyAlignment="1">
      <alignment horizontal="center"/>
    </xf>
    <xf numFmtId="17" fontId="27" fillId="9" borderId="9" xfId="0" applyNumberFormat="1" applyFont="1" applyFill="1" applyBorder="1" applyAlignment="1">
      <alignment horizontal="center"/>
    </xf>
    <xf numFmtId="17" fontId="27" fillId="9" borderId="5" xfId="0" applyNumberFormat="1" applyFont="1" applyFill="1" applyBorder="1" applyAlignment="1">
      <alignment horizontal="center"/>
    </xf>
    <xf numFmtId="0" fontId="27" fillId="8" borderId="10" xfId="0" applyFont="1" applyFill="1" applyBorder="1" applyAlignment="1">
      <alignment horizontal="center"/>
    </xf>
    <xf numFmtId="0" fontId="27" fillId="8" borderId="8" xfId="0" applyFont="1" applyFill="1" applyBorder="1" applyAlignment="1">
      <alignment horizontal="center"/>
    </xf>
    <xf numFmtId="17" fontId="27" fillId="9" borderId="11" xfId="0" applyNumberFormat="1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1" fontId="25" fillId="0" borderId="0" xfId="2" applyNumberFormat="1" applyFont="1" applyFill="1" applyBorder="1" applyAlignment="1">
      <alignment horizontal="center"/>
    </xf>
    <xf numFmtId="1" fontId="25" fillId="0" borderId="12" xfId="2" applyNumberFormat="1" applyFont="1" applyFill="1" applyBorder="1" applyAlignment="1">
      <alignment horizontal="center"/>
    </xf>
    <xf numFmtId="10" fontId="25" fillId="0" borderId="5" xfId="2" applyNumberFormat="1" applyFont="1" applyBorder="1" applyAlignment="1">
      <alignment horizontal="center"/>
    </xf>
    <xf numFmtId="1" fontId="27" fillId="10" borderId="13" xfId="0" applyNumberFormat="1" applyFont="1" applyFill="1" applyBorder="1" applyAlignment="1">
      <alignment horizontal="center"/>
    </xf>
    <xf numFmtId="0" fontId="25" fillId="0" borderId="10" xfId="0" applyFont="1" applyBorder="1"/>
    <xf numFmtId="1" fontId="25" fillId="0" borderId="8" xfId="0" applyNumberFormat="1" applyFont="1" applyBorder="1" applyAlignment="1">
      <alignment horizontal="center"/>
    </xf>
    <xf numFmtId="9" fontId="25" fillId="0" borderId="8" xfId="0" applyNumberFormat="1" applyFont="1" applyBorder="1" applyAlignment="1">
      <alignment horizontal="center"/>
    </xf>
    <xf numFmtId="1" fontId="25" fillId="0" borderId="0" xfId="0" applyNumberFormat="1" applyFont="1"/>
    <xf numFmtId="0" fontId="27" fillId="11" borderId="13" xfId="0" applyFont="1" applyFill="1" applyBorder="1" applyAlignment="1">
      <alignment horizontal="center"/>
    </xf>
    <xf numFmtId="0" fontId="27" fillId="11" borderId="14" xfId="0" applyFont="1" applyFill="1" applyBorder="1" applyAlignment="1">
      <alignment horizontal="center"/>
    </xf>
    <xf numFmtId="0" fontId="18" fillId="11" borderId="0" xfId="0" applyFont="1" applyFill="1" applyBorder="1"/>
    <xf numFmtId="1" fontId="25" fillId="11" borderId="0" xfId="2" applyNumberFormat="1" applyFont="1" applyFill="1" applyBorder="1" applyAlignment="1">
      <alignment horizontal="center"/>
    </xf>
    <xf numFmtId="17" fontId="27" fillId="9" borderId="0" xfId="0" applyNumberFormat="1" applyFont="1" applyFill="1" applyBorder="1" applyAlignment="1">
      <alignment horizontal="center"/>
    </xf>
    <xf numFmtId="0" fontId="26" fillId="8" borderId="16" xfId="0" applyFont="1" applyFill="1" applyBorder="1" applyAlignment="1">
      <alignment horizontal="center"/>
    </xf>
    <xf numFmtId="0" fontId="26" fillId="12" borderId="5" xfId="0" applyFont="1" applyFill="1" applyBorder="1" applyAlignment="1">
      <alignment horizontal="center"/>
    </xf>
    <xf numFmtId="17" fontId="27" fillId="13" borderId="9" xfId="0" applyNumberFormat="1" applyFont="1" applyFill="1" applyBorder="1" applyAlignment="1">
      <alignment horizontal="center"/>
    </xf>
    <xf numFmtId="17" fontId="27" fillId="13" borderId="0" xfId="0" applyNumberFormat="1" applyFont="1" applyFill="1" applyBorder="1" applyAlignment="1">
      <alignment horizontal="center"/>
    </xf>
    <xf numFmtId="1" fontId="25" fillId="0" borderId="0" xfId="0" applyNumberFormat="1" applyFont="1" applyFill="1" applyBorder="1" applyAlignment="1">
      <alignment horizontal="center"/>
    </xf>
    <xf numFmtId="1" fontId="18" fillId="3" borderId="0" xfId="0" applyNumberFormat="1" applyFont="1" applyFill="1" applyBorder="1" applyAlignment="1">
      <alignment horizontal="center"/>
    </xf>
    <xf numFmtId="17" fontId="27" fillId="9" borderId="16" xfId="0" applyNumberFormat="1" applyFont="1" applyFill="1" applyBorder="1" applyAlignment="1">
      <alignment horizontal="center"/>
    </xf>
    <xf numFmtId="10" fontId="25" fillId="11" borderId="17" xfId="2" applyNumberFormat="1" applyFont="1" applyFill="1" applyBorder="1" applyAlignment="1">
      <alignment horizontal="center"/>
    </xf>
    <xf numFmtId="17" fontId="27" fillId="13" borderId="11" xfId="0" applyNumberFormat="1" applyFont="1" applyFill="1" applyBorder="1" applyAlignment="1">
      <alignment horizontal="center"/>
    </xf>
    <xf numFmtId="10" fontId="25" fillId="11" borderId="0" xfId="2" applyNumberFormat="1" applyFont="1" applyFill="1" applyBorder="1" applyAlignment="1">
      <alignment horizontal="center"/>
    </xf>
    <xf numFmtId="10" fontId="25" fillId="11" borderId="13" xfId="2" applyNumberFormat="1" applyFont="1" applyFill="1" applyBorder="1" applyAlignment="1">
      <alignment horizontal="center"/>
    </xf>
    <xf numFmtId="0" fontId="25" fillId="11" borderId="0" xfId="0" applyFont="1" applyFill="1" applyBorder="1"/>
    <xf numFmtId="1" fontId="18" fillId="0" borderId="0" xfId="0" applyNumberFormat="1" applyFont="1" applyFill="1" applyBorder="1" applyAlignment="1">
      <alignment horizontal="center"/>
    </xf>
    <xf numFmtId="10" fontId="18" fillId="0" borderId="0" xfId="2" applyNumberFormat="1" applyFont="1" applyFill="1" applyBorder="1" applyAlignment="1">
      <alignment horizontal="center"/>
    </xf>
    <xf numFmtId="10" fontId="26" fillId="13" borderId="15" xfId="2" applyNumberFormat="1" applyFont="1" applyFill="1" applyBorder="1" applyAlignment="1">
      <alignment horizontal="center"/>
    </xf>
    <xf numFmtId="14" fontId="2" fillId="0" borderId="0" xfId="3" applyNumberFormat="1" applyFont="1"/>
    <xf numFmtId="14" fontId="9" fillId="0" borderId="0" xfId="3" applyNumberFormat="1" applyFont="1" applyFill="1" applyAlignment="1">
      <alignment horizontal="center" vertical="center"/>
    </xf>
    <xf numFmtId="14" fontId="10" fillId="0" borderId="0" xfId="3" applyNumberFormat="1" applyFont="1" applyFill="1" applyAlignment="1">
      <alignment horizontal="center"/>
    </xf>
    <xf numFmtId="1" fontId="27" fillId="8" borderId="15" xfId="0" applyNumberFormat="1" applyFont="1" applyFill="1" applyBorder="1" applyAlignment="1">
      <alignment horizontal="center"/>
    </xf>
    <xf numFmtId="10" fontId="27" fillId="8" borderId="15" xfId="2" applyNumberFormat="1" applyFont="1" applyFill="1" applyBorder="1" applyAlignment="1">
      <alignment horizontal="center"/>
    </xf>
    <xf numFmtId="0" fontId="28" fillId="0" borderId="0" xfId="0" applyFont="1" applyAlignment="1">
      <alignment horizontal="left"/>
    </xf>
    <xf numFmtId="0" fontId="29" fillId="0" borderId="0" xfId="0" applyFont="1"/>
    <xf numFmtId="44" fontId="29" fillId="0" borderId="0" xfId="1" applyFont="1"/>
    <xf numFmtId="0" fontId="30" fillId="2" borderId="0" xfId="0" applyFont="1" applyFill="1" applyBorder="1" applyAlignment="1">
      <alignment vertical="center"/>
    </xf>
    <xf numFmtId="17" fontId="30" fillId="2" borderId="0" xfId="0" applyNumberFormat="1" applyFont="1" applyFill="1" applyBorder="1" applyAlignment="1">
      <alignment vertical="center"/>
    </xf>
    <xf numFmtId="17" fontId="30" fillId="2" borderId="0" xfId="0" applyNumberFormat="1" applyFont="1" applyFill="1" applyBorder="1" applyAlignment="1">
      <alignment horizontal="center" vertical="center"/>
    </xf>
    <xf numFmtId="164" fontId="30" fillId="2" borderId="0" xfId="0" applyNumberFormat="1" applyFont="1" applyFill="1" applyBorder="1" applyAlignment="1">
      <alignment vertical="center"/>
    </xf>
    <xf numFmtId="0" fontId="31" fillId="0" borderId="0" xfId="0" applyFont="1"/>
    <xf numFmtId="0" fontId="29" fillId="0" borderId="1" xfId="0" applyFont="1" applyBorder="1" applyAlignment="1">
      <alignment horizontal="left"/>
    </xf>
    <xf numFmtId="0" fontId="29" fillId="0" borderId="1" xfId="0" applyFont="1" applyBorder="1" applyAlignment="1">
      <alignment horizontal="center"/>
    </xf>
    <xf numFmtId="0" fontId="31" fillId="0" borderId="2" xfId="0" applyFont="1" applyBorder="1"/>
    <xf numFmtId="0" fontId="31" fillId="0" borderId="2" xfId="0" applyFont="1" applyBorder="1" applyAlignment="1">
      <alignment horizontal="center"/>
    </xf>
    <xf numFmtId="0" fontId="31" fillId="3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0" fontId="9" fillId="5" borderId="18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vertical="center"/>
    </xf>
    <xf numFmtId="0" fontId="18" fillId="3" borderId="0" xfId="0" applyFont="1" applyFill="1" applyBorder="1" applyAlignment="1">
      <alignment horizontal="center"/>
    </xf>
    <xf numFmtId="1" fontId="18" fillId="3" borderId="0" xfId="2" applyNumberFormat="1" applyFont="1" applyFill="1" applyBorder="1" applyAlignment="1">
      <alignment horizontal="center"/>
    </xf>
    <xf numFmtId="1" fontId="18" fillId="3" borderId="12" xfId="2" applyNumberFormat="1" applyFont="1" applyFill="1" applyBorder="1" applyAlignment="1">
      <alignment horizontal="center"/>
    </xf>
    <xf numFmtId="1" fontId="18" fillId="11" borderId="12" xfId="2" applyNumberFormat="1" applyFont="1" applyFill="1" applyBorder="1" applyAlignment="1">
      <alignment horizontal="center"/>
    </xf>
    <xf numFmtId="0" fontId="27" fillId="8" borderId="5" xfId="0" applyFont="1" applyFill="1" applyBorder="1" applyAlignment="1">
      <alignment horizontal="center"/>
    </xf>
    <xf numFmtId="0" fontId="18" fillId="0" borderId="7" xfId="0" applyFont="1" applyBorder="1" applyAlignment="1"/>
    <xf numFmtId="0" fontId="18" fillId="0" borderId="7" xfId="0" applyFont="1" applyBorder="1" applyAlignment="1">
      <alignment horizontal="center"/>
    </xf>
    <xf numFmtId="0" fontId="18" fillId="0" borderId="0" xfId="0" applyFont="1" applyBorder="1" applyAlignment="1"/>
    <xf numFmtId="0" fontId="18" fillId="0" borderId="0" xfId="0" applyFont="1" applyBorder="1" applyAlignment="1">
      <alignment horizontal="center"/>
    </xf>
    <xf numFmtId="3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4" fillId="6" borderId="5" xfId="0" applyFont="1" applyFill="1" applyBorder="1" applyAlignment="1">
      <alignment horizontal="center"/>
    </xf>
    <xf numFmtId="0" fontId="24" fillId="6" borderId="6" xfId="0" applyFont="1" applyFill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10" fontId="25" fillId="0" borderId="0" xfId="0" applyNumberFormat="1" applyFont="1"/>
    <xf numFmtId="0" fontId="2" fillId="0" borderId="0" xfId="3" applyFont="1" applyAlignment="1">
      <alignment horizontal="center"/>
    </xf>
    <xf numFmtId="10" fontId="25" fillId="15" borderId="13" xfId="2" applyNumberFormat="1" applyFont="1" applyFill="1" applyBorder="1" applyAlignment="1">
      <alignment horizontal="center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44" fontId="32" fillId="2" borderId="0" xfId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/>
    </xf>
    <xf numFmtId="1" fontId="25" fillId="14" borderId="0" xfId="0" applyNumberFormat="1" applyFont="1" applyFill="1" applyBorder="1" applyAlignment="1">
      <alignment horizontal="center"/>
    </xf>
    <xf numFmtId="10" fontId="25" fillId="0" borderId="13" xfId="2" applyNumberFormat="1" applyFont="1" applyFill="1" applyBorder="1" applyAlignment="1">
      <alignment horizontal="center"/>
    </xf>
    <xf numFmtId="10" fontId="25" fillId="0" borderId="0" xfId="2" applyNumberFormat="1" applyFont="1" applyFill="1" applyBorder="1" applyAlignment="1">
      <alignment horizontal="center"/>
    </xf>
    <xf numFmtId="1" fontId="18" fillId="11" borderId="0" xfId="2" applyNumberFormat="1" applyFont="1" applyFill="1" applyBorder="1" applyAlignment="1">
      <alignment horizontal="center"/>
    </xf>
    <xf numFmtId="1" fontId="18" fillId="0" borderId="12" xfId="2" applyNumberFormat="1" applyFont="1" applyFill="1" applyBorder="1" applyAlignment="1">
      <alignment horizontal="center"/>
    </xf>
    <xf numFmtId="1" fontId="25" fillId="11" borderId="12" xfId="2" applyNumberFormat="1" applyFont="1" applyFill="1" applyBorder="1" applyAlignment="1">
      <alignment horizontal="center"/>
    </xf>
    <xf numFmtId="1" fontId="25" fillId="11" borderId="0" xfId="0" applyNumberFormat="1" applyFont="1" applyFill="1" applyBorder="1" applyAlignment="1">
      <alignment horizontal="center"/>
    </xf>
    <xf numFmtId="10" fontId="25" fillId="14" borderId="0" xfId="2" applyNumberFormat="1" applyFont="1" applyFill="1" applyBorder="1" applyAlignment="1">
      <alignment horizontal="center"/>
    </xf>
    <xf numFmtId="1" fontId="21" fillId="0" borderId="0" xfId="0" applyNumberFormat="1" applyFont="1"/>
    <xf numFmtId="0" fontId="29" fillId="0" borderId="0" xfId="0" applyFont="1" applyBorder="1"/>
    <xf numFmtId="0" fontId="25" fillId="14" borderId="0" xfId="0" applyFont="1" applyFill="1" applyBorder="1" applyAlignment="1">
      <alignment horizontal="center"/>
    </xf>
    <xf numFmtId="10" fontId="25" fillId="15" borderId="17" xfId="2" applyNumberFormat="1" applyFont="1" applyFill="1" applyBorder="1" applyAlignment="1">
      <alignment horizontal="center"/>
    </xf>
    <xf numFmtId="0" fontId="37" fillId="0" borderId="0" xfId="0" applyFont="1"/>
    <xf numFmtId="0" fontId="37" fillId="0" borderId="0" xfId="0" applyFont="1" applyAlignment="1">
      <alignment horizontal="center"/>
    </xf>
    <xf numFmtId="0" fontId="37" fillId="0" borderId="0" xfId="0" applyNumberFormat="1" applyFont="1"/>
    <xf numFmtId="165" fontId="37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8" fillId="0" borderId="0" xfId="3" applyNumberFormat="1" applyFont="1" applyFill="1" applyAlignment="1">
      <alignment horizontal="left" vertical="center"/>
    </xf>
    <xf numFmtId="0" fontId="38" fillId="0" borderId="0" xfId="3" applyFont="1" applyFill="1" applyAlignment="1">
      <alignment horizontal="left" vertical="center"/>
    </xf>
    <xf numFmtId="0" fontId="38" fillId="0" borderId="0" xfId="3" applyFont="1" applyFill="1" applyAlignment="1">
      <alignment horizontal="center" vertical="center"/>
    </xf>
    <xf numFmtId="17" fontId="38" fillId="0" borderId="0" xfId="3" applyNumberFormat="1" applyFont="1" applyFill="1" applyAlignment="1">
      <alignment horizontal="left" vertical="center"/>
    </xf>
    <xf numFmtId="14" fontId="38" fillId="0" borderId="0" xfId="3" applyNumberFormat="1" applyFont="1" applyFill="1" applyAlignment="1">
      <alignment horizontal="center"/>
    </xf>
    <xf numFmtId="0" fontId="39" fillId="0" borderId="0" xfId="0" applyNumberFormat="1" applyFont="1"/>
    <xf numFmtId="0" fontId="39" fillId="0" borderId="0" xfId="0" applyFont="1"/>
    <xf numFmtId="0" fontId="39" fillId="0" borderId="0" xfId="0" applyFont="1" applyAlignment="1">
      <alignment horizontal="center"/>
    </xf>
    <xf numFmtId="165" fontId="39" fillId="0" borderId="0" xfId="0" applyNumberFormat="1" applyFont="1" applyAlignment="1">
      <alignment horizontal="center"/>
    </xf>
    <xf numFmtId="1" fontId="39" fillId="0" borderId="0" xfId="0" applyNumberFormat="1" applyFont="1" applyAlignment="1">
      <alignment horizontal="center"/>
    </xf>
    <xf numFmtId="0" fontId="40" fillId="0" borderId="0" xfId="3" applyNumberFormat="1" applyFont="1" applyFill="1" applyAlignment="1">
      <alignment horizontal="left" vertical="center"/>
    </xf>
    <xf numFmtId="0" fontId="40" fillId="0" borderId="0" xfId="3" applyFont="1" applyFill="1" applyAlignment="1">
      <alignment horizontal="left" vertical="center"/>
    </xf>
    <xf numFmtId="0" fontId="40" fillId="0" borderId="0" xfId="3" applyFont="1" applyFill="1" applyAlignment="1">
      <alignment horizontal="center" vertical="center"/>
    </xf>
    <xf numFmtId="17" fontId="40" fillId="0" borderId="0" xfId="3" applyNumberFormat="1" applyFont="1" applyFill="1" applyAlignment="1">
      <alignment horizontal="left" vertical="center"/>
    </xf>
    <xf numFmtId="14" fontId="40" fillId="0" borderId="0" xfId="3" applyNumberFormat="1" applyFont="1" applyFill="1" applyAlignment="1">
      <alignment horizontal="center"/>
    </xf>
    <xf numFmtId="0" fontId="41" fillId="0" borderId="0" xfId="0" pivotButton="1" applyFont="1" applyAlignment="1">
      <alignment horizontal="center"/>
    </xf>
    <xf numFmtId="0" fontId="42" fillId="0" borderId="0" xfId="0" pivotButton="1" applyFont="1"/>
    <xf numFmtId="0" fontId="42" fillId="0" borderId="0" xfId="0" applyFont="1"/>
    <xf numFmtId="0" fontId="42" fillId="0" borderId="0" xfId="0" applyNumberFormat="1" applyFont="1" applyAlignment="1">
      <alignment horizontal="center"/>
    </xf>
    <xf numFmtId="10" fontId="42" fillId="0" borderId="0" xfId="0" applyNumberFormat="1" applyFont="1"/>
    <xf numFmtId="0" fontId="44" fillId="0" borderId="0" xfId="0" pivotButton="1" applyFont="1"/>
    <xf numFmtId="0" fontId="44" fillId="0" borderId="0" xfId="0" applyFont="1"/>
    <xf numFmtId="0" fontId="45" fillId="0" borderId="0" xfId="0" pivotButton="1" applyFont="1"/>
    <xf numFmtId="0" fontId="44" fillId="0" borderId="0" xfId="0" applyNumberFormat="1" applyFont="1" applyAlignment="1">
      <alignment horizontal="center"/>
    </xf>
    <xf numFmtId="10" fontId="44" fillId="0" borderId="0" xfId="0" applyNumberFormat="1" applyFont="1"/>
    <xf numFmtId="0" fontId="42" fillId="0" borderId="0" xfId="0" applyFont="1" applyAlignment="1">
      <alignment horizontal="center"/>
    </xf>
    <xf numFmtId="0" fontId="43" fillId="0" borderId="0" xfId="0" pivotButton="1" applyFont="1" applyAlignment="1">
      <alignment horizontal="center"/>
    </xf>
    <xf numFmtId="0" fontId="42" fillId="0" borderId="0" xfId="0" pivotButton="1" applyFont="1" applyAlignment="1">
      <alignment horizontal="center"/>
    </xf>
    <xf numFmtId="0" fontId="42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2" fillId="0" borderId="0" xfId="0" applyFont="1" applyAlignment="1">
      <alignment horizontal="center" vertical="center" wrapText="1"/>
    </xf>
    <xf numFmtId="10" fontId="25" fillId="0" borderId="17" xfId="2" applyNumberFormat="1" applyFont="1" applyFill="1" applyBorder="1" applyAlignment="1">
      <alignment horizontal="center"/>
    </xf>
    <xf numFmtId="0" fontId="2" fillId="0" borderId="0" xfId="0" pivotButton="1" applyFont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10" fillId="0" borderId="0" xfId="3" applyNumberFormat="1" applyFont="1" applyFill="1" applyAlignment="1">
      <alignment horizontal="left" vertical="center"/>
    </xf>
    <xf numFmtId="17" fontId="10" fillId="0" borderId="0" xfId="3" applyNumberFormat="1" applyFont="1" applyFill="1" applyAlignment="1">
      <alignment horizontal="left" vertical="center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  <xf numFmtId="0" fontId="2" fillId="0" borderId="0" xfId="0" applyFont="1" applyFill="1" applyBorder="1" applyAlignment="1" applyProtection="1">
      <alignment horizontal="center"/>
    </xf>
    <xf numFmtId="14" fontId="2" fillId="0" borderId="0" xfId="0" applyNumberFormat="1" applyFont="1" applyFill="1" applyBorder="1" applyAlignment="1" applyProtection="1"/>
    <xf numFmtId="10" fontId="25" fillId="11" borderId="0" xfId="0" applyNumberFormat="1" applyFont="1" applyFill="1"/>
    <xf numFmtId="10" fontId="27" fillId="11" borderId="0" xfId="2" applyNumberFormat="1" applyFont="1" applyFill="1" applyBorder="1" applyAlignment="1">
      <alignment horizontal="center"/>
    </xf>
    <xf numFmtId="0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10" fillId="0" borderId="18" xfId="0" applyFont="1" applyBorder="1" applyAlignment="1">
      <alignment horizontal="left" vertical="center"/>
    </xf>
    <xf numFmtId="0" fontId="9" fillId="5" borderId="18" xfId="0" applyFont="1" applyFill="1" applyBorder="1" applyAlignment="1">
      <alignment horizontal="center" vertical="center" wrapText="1"/>
    </xf>
    <xf numFmtId="0" fontId="27" fillId="8" borderId="8" xfId="0" applyFont="1" applyFill="1" applyBorder="1" applyAlignment="1">
      <alignment horizontal="center"/>
    </xf>
  </cellXfs>
  <cellStyles count="4">
    <cellStyle name="Currency" xfId="1" builtinId="4"/>
    <cellStyle name="Normal" xfId="0" builtinId="0"/>
    <cellStyle name="Normal 2" xfId="3"/>
    <cellStyle name="Percent" xfId="2" builtinId="5"/>
  </cellStyles>
  <dxfs count="1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22" formatCode="mmm\-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65" formatCode="dd/mm/yy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ill>
        <patternFill patternType="solid">
          <bgColor theme="8" tint="0.39994506668294322"/>
        </patternFill>
      </fill>
    </dxf>
    <dxf>
      <fill>
        <patternFill patternType="solid">
          <bgColor theme="8" tint="0.39994506668294322"/>
        </patternFill>
      </fill>
    </dxf>
    <dxf>
      <fill>
        <patternFill patternType="solid">
          <bgColor theme="8" tint="0.3999450666829432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Calibri Light"/>
        <scheme val="none"/>
      </font>
    </dxf>
    <dxf>
      <alignment horizontal="center" readingOrder="0"/>
    </dxf>
    <dxf>
      <font>
        <color theme="7" tint="-0.24997711111789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theme="7" tint="-0.249977111117893"/>
      </font>
    </dxf>
    <dxf>
      <alignment horizontal="center" readingOrder="0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7" tint="-0.249977111117893"/>
      </font>
    </dxf>
    <dxf>
      <alignment vertical="center" readingOrder="0"/>
    </dxf>
    <dxf>
      <alignment horizontal="center" readingOrder="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327636151312615E-2"/>
          <c:y val="0.19384807129806098"/>
          <c:w val="0.92826400067940706"/>
          <c:h val="0.7414020464715424"/>
        </c:manualLayout>
      </c:layout>
      <c:lineChart>
        <c:grouping val="standard"/>
        <c:varyColors val="0"/>
        <c:ser>
          <c:idx val="0"/>
          <c:order val="0"/>
          <c:tx>
            <c:strRef>
              <c:f>'Acumulado Anual'!$B$8</c:f>
              <c:strCache>
                <c:ptCount val="1"/>
                <c:pt idx="0">
                  <c:v>NEUPOGEN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'Acumulado Anual'!$CC$7:$CN$7</c:f>
              <c:numCache>
                <c:formatCode>mmm\-yy</c:formatCode>
                <c:ptCount val="12"/>
                <c:pt idx="0">
                  <c:v>42736</c:v>
                </c:pt>
                <c:pt idx="1">
                  <c:v>42767</c:v>
                </c:pt>
                <c:pt idx="2">
                  <c:v>42798</c:v>
                </c:pt>
                <c:pt idx="3">
                  <c:v>42829</c:v>
                </c:pt>
                <c:pt idx="4">
                  <c:v>42860</c:v>
                </c:pt>
                <c:pt idx="5">
                  <c:v>42891</c:v>
                </c:pt>
                <c:pt idx="6">
                  <c:v>42922</c:v>
                </c:pt>
                <c:pt idx="7">
                  <c:v>42953</c:v>
                </c:pt>
                <c:pt idx="8">
                  <c:v>42984</c:v>
                </c:pt>
                <c:pt idx="9">
                  <c:v>43015</c:v>
                </c:pt>
                <c:pt idx="10">
                  <c:v>43046</c:v>
                </c:pt>
                <c:pt idx="11">
                  <c:v>43077</c:v>
                </c:pt>
              </c:numCache>
            </c:numRef>
          </c:cat>
          <c:val>
            <c:numRef>
              <c:f>'Acumulado Anual'!$CC$8:$CN$8</c:f>
              <c:numCache>
                <c:formatCode>General</c:formatCode>
                <c:ptCount val="12"/>
                <c:pt idx="0">
                  <c:v>975</c:v>
                </c:pt>
                <c:pt idx="1">
                  <c:v>696</c:v>
                </c:pt>
                <c:pt idx="2">
                  <c:v>850</c:v>
                </c:pt>
                <c:pt idx="3">
                  <c:v>648</c:v>
                </c:pt>
                <c:pt idx="4">
                  <c:v>1009</c:v>
                </c:pt>
                <c:pt idx="5">
                  <c:v>734</c:v>
                </c:pt>
                <c:pt idx="6">
                  <c:v>797</c:v>
                </c:pt>
                <c:pt idx="7">
                  <c:v>860</c:v>
                </c:pt>
                <c:pt idx="8">
                  <c:v>805</c:v>
                </c:pt>
                <c:pt idx="9">
                  <c:v>788</c:v>
                </c:pt>
                <c:pt idx="10">
                  <c:v>793</c:v>
                </c:pt>
                <c:pt idx="11">
                  <c:v>612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'Acumulado Anual'!$B$9</c:f>
              <c:strCache>
                <c:ptCount val="1"/>
                <c:pt idx="0">
                  <c:v>PROLIA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'Acumulado Anual'!$CC$7:$CN$7</c:f>
              <c:numCache>
                <c:formatCode>mmm\-yy</c:formatCode>
                <c:ptCount val="12"/>
                <c:pt idx="0">
                  <c:v>42736</c:v>
                </c:pt>
                <c:pt idx="1">
                  <c:v>42767</c:v>
                </c:pt>
                <c:pt idx="2">
                  <c:v>42798</c:v>
                </c:pt>
                <c:pt idx="3">
                  <c:v>42829</c:v>
                </c:pt>
                <c:pt idx="4">
                  <c:v>42860</c:v>
                </c:pt>
                <c:pt idx="5">
                  <c:v>42891</c:v>
                </c:pt>
                <c:pt idx="6">
                  <c:v>42922</c:v>
                </c:pt>
                <c:pt idx="7">
                  <c:v>42953</c:v>
                </c:pt>
                <c:pt idx="8">
                  <c:v>42984</c:v>
                </c:pt>
                <c:pt idx="9">
                  <c:v>43015</c:v>
                </c:pt>
                <c:pt idx="10">
                  <c:v>43046</c:v>
                </c:pt>
                <c:pt idx="11">
                  <c:v>43077</c:v>
                </c:pt>
              </c:numCache>
            </c:numRef>
          </c:cat>
          <c:val>
            <c:numRef>
              <c:f>'Acumulado Anual'!$CC$9:$CN$9</c:f>
              <c:numCache>
                <c:formatCode>General</c:formatCode>
                <c:ptCount val="12"/>
                <c:pt idx="0">
                  <c:v>1310</c:v>
                </c:pt>
                <c:pt idx="1">
                  <c:v>1328</c:v>
                </c:pt>
                <c:pt idx="2">
                  <c:v>1387</c:v>
                </c:pt>
                <c:pt idx="3">
                  <c:v>1153</c:v>
                </c:pt>
                <c:pt idx="4">
                  <c:v>1289</c:v>
                </c:pt>
                <c:pt idx="5">
                  <c:v>1319</c:v>
                </c:pt>
                <c:pt idx="6">
                  <c:v>1232</c:v>
                </c:pt>
                <c:pt idx="7">
                  <c:v>1340</c:v>
                </c:pt>
                <c:pt idx="8">
                  <c:v>1178</c:v>
                </c:pt>
                <c:pt idx="9">
                  <c:v>1203</c:v>
                </c:pt>
                <c:pt idx="10">
                  <c:v>1296</c:v>
                </c:pt>
                <c:pt idx="11">
                  <c:v>1284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'Acumulado Anual'!$B$10</c:f>
              <c:strCache>
                <c:ptCount val="1"/>
                <c:pt idx="0">
                  <c:v>ARANESP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'Acumulado Anual'!$CC$7:$CN$7</c:f>
              <c:numCache>
                <c:formatCode>mmm\-yy</c:formatCode>
                <c:ptCount val="12"/>
                <c:pt idx="0">
                  <c:v>42736</c:v>
                </c:pt>
                <c:pt idx="1">
                  <c:v>42767</c:v>
                </c:pt>
                <c:pt idx="2">
                  <c:v>42798</c:v>
                </c:pt>
                <c:pt idx="3">
                  <c:v>42829</c:v>
                </c:pt>
                <c:pt idx="4">
                  <c:v>42860</c:v>
                </c:pt>
                <c:pt idx="5">
                  <c:v>42891</c:v>
                </c:pt>
                <c:pt idx="6">
                  <c:v>42922</c:v>
                </c:pt>
                <c:pt idx="7">
                  <c:v>42953</c:v>
                </c:pt>
                <c:pt idx="8">
                  <c:v>42984</c:v>
                </c:pt>
                <c:pt idx="9">
                  <c:v>43015</c:v>
                </c:pt>
                <c:pt idx="10">
                  <c:v>43046</c:v>
                </c:pt>
                <c:pt idx="11">
                  <c:v>43077</c:v>
                </c:pt>
              </c:numCache>
            </c:numRef>
          </c:cat>
          <c:val>
            <c:numRef>
              <c:f>'Acumulado Anual'!$CC$10:$CN$10</c:f>
              <c:numCache>
                <c:formatCode>General</c:formatCode>
                <c:ptCount val="12"/>
                <c:pt idx="0">
                  <c:v>334</c:v>
                </c:pt>
                <c:pt idx="1">
                  <c:v>277</c:v>
                </c:pt>
                <c:pt idx="2">
                  <c:v>352</c:v>
                </c:pt>
                <c:pt idx="3">
                  <c:v>319</c:v>
                </c:pt>
                <c:pt idx="4">
                  <c:v>370</c:v>
                </c:pt>
                <c:pt idx="5">
                  <c:v>341</c:v>
                </c:pt>
                <c:pt idx="6">
                  <c:v>338</c:v>
                </c:pt>
                <c:pt idx="7">
                  <c:v>358</c:v>
                </c:pt>
                <c:pt idx="8">
                  <c:v>344</c:v>
                </c:pt>
                <c:pt idx="9">
                  <c:v>338</c:v>
                </c:pt>
                <c:pt idx="10">
                  <c:v>304</c:v>
                </c:pt>
                <c:pt idx="11">
                  <c:v>315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'Acumulado Anual'!$B$11</c:f>
              <c:strCache>
                <c:ptCount val="1"/>
                <c:pt idx="0">
                  <c:v>NPLATE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'Acumulado Anual'!$CC$7:$CN$7</c:f>
              <c:numCache>
                <c:formatCode>mmm\-yy</c:formatCode>
                <c:ptCount val="12"/>
                <c:pt idx="0">
                  <c:v>42736</c:v>
                </c:pt>
                <c:pt idx="1">
                  <c:v>42767</c:v>
                </c:pt>
                <c:pt idx="2">
                  <c:v>42798</c:v>
                </c:pt>
                <c:pt idx="3">
                  <c:v>42829</c:v>
                </c:pt>
                <c:pt idx="4">
                  <c:v>42860</c:v>
                </c:pt>
                <c:pt idx="5">
                  <c:v>42891</c:v>
                </c:pt>
                <c:pt idx="6">
                  <c:v>42922</c:v>
                </c:pt>
                <c:pt idx="7">
                  <c:v>42953</c:v>
                </c:pt>
                <c:pt idx="8">
                  <c:v>42984</c:v>
                </c:pt>
                <c:pt idx="9">
                  <c:v>43015</c:v>
                </c:pt>
                <c:pt idx="10">
                  <c:v>43046</c:v>
                </c:pt>
                <c:pt idx="11">
                  <c:v>43077</c:v>
                </c:pt>
              </c:numCache>
            </c:numRef>
          </c:cat>
          <c:val>
            <c:numRef>
              <c:f>'Acumulado Anual'!$CC$11:$CN$11</c:f>
              <c:numCache>
                <c:formatCode>General</c:formatCode>
                <c:ptCount val="12"/>
                <c:pt idx="0">
                  <c:v>132</c:v>
                </c:pt>
                <c:pt idx="1">
                  <c:v>149</c:v>
                </c:pt>
                <c:pt idx="2">
                  <c:v>139</c:v>
                </c:pt>
                <c:pt idx="3">
                  <c:v>133</c:v>
                </c:pt>
                <c:pt idx="4">
                  <c:v>144</c:v>
                </c:pt>
                <c:pt idx="5">
                  <c:v>139</c:v>
                </c:pt>
                <c:pt idx="6">
                  <c:v>145</c:v>
                </c:pt>
                <c:pt idx="7">
                  <c:v>122</c:v>
                </c:pt>
                <c:pt idx="8">
                  <c:v>167</c:v>
                </c:pt>
                <c:pt idx="9">
                  <c:v>227</c:v>
                </c:pt>
                <c:pt idx="10">
                  <c:v>181</c:v>
                </c:pt>
                <c:pt idx="11">
                  <c:v>205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'Acumulado Anual'!$B$12</c:f>
              <c:strCache>
                <c:ptCount val="1"/>
                <c:pt idx="0">
                  <c:v>NEULASTIM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'Acumulado Anual'!$CC$7:$CN$7</c:f>
              <c:numCache>
                <c:formatCode>mmm\-yy</c:formatCode>
                <c:ptCount val="12"/>
                <c:pt idx="0">
                  <c:v>42736</c:v>
                </c:pt>
                <c:pt idx="1">
                  <c:v>42767</c:v>
                </c:pt>
                <c:pt idx="2">
                  <c:v>42798</c:v>
                </c:pt>
                <c:pt idx="3">
                  <c:v>42829</c:v>
                </c:pt>
                <c:pt idx="4">
                  <c:v>42860</c:v>
                </c:pt>
                <c:pt idx="5">
                  <c:v>42891</c:v>
                </c:pt>
                <c:pt idx="6">
                  <c:v>42922</c:v>
                </c:pt>
                <c:pt idx="7">
                  <c:v>42953</c:v>
                </c:pt>
                <c:pt idx="8">
                  <c:v>42984</c:v>
                </c:pt>
                <c:pt idx="9">
                  <c:v>43015</c:v>
                </c:pt>
                <c:pt idx="10">
                  <c:v>43046</c:v>
                </c:pt>
                <c:pt idx="11">
                  <c:v>43077</c:v>
                </c:pt>
              </c:numCache>
            </c:numRef>
          </c:cat>
          <c:val>
            <c:numRef>
              <c:f>'Acumulado Anual'!$CC$12:$CN$12</c:f>
              <c:numCache>
                <c:formatCode>General</c:formatCode>
                <c:ptCount val="12"/>
                <c:pt idx="0">
                  <c:v>237</c:v>
                </c:pt>
                <c:pt idx="1">
                  <c:v>145</c:v>
                </c:pt>
                <c:pt idx="2">
                  <c:v>221</c:v>
                </c:pt>
                <c:pt idx="3">
                  <c:v>144</c:v>
                </c:pt>
                <c:pt idx="4">
                  <c:v>152</c:v>
                </c:pt>
                <c:pt idx="5">
                  <c:v>139</c:v>
                </c:pt>
                <c:pt idx="6">
                  <c:v>126</c:v>
                </c:pt>
                <c:pt idx="7">
                  <c:v>163</c:v>
                </c:pt>
                <c:pt idx="8">
                  <c:v>177</c:v>
                </c:pt>
                <c:pt idx="9">
                  <c:v>182</c:v>
                </c:pt>
                <c:pt idx="10">
                  <c:v>137</c:v>
                </c:pt>
                <c:pt idx="11">
                  <c:v>175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'Acumulado Anual'!$B$13</c:f>
              <c:strCache>
                <c:ptCount val="1"/>
                <c:pt idx="0">
                  <c:v>MIMPARA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numRef>
              <c:f>'Acumulado Anual'!$CC$7:$CN$7</c:f>
              <c:numCache>
                <c:formatCode>mmm\-yy</c:formatCode>
                <c:ptCount val="12"/>
                <c:pt idx="0">
                  <c:v>42736</c:v>
                </c:pt>
                <c:pt idx="1">
                  <c:v>42767</c:v>
                </c:pt>
                <c:pt idx="2">
                  <c:v>42798</c:v>
                </c:pt>
                <c:pt idx="3">
                  <c:v>42829</c:v>
                </c:pt>
                <c:pt idx="4">
                  <c:v>42860</c:v>
                </c:pt>
                <c:pt idx="5">
                  <c:v>42891</c:v>
                </c:pt>
                <c:pt idx="6">
                  <c:v>42922</c:v>
                </c:pt>
                <c:pt idx="7">
                  <c:v>42953</c:v>
                </c:pt>
                <c:pt idx="8">
                  <c:v>42984</c:v>
                </c:pt>
                <c:pt idx="9">
                  <c:v>43015</c:v>
                </c:pt>
                <c:pt idx="10">
                  <c:v>43046</c:v>
                </c:pt>
                <c:pt idx="11">
                  <c:v>43077</c:v>
                </c:pt>
              </c:numCache>
            </c:numRef>
          </c:cat>
          <c:val>
            <c:numRef>
              <c:f>'Acumulado Anual'!$CC$13:$CN$13</c:f>
              <c:numCache>
                <c:formatCode>General</c:formatCode>
                <c:ptCount val="12"/>
                <c:pt idx="0">
                  <c:v>129</c:v>
                </c:pt>
                <c:pt idx="1">
                  <c:v>137</c:v>
                </c:pt>
                <c:pt idx="2">
                  <c:v>150</c:v>
                </c:pt>
                <c:pt idx="3">
                  <c:v>144</c:v>
                </c:pt>
                <c:pt idx="4">
                  <c:v>132</c:v>
                </c:pt>
                <c:pt idx="5">
                  <c:v>145</c:v>
                </c:pt>
                <c:pt idx="6">
                  <c:v>158</c:v>
                </c:pt>
                <c:pt idx="7">
                  <c:v>132</c:v>
                </c:pt>
                <c:pt idx="8">
                  <c:v>136</c:v>
                </c:pt>
                <c:pt idx="9">
                  <c:v>155</c:v>
                </c:pt>
                <c:pt idx="10">
                  <c:v>121</c:v>
                </c:pt>
                <c:pt idx="11">
                  <c:v>119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'Acumulado Anual'!$B$14</c:f>
              <c:strCache>
                <c:ptCount val="1"/>
                <c:pt idx="0">
                  <c:v>XGEVA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'Acumulado Anual'!$CC$7:$CN$7</c:f>
              <c:numCache>
                <c:formatCode>mmm\-yy</c:formatCode>
                <c:ptCount val="12"/>
                <c:pt idx="0">
                  <c:v>42736</c:v>
                </c:pt>
                <c:pt idx="1">
                  <c:v>42767</c:v>
                </c:pt>
                <c:pt idx="2">
                  <c:v>42798</c:v>
                </c:pt>
                <c:pt idx="3">
                  <c:v>42829</c:v>
                </c:pt>
                <c:pt idx="4">
                  <c:v>42860</c:v>
                </c:pt>
                <c:pt idx="5">
                  <c:v>42891</c:v>
                </c:pt>
                <c:pt idx="6">
                  <c:v>42922</c:v>
                </c:pt>
                <c:pt idx="7">
                  <c:v>42953</c:v>
                </c:pt>
                <c:pt idx="8">
                  <c:v>42984</c:v>
                </c:pt>
                <c:pt idx="9">
                  <c:v>43015</c:v>
                </c:pt>
                <c:pt idx="10">
                  <c:v>43046</c:v>
                </c:pt>
                <c:pt idx="11">
                  <c:v>43077</c:v>
                </c:pt>
              </c:numCache>
            </c:numRef>
          </c:cat>
          <c:val>
            <c:numRef>
              <c:f>'Acumulado Anual'!$CC$14:$CN$14</c:f>
              <c:numCache>
                <c:formatCode>General</c:formatCode>
                <c:ptCount val="12"/>
                <c:pt idx="0">
                  <c:v>234</c:v>
                </c:pt>
                <c:pt idx="1">
                  <c:v>197</c:v>
                </c:pt>
                <c:pt idx="2">
                  <c:v>211</c:v>
                </c:pt>
                <c:pt idx="3">
                  <c:v>195</c:v>
                </c:pt>
                <c:pt idx="4">
                  <c:v>226</c:v>
                </c:pt>
                <c:pt idx="5">
                  <c:v>184</c:v>
                </c:pt>
                <c:pt idx="6">
                  <c:v>205</c:v>
                </c:pt>
                <c:pt idx="7">
                  <c:v>199</c:v>
                </c:pt>
                <c:pt idx="8">
                  <c:v>182</c:v>
                </c:pt>
                <c:pt idx="9">
                  <c:v>218</c:v>
                </c:pt>
                <c:pt idx="10">
                  <c:v>207</c:v>
                </c:pt>
                <c:pt idx="11">
                  <c:v>202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'Acumulado Anual'!$B$15</c:f>
              <c:strCache>
                <c:ptCount val="1"/>
                <c:pt idx="0">
                  <c:v>VECTIBIX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'Acumulado Anual'!$CC$7:$CN$7</c:f>
              <c:numCache>
                <c:formatCode>mmm\-yy</c:formatCode>
                <c:ptCount val="12"/>
                <c:pt idx="0">
                  <c:v>42736</c:v>
                </c:pt>
                <c:pt idx="1">
                  <c:v>42767</c:v>
                </c:pt>
                <c:pt idx="2">
                  <c:v>42798</c:v>
                </c:pt>
                <c:pt idx="3">
                  <c:v>42829</c:v>
                </c:pt>
                <c:pt idx="4">
                  <c:v>42860</c:v>
                </c:pt>
                <c:pt idx="5">
                  <c:v>42891</c:v>
                </c:pt>
                <c:pt idx="6">
                  <c:v>42922</c:v>
                </c:pt>
                <c:pt idx="7">
                  <c:v>42953</c:v>
                </c:pt>
                <c:pt idx="8">
                  <c:v>42984</c:v>
                </c:pt>
                <c:pt idx="9">
                  <c:v>43015</c:v>
                </c:pt>
                <c:pt idx="10">
                  <c:v>43046</c:v>
                </c:pt>
                <c:pt idx="11">
                  <c:v>43077</c:v>
                </c:pt>
              </c:numCache>
            </c:numRef>
          </c:cat>
          <c:val>
            <c:numRef>
              <c:f>'Acumulado Anual'!$CC$15:$CN$15</c:f>
              <c:numCache>
                <c:formatCode>General</c:formatCode>
                <c:ptCount val="12"/>
                <c:pt idx="0">
                  <c:v>54</c:v>
                </c:pt>
                <c:pt idx="1">
                  <c:v>92</c:v>
                </c:pt>
                <c:pt idx="2">
                  <c:v>60</c:v>
                </c:pt>
                <c:pt idx="3">
                  <c:v>67</c:v>
                </c:pt>
                <c:pt idx="4">
                  <c:v>70</c:v>
                </c:pt>
                <c:pt idx="5">
                  <c:v>76</c:v>
                </c:pt>
                <c:pt idx="6">
                  <c:v>67</c:v>
                </c:pt>
                <c:pt idx="7">
                  <c:v>44</c:v>
                </c:pt>
                <c:pt idx="8">
                  <c:v>54</c:v>
                </c:pt>
                <c:pt idx="9">
                  <c:v>47</c:v>
                </c:pt>
                <c:pt idx="10">
                  <c:v>68</c:v>
                </c:pt>
                <c:pt idx="11">
                  <c:v>46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'Acumulado Anual'!$B$18</c:f>
              <c:strCache>
                <c:ptCount val="1"/>
                <c:pt idx="0">
                  <c:v>KYPROLIS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'Acumulado Anual'!$CC$7:$CN$7</c:f>
              <c:numCache>
                <c:formatCode>mmm\-yy</c:formatCode>
                <c:ptCount val="12"/>
                <c:pt idx="0">
                  <c:v>42736</c:v>
                </c:pt>
                <c:pt idx="1">
                  <c:v>42767</c:v>
                </c:pt>
                <c:pt idx="2">
                  <c:v>42798</c:v>
                </c:pt>
                <c:pt idx="3">
                  <c:v>42829</c:v>
                </c:pt>
                <c:pt idx="4">
                  <c:v>42860</c:v>
                </c:pt>
                <c:pt idx="5">
                  <c:v>42891</c:v>
                </c:pt>
                <c:pt idx="6">
                  <c:v>42922</c:v>
                </c:pt>
                <c:pt idx="7">
                  <c:v>42953</c:v>
                </c:pt>
                <c:pt idx="8">
                  <c:v>42984</c:v>
                </c:pt>
                <c:pt idx="9">
                  <c:v>43015</c:v>
                </c:pt>
                <c:pt idx="10">
                  <c:v>43046</c:v>
                </c:pt>
                <c:pt idx="11">
                  <c:v>43077</c:v>
                </c:pt>
              </c:numCache>
            </c:numRef>
          </c:cat>
          <c:val>
            <c:numRef>
              <c:f>'Acumulado Anual'!$CC$18:$CN$18</c:f>
              <c:numCache>
                <c:formatCode>General</c:formatCode>
                <c:ptCount val="12"/>
                <c:pt idx="0">
                  <c:v>24</c:v>
                </c:pt>
                <c:pt idx="1">
                  <c:v>19</c:v>
                </c:pt>
                <c:pt idx="2">
                  <c:v>27</c:v>
                </c:pt>
                <c:pt idx="3">
                  <c:v>32</c:v>
                </c:pt>
                <c:pt idx="4">
                  <c:v>26</c:v>
                </c:pt>
                <c:pt idx="5">
                  <c:v>29</c:v>
                </c:pt>
                <c:pt idx="6">
                  <c:v>41</c:v>
                </c:pt>
                <c:pt idx="7">
                  <c:v>44</c:v>
                </c:pt>
                <c:pt idx="8">
                  <c:v>33</c:v>
                </c:pt>
                <c:pt idx="9">
                  <c:v>28</c:v>
                </c:pt>
                <c:pt idx="10">
                  <c:v>44</c:v>
                </c:pt>
                <c:pt idx="11">
                  <c:v>59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'Acumulado Anual'!$B$16</c:f>
              <c:strCache>
                <c:ptCount val="1"/>
                <c:pt idx="0">
                  <c:v>REPATHA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'Acumulado Anual'!$CC$7:$CN$7</c:f>
              <c:numCache>
                <c:formatCode>mmm\-yy</c:formatCode>
                <c:ptCount val="12"/>
                <c:pt idx="0">
                  <c:v>42736</c:v>
                </c:pt>
                <c:pt idx="1">
                  <c:v>42767</c:v>
                </c:pt>
                <c:pt idx="2">
                  <c:v>42798</c:v>
                </c:pt>
                <c:pt idx="3">
                  <c:v>42829</c:v>
                </c:pt>
                <c:pt idx="4">
                  <c:v>42860</c:v>
                </c:pt>
                <c:pt idx="5">
                  <c:v>42891</c:v>
                </c:pt>
                <c:pt idx="6">
                  <c:v>42922</c:v>
                </c:pt>
                <c:pt idx="7">
                  <c:v>42953</c:v>
                </c:pt>
                <c:pt idx="8">
                  <c:v>42984</c:v>
                </c:pt>
                <c:pt idx="9">
                  <c:v>43015</c:v>
                </c:pt>
                <c:pt idx="10">
                  <c:v>43046</c:v>
                </c:pt>
                <c:pt idx="11">
                  <c:v>43077</c:v>
                </c:pt>
              </c:numCache>
            </c:numRef>
          </c:cat>
          <c:val>
            <c:numRef>
              <c:f>'Acumulado Anual'!$CC$16:$CN$16</c:f>
              <c:numCache>
                <c:formatCode>General</c:formatCode>
                <c:ptCount val="12"/>
                <c:pt idx="0">
                  <c:v>209</c:v>
                </c:pt>
                <c:pt idx="1">
                  <c:v>216</c:v>
                </c:pt>
                <c:pt idx="2">
                  <c:v>312</c:v>
                </c:pt>
                <c:pt idx="3">
                  <c:v>282</c:v>
                </c:pt>
                <c:pt idx="4">
                  <c:v>335</c:v>
                </c:pt>
                <c:pt idx="5">
                  <c:v>374</c:v>
                </c:pt>
                <c:pt idx="6">
                  <c:v>368</c:v>
                </c:pt>
                <c:pt idx="7">
                  <c:v>453</c:v>
                </c:pt>
                <c:pt idx="8">
                  <c:v>410</c:v>
                </c:pt>
                <c:pt idx="9">
                  <c:v>424</c:v>
                </c:pt>
                <c:pt idx="10">
                  <c:v>362</c:v>
                </c:pt>
                <c:pt idx="11">
                  <c:v>405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'Acumulado Anual'!$B$17</c:f>
              <c:strCache>
                <c:ptCount val="1"/>
                <c:pt idx="0">
                  <c:v>BLINCYTO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'Acumulado Anual'!$CC$7:$CN$7</c:f>
              <c:numCache>
                <c:formatCode>mmm\-yy</c:formatCode>
                <c:ptCount val="12"/>
                <c:pt idx="0">
                  <c:v>42736</c:v>
                </c:pt>
                <c:pt idx="1">
                  <c:v>42767</c:v>
                </c:pt>
                <c:pt idx="2">
                  <c:v>42798</c:v>
                </c:pt>
                <c:pt idx="3">
                  <c:v>42829</c:v>
                </c:pt>
                <c:pt idx="4">
                  <c:v>42860</c:v>
                </c:pt>
                <c:pt idx="5">
                  <c:v>42891</c:v>
                </c:pt>
                <c:pt idx="6">
                  <c:v>42922</c:v>
                </c:pt>
                <c:pt idx="7">
                  <c:v>42953</c:v>
                </c:pt>
                <c:pt idx="8">
                  <c:v>42984</c:v>
                </c:pt>
                <c:pt idx="9">
                  <c:v>43015</c:v>
                </c:pt>
                <c:pt idx="10">
                  <c:v>43046</c:v>
                </c:pt>
                <c:pt idx="11">
                  <c:v>43077</c:v>
                </c:pt>
              </c:numCache>
            </c:numRef>
          </c:cat>
          <c:val>
            <c:numRef>
              <c:f>'Acumulado Anual'!$CC$17:$CN$17</c:f>
              <c:numCache>
                <c:formatCode>General</c:formatCode>
                <c:ptCount val="12"/>
                <c:pt idx="0">
                  <c:v>0</c:v>
                </c:pt>
                <c:pt idx="1">
                  <c:v>17</c:v>
                </c:pt>
                <c:pt idx="2">
                  <c:v>20</c:v>
                </c:pt>
                <c:pt idx="3">
                  <c:v>39</c:v>
                </c:pt>
                <c:pt idx="4">
                  <c:v>31</c:v>
                </c:pt>
                <c:pt idx="5">
                  <c:v>10</c:v>
                </c:pt>
                <c:pt idx="6">
                  <c:v>23</c:v>
                </c:pt>
                <c:pt idx="7">
                  <c:v>64</c:v>
                </c:pt>
                <c:pt idx="8">
                  <c:v>33</c:v>
                </c:pt>
                <c:pt idx="9">
                  <c:v>5</c:v>
                </c:pt>
                <c:pt idx="10">
                  <c:v>37</c:v>
                </c:pt>
                <c:pt idx="11">
                  <c:v>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243832"/>
        <c:axId val="946242264"/>
        <c:extLst/>
      </c:lineChart>
      <c:dateAx>
        <c:axId val="9462438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cap="all" spc="120" normalizeH="0" baseline="0">
                <a:solidFill>
                  <a:schemeClr val="dk1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s-MX"/>
          </a:p>
        </c:txPr>
        <c:crossAx val="946242264"/>
        <c:crosses val="autoZero"/>
        <c:auto val="1"/>
        <c:lblOffset val="100"/>
        <c:baseTimeUnit val="months"/>
      </c:dateAx>
      <c:valAx>
        <c:axId val="946242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s-MX"/>
          </a:p>
        </c:txPr>
        <c:crossAx val="946243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810878106355799"/>
          <c:y val="1.6764667481443164E-2"/>
          <c:w val="0.79368913657679352"/>
          <c:h val="0.1436935794358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lt1"/>
    </a:solidFill>
    <a:ln w="3175" cap="flat" cmpd="sng" algn="ctr">
      <a:solidFill>
        <a:schemeClr val="accent4">
          <a:lumMod val="50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Calibri" panose="020F0502020204030204" pitchFamily="34" charset="0"/>
          <a:ea typeface="+mn-ea"/>
          <a:cs typeface="+mn-cs"/>
        </a:defRPr>
      </a:pPr>
      <a:endParaRPr lang="es-MX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587003</xdr:colOff>
      <xdr:row>3</xdr:row>
      <xdr:rowOff>77527</xdr:rowOff>
    </xdr:from>
    <xdr:to>
      <xdr:col>4</xdr:col>
      <xdr:colOff>44340</xdr:colOff>
      <xdr:row>7</xdr:row>
      <xdr:rowOff>33225</xdr:rowOff>
    </xdr:to>
    <xdr:pic>
      <xdr:nvPicPr>
        <xdr:cNvPr id="2" name="Imagen 1" descr="Descripción: http://ufesa.com.mx/imagenCorporativa/LogotipoJPG/LogoGrup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6422" y="609155"/>
          <a:ext cx="775331" cy="653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93</xdr:col>
      <xdr:colOff>35718</xdr:colOff>
      <xdr:row>1</xdr:row>
      <xdr:rowOff>21431</xdr:rowOff>
    </xdr:from>
    <xdr:to>
      <xdr:col>94</xdr:col>
      <xdr:colOff>0</xdr:colOff>
      <xdr:row>4</xdr:row>
      <xdr:rowOff>123825</xdr:rowOff>
    </xdr:to>
    <xdr:pic>
      <xdr:nvPicPr>
        <xdr:cNvPr id="2" name="Imagen 1" descr="Descripción: http://ufesa.com.mx/imagenCorporativa/LogotipoJPG/LogoGrup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15343" y="173831"/>
          <a:ext cx="735807" cy="559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485775</xdr:colOff>
      <xdr:row>22</xdr:row>
      <xdr:rowOff>85724</xdr:rowOff>
    </xdr:from>
    <xdr:to>
      <xdr:col>95</xdr:col>
      <xdr:colOff>476250</xdr:colOff>
      <xdr:row>40</xdr:row>
      <xdr:rowOff>9525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607219</xdr:colOff>
      <xdr:row>4</xdr:row>
      <xdr:rowOff>11906</xdr:rowOff>
    </xdr:from>
    <xdr:to>
      <xdr:col>4</xdr:col>
      <xdr:colOff>555302</xdr:colOff>
      <xdr:row>7</xdr:row>
      <xdr:rowOff>83343</xdr:rowOff>
    </xdr:to>
    <xdr:pic>
      <xdr:nvPicPr>
        <xdr:cNvPr id="2" name="Imagen 1" descr="Descripción: http://ufesa.com.mx/imagenCorporativa/LogotipoJPG/LogoGrup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844" y="738187"/>
          <a:ext cx="757708" cy="583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285750</xdr:colOff>
      <xdr:row>2</xdr:row>
      <xdr:rowOff>107155</xdr:rowOff>
    </xdr:from>
    <xdr:to>
      <xdr:col>20</xdr:col>
      <xdr:colOff>245739</xdr:colOff>
      <xdr:row>6</xdr:row>
      <xdr:rowOff>166686</xdr:rowOff>
    </xdr:to>
    <xdr:pic>
      <xdr:nvPicPr>
        <xdr:cNvPr id="2" name="Imagen 1" descr="Descripción: http://ufesa.com.mx/imagenCorporativa/LogotipoJPG/LogoGrup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440530"/>
          <a:ext cx="757708" cy="797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166688</xdr:colOff>
      <xdr:row>1</xdr:row>
      <xdr:rowOff>59531</xdr:rowOff>
    </xdr:from>
    <xdr:to>
      <xdr:col>7</xdr:col>
      <xdr:colOff>31427</xdr:colOff>
      <xdr:row>4</xdr:row>
      <xdr:rowOff>71437</xdr:rowOff>
    </xdr:to>
    <xdr:pic>
      <xdr:nvPicPr>
        <xdr:cNvPr id="2" name="Imagen 1" descr="Descripción: http://ufesa.com.mx/imagenCorporativa/LogotipoJPG/LogoGrup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4532" y="226219"/>
          <a:ext cx="757708" cy="583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369094</xdr:colOff>
      <xdr:row>1</xdr:row>
      <xdr:rowOff>59531</xdr:rowOff>
    </xdr:from>
    <xdr:to>
      <xdr:col>11</xdr:col>
      <xdr:colOff>1126802</xdr:colOff>
      <xdr:row>4</xdr:row>
      <xdr:rowOff>71437</xdr:rowOff>
    </xdr:to>
    <xdr:pic>
      <xdr:nvPicPr>
        <xdr:cNvPr id="2" name="Imagen 1" descr="Descripción: http://ufesa.com.mx/imagenCorporativa/LogotipoJPG/LogoGrup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90594" y="250031"/>
          <a:ext cx="757708" cy="583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294822</xdr:colOff>
      <xdr:row>2</xdr:row>
      <xdr:rowOff>45357</xdr:rowOff>
    </xdr:from>
    <xdr:to>
      <xdr:col>13</xdr:col>
      <xdr:colOff>1052530</xdr:colOff>
      <xdr:row>5</xdr:row>
      <xdr:rowOff>95816</xdr:rowOff>
    </xdr:to>
    <xdr:pic>
      <xdr:nvPicPr>
        <xdr:cNvPr id="2" name="Imagen 1" descr="Descripción: http://ufesa.com.mx/imagenCorporativa/LogotipoJPG/LogoGrup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9108" y="408214"/>
          <a:ext cx="757708" cy="583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GO RICARDO CORTES GONZALEZ" refreshedDate="43105.669119907405" missingItemsLimit="0" createdVersion="5" refreshedVersion="5" minRefreshableVersion="3" recordCount="2478">
  <cacheSource type="worksheet">
    <worksheetSource name="Tabla3"/>
  </cacheSource>
  <cacheFields count="12">
    <cacheField name="PROGRAMA" numFmtId="0">
      <sharedItems/>
    </cacheField>
    <cacheField name="FAMILIA" numFmtId="0">
      <sharedItems/>
    </cacheField>
    <cacheField name="PRODUCTO" numFmtId="0">
      <sharedItems count="16">
        <s v="ARANESP 300MCG/0.6ML JPRELL CAJ C/1"/>
        <s v="ARANESP 30MCG/0.3ML JPRELL CAJ C/4"/>
        <s v="ARANESP 40MCG/0.4ML JPRELL CAJ C/4"/>
        <s v="ARANESP 500MCG/1ML JPRELL CAJ C/1"/>
        <s v="ARANESP 60MCG/0.3ML JPRELL CAJ C/4"/>
        <s v="ARANESP 80MCG/0.4ML JGP CAJ C/1"/>
        <s v="BLINCYTO 35MCG FAM CAJ C/1"/>
        <s v="KYPROLIS 60MG FAM CAJ C/1"/>
        <s v="MIMPARA 30MG TAB CAJ C/30"/>
        <s v="NEULASTIM 6 mg/0.6 ml JGP CAJ C/1"/>
        <s v="NEUPOGEN 300 mcg 1 JGP C/0.5 ml"/>
        <s v="NPLATE 250 mcg FAM C/1"/>
        <s v="PROLIA 60MG/1ML JPRELL CAJ C/1"/>
        <s v="REPATHA 140MG/ML PLP CAJ C/1"/>
        <s v="VECTIBIX 100MG/5ML F A CAJ C/1"/>
        <s v="XGEVA 120MG/1.7ML F A CAJ C/1"/>
      </sharedItems>
    </cacheField>
    <cacheField name="SUCURSAL" numFmtId="0">
      <sharedItems count="86">
        <s v="TLACOTALPAN"/>
        <s v="ZACATECAS"/>
        <s v="LEON"/>
        <s v="MEXICALI"/>
        <s v="TORREON"/>
        <s v="LEON 2"/>
        <s v="BOSQUES"/>
        <s v="VILLAHERMOSA"/>
        <s v="ABC SANTA FE"/>
        <s v="JACARANDAS"/>
        <s v="VERACRUZ"/>
        <s v="XALAPA"/>
        <s v="QUERETARO"/>
        <s v="ABC OBSERVATORIO"/>
        <s v="SAN LUIS POTOSI 2"/>
        <s v="DIVISION DEL NORTE"/>
        <s v="LA VILLA"/>
        <s v="PUEBLA 2"/>
        <s v="TLALPAN"/>
        <s v="ACAPULCO"/>
        <s v="CULIACAN"/>
        <s v="ROMA NORTE"/>
        <s v="PUEBLA 3"/>
        <s v="POLANCO"/>
        <s v="MERIDA"/>
        <s v="CENTRO"/>
        <s v="TUXTLA GUTIERREZ"/>
        <s v="PUEBLA"/>
        <s v="GUADALAJARA 2"/>
        <s v="MORELIA"/>
        <s v="TOLUCA"/>
        <s v="SANATORIO DURANGO"/>
        <s v="GUADALAJARA"/>
        <s v="GUADALAJARA 3"/>
        <s v="COLIMA"/>
        <s v="MERIDA 2"/>
        <s v="CHIHUAHUA"/>
        <s v="DURANGO"/>
        <s v="PASTEUR"/>
        <s v="AGUASCALIENTES 2"/>
        <s v="CANCUN"/>
        <s v="TLALPAN 2"/>
        <s v="LINDAVISTA"/>
        <s v="OAXACA"/>
        <s v="MORELIA 2"/>
        <s v="IZTAPALAPA"/>
        <s v="URUAPAN"/>
        <s v="HERMOSILLO 2"/>
        <s v="MONTERREY 3"/>
        <s v="PRADO NORTE"/>
        <s v="TIJUANA"/>
        <s v="ESCANDON"/>
        <s v="BOTIQUIN HOSPITAL ABC"/>
        <s v="FARMACIA INTERNA MEDICA SUR"/>
        <s v="MONTERREY 2"/>
        <s v="SATELITE"/>
        <s v="VILLAHERMOSA 2"/>
        <s v="CELAYA"/>
        <s v="CD VICTORIA"/>
        <s v="CUERNAVACA"/>
        <s v="VILLA COAPA"/>
        <s v="BOTIQUIN NACIONAL MONTE DE PIEDAD"/>
        <s v="REYNOSA"/>
        <s v="MONTERREY 4"/>
        <s v="IRAPUATO"/>
        <s v="MONTERREY 5"/>
        <s v="TAMPICO"/>
        <s v="SALTILLO"/>
        <s v="HOSPITAL TELETON DE ONCOLOGIA"/>
        <s v="LOS MOCHIS"/>
        <s v="SAN LUIS POTOSI"/>
        <s v="TEPIC"/>
        <s v="MAZATLAN"/>
        <s v="HERMOSILLO"/>
        <s v="FUENTES DE SATELITE"/>
        <s v="TOLUCA 2"/>
        <s v="ZAMORA"/>
        <s v="CD JUAREZ"/>
        <s v="NUTRICION"/>
        <s v="CD JUAREZ 3 SENECU"/>
        <s v="AGUASCALIENTES"/>
        <s v="CD OBREGON"/>
        <s v="TIJUANA 2"/>
        <s v="PACHUCA"/>
        <s v="LA PAZ"/>
        <s v="NOGALES"/>
      </sharedItems>
    </cacheField>
    <cacheField name="ESTADO" numFmtId="0">
      <sharedItems count="30">
        <s v="DISTRITO FEDERAL"/>
        <s v="ZACATECAS"/>
        <s v="GUANAJUATO"/>
        <s v="BAJA CALIFORNIA"/>
        <s v="COAHUILA"/>
        <s v="TABASCO"/>
        <s v="VERACRUZ"/>
        <s v="QUERETARO"/>
        <s v="SAN LUIS POTOSI"/>
        <s v="PUEBLA"/>
        <s v="GUERRERO"/>
        <s v="SINALOA"/>
        <s v="YUCATAN"/>
        <s v="CHIAPAS"/>
        <s v="JALISCO"/>
        <s v="MICHOACAN"/>
        <s v="ESTADO DE MEXICO"/>
        <s v="COLIMA"/>
        <s v="CHIHUAHUA"/>
        <s v="DURANGO"/>
        <s v="AGUASCALIENTES"/>
        <s v="QUINTANA ROO"/>
        <s v="OAXACA"/>
        <s v="SONORA"/>
        <s v="NUEVO LEON"/>
        <s v="TAMAULIPAS"/>
        <s v="MORELOS"/>
        <s v="NAYARIT"/>
        <s v="HIDALGO"/>
        <s v="BAJA CALIFORNIA SUR"/>
      </sharedItems>
    </cacheField>
    <cacheField name="TIPO DE CLIENTE" numFmtId="0">
      <sharedItems count="4">
        <s v="B Y A"/>
        <s v="MOSTRADOR"/>
        <s v="PARTICULARES"/>
        <s v="DESCENTRALIZADOS"/>
      </sharedItems>
    </cacheField>
    <cacheField name="CLIENTE" numFmtId="0">
      <sharedItems count="165">
        <s v="BANAMEX SUBROGA"/>
        <s v="EFECTIVO"/>
        <s v="TELEFARMACOS EFECTIVO"/>
        <s v="ADMINISTRADORA HOSPITALARIA S.A. DE C.V."/>
        <s v="OPERADORA DE HOSPITALES ANGELES (LEON 1 Y 2 )"/>
        <s v="AXA SEGUROS (GASTOS MEDICOS MAYORES)"/>
        <s v="HOSPITAL ABC SANTA FE (PRADO NORTE)"/>
        <s v="EFECTIVO XALAPA"/>
        <s v="HOSPITAL ABC OBSERVATORIO"/>
        <s v="INVESTIGACIONES MEDICAS (VENTA DIRECTA)"/>
        <s v="BBVA BANCOMER OPERADORA"/>
        <s v="EFECTIVO TLALPAN 1"/>
        <s v="OPERADORA DE HOSPITALES ANGELES (MOCEL)"/>
        <s v="BBVA BANCOMER INSTITUCION SUBROGA"/>
        <s v="EFECTIVO MERIDA 1"/>
        <s v="AXA ASSISTANCE SANTANDER SERFIN"/>
        <s v="EFECTIVO TOLUCA 1"/>
        <s v="OPERADORA DE HOSPITALES ANGELES (PRADO NORTE)"/>
        <s v="HOSPITAL SAN JAVIER S.A. DE C.V."/>
        <s v="SEGUROS INBURSA_EFECTIVO"/>
        <s v="EFECTIVO MERIDA 2"/>
        <s v="VITAMEDICA NACIONAL MONTE DE PIEDAD"/>
        <s v="EFECTIVO CANCUN"/>
        <s v="CENTRO MEDICO CULIACAN (CREDITO)"/>
        <s v="STAR MEDICA (SAN LUIS)"/>
        <s v="UNIVERSIDAD DE GUANAJUATO VENTA DIRECTA"/>
        <s v="CENTRO HOSPITALARIO UNIVERSIDAD"/>
        <s v="EFECTIVO MONTERREY 3"/>
        <s v="HOSPITAL SANTA MARIA CHAPALITA"/>
        <s v="OPERADORA DE HOSPITALES ANGELES (TORREON)"/>
        <s v="OPERADORA DE HOSPITALES ANGELES (PUEBLA 3)"/>
        <s v="BOTIQUIN HOSPITAL ABC"/>
        <s v="MEDICA SUR (BOTIQUIN)"/>
        <s v="COI CENTRO ONCOLOGICO INTERNACIONAL (GUADALAJARA)"/>
        <s v="FUNDACION SANTOS Y DE LA GARZA EVIA IBP"/>
        <s v="BUPA COMPAÑÍA DE SEGUROS"/>
        <s v="HOSPITAL MEXICO AMERICANO"/>
        <s v="HOSPITAL ARANDA DE LA PARRA"/>
        <s v="EFECTIVO SATELITE"/>
        <s v="BENEFICENCIA ESPAÑOLA DE LA LAGUNA (SIN CONSIGNACION)"/>
        <s v="MEDICA SUR ONCOLOGIA (BOTIQUIN)"/>
        <s v="OPERADORA DE HOSPITALES ANGELES (SERVICIO MEDICO SOCIAL)"/>
        <s v="GRUPO NACIONAL PROVINCIAL (LINEA AZUL) SUBROGA"/>
        <s v="SOCIEDAD ADMINISTRADORA DE SERVICIOS DE SALUD S.C."/>
        <s v="METLIFE MEXICO SUBROGA"/>
        <s v="OPERADORA DE HOSPITALES ANGELES (TLALPAN)"/>
        <s v="OPERADORA DE HOSPITALES ANGELES (GINECO OBSTETRICA)"/>
        <s v="CLINICA DEL CENTRO"/>
        <s v="HOSPITAL LOMAS"/>
        <s v="EFECTIVO FARMACIA TUXTLA"/>
        <s v="AXA ASSISTANCE BANOBRAS"/>
        <s v="TARJETA DE CREDITO (27.20 *)"/>
        <s v="SCOTIABANK INVERLAT SUBROGA"/>
        <s v="MEDICA SUR"/>
        <s v="FLORES Y REGALOS MOD COMISION NACIONAL BANCARIA"/>
        <s v="SEGUROS MONTERREY EFECTIVO"/>
        <s v="SCOTIABANK CRONICOS"/>
        <s v="EFECTIVO TLACOTALPAN"/>
        <s v="HOSPITAL DEL COUNTRY"/>
        <s v="SEGUROS MONTERREY NEW YORK LIFE SUBROGA"/>
        <s v="FUNDACION TELETON VIDA"/>
        <s v="PRODUCTOS HOSPITALARIOS TORREON"/>
        <s v="ADN ONCOLOGIA"/>
        <s v="CORPORATIVO HOSPITAL SATELITE"/>
        <s v="TELEFARMACOS (PRECIO MOSTRADOR-EFECTIVO)"/>
        <s v="STAR MEDICA VERACRUZ"/>
        <s v="MUGUERZA DEL PARQUE"/>
        <s v="SEGUROS INBURSA (GASTOS MEDICOS MAYORES) SUBROGA"/>
        <s v="VALLE DE MEXICO"/>
        <s v="HOSPITAL REAL SAN JOSE"/>
        <s v="STAR MEDICA (SANTA FE)"/>
        <s v="CHRISTUS MUGUERZA"/>
        <s v="FROYLAN LOPEZ LOPEZ"/>
        <s v="SERVICIOS ONCOLOGICOS"/>
        <s v="OPERADORA DE HOSPITALES ANGELES (SUC. QUERETARO)"/>
        <s v="OPERADORA DE HOSPITALES ANGELES (METROPOLITANO)"/>
        <s v="APLICA TECNOLOGIA AVANZADA (VITAMEDICA)"/>
        <s v="OPERADORA DE HOSPITALES ANGELES (MORELIA)"/>
        <s v="OPERADORA DE HOSPITALES ANGELES (ACOXPA)"/>
        <s v="HOSPITAL GUADALUPE CORP SA DE CV"/>
        <s v="CIMA"/>
        <s v="HOSPITAL ESPAÑOL"/>
        <s v="EFECTIVO FUETES DE SATELITE"/>
        <s v="HOSPITAL DEL PRADO"/>
        <s v="VITAMEDICA SUBROGA"/>
        <s v="OCP OPERADORA CLINICA DEL PACIFICO SA DE CV"/>
        <s v="EFECTIVO MONTERREY 2"/>
        <s v="TAC TORRE MEDICA DE IRAPUATO SA DE CV"/>
        <s v="SANATORIO SAN FRANCISCO DE ASIS"/>
        <s v="HOSPITAL Y CLINICA OCA"/>
        <s v="BENEFICENCIA ESPAÑOLA (PUEBLA)"/>
        <s v="HEMATOLOGICA ALTA ESPECIALIDAD"/>
        <s v="CENTRO MEDICO DE TOLUCA"/>
        <s v="HOSPITAL INFANTIL PRIVADO"/>
        <s v="BENEFICENCIA ESPAÑOLA (TAMPICO)"/>
        <s v="ANDA SUBROGA"/>
        <s v="OPERADORA DE HOSPITALES ANGELES (GDL. 1 Y 2 )"/>
        <s v="HOSPITEN MEXICO"/>
        <s v="CENTRO DE ATENCION INTEGRAL EN ONCOLOGIA"/>
        <s v="CLINICA DE MERIDA"/>
        <s v="C.I.M.A. (HERMOSILLO)"/>
        <s v="HOSPITAL CONCORDIA"/>
        <s v="SISTEMAS MEDICOS NACIONALES (PRIVADO)"/>
        <s v="STAR MEDICA (LOMAS VERDES)"/>
        <s v="SOCIEDAD DE BENEFICENCIA ESPAÑOLA (SAN LUIS POTOSI)"/>
        <s v="PROMOTORA POBLANA"/>
        <s v="BRISTOL MYERS SQUIBB DE MEXICO"/>
        <s v="ORGANIZACION PARA EL CUIDAD INT. EN ONCOLOGIA"/>
        <s v="HOSPITAL SANTA COLETA"/>
        <s v="SERVICIOS MEDICOS PARA TODOS"/>
        <s v="EMPLEADOS ABC"/>
        <s v="MEDICA INTEGRALIS"/>
        <s v="HOSPITAL SAN JOSE DE HERMOSILLO, S.A. DE C.V."/>
        <s v="HOSPITAL DALINDE"/>
        <s v="EFECTIVO ZAMORA"/>
        <s v="UNIDAD DE QUIMIOTERAPIA AMBULATORIA"/>
        <s v="CENTRO ONCOLOGICO DE QUERETARO SA DE CV"/>
        <s v="GREGORIO CAMPOS CABRERA"/>
        <s v="PROUNE HOSPITAL DE MARIA"/>
        <s v="STAR MEDICA (MERIDA)"/>
        <s v="GRUPO AMIGOS DE NIÑOS AFECTADOS DE CANCER I.A.P."/>
        <s v="MEDICOS MILITARES"/>
        <s v="EFECTIVO CENTRO"/>
        <s v="EFECTIVO MONTERREY 4"/>
        <s v="AXA ASSISTANCE BANCOMEXT"/>
        <s v="GRUPO SEMEDIC DE MEXICO 2015"/>
        <s v="HOSPITAL NUESTRA SEÑORA DE LOS ANGELES"/>
        <s v="PATRONATO DE APOYO DE HOSPITAL GENERAL"/>
        <s v="FIRA (TARJETA)"/>
        <s v="EFECTIVO MONTERREY 5"/>
        <s v="RIVERA CRUZ MARIA DE LOS ANGELES"/>
        <s v="EFECTIVO TOLUCA 2"/>
        <s v="HSBC - AXA ASSISTANCE"/>
        <s v="TARJETA DE CREDITO (24.20 *)"/>
        <s v="MILLENIUM MEDICAL CENTER VERACRUZ"/>
        <s v="EFECTIVO IZTAPALAPA"/>
        <s v="CLINICA HOSPITAL SAN JOSE DE NAVOJOA"/>
        <s v="EFECTIVO LA VILLA"/>
        <s v="UABCS"/>
        <s v="LAURA PEREZ MICHEL"/>
        <s v="SAMUEL ALVA RIVERA"/>
        <s v="CARLOS ELIAS MANCILLA NAVARRO"/>
        <s v="JUAN MANUEL DIPP NUÑEZ"/>
        <s v="PABLO VILLASEÑOR OVIES"/>
        <s v="ASESORIA MEDICA RADIOLOGICA BANRURAL (SUBROGA)"/>
        <s v="SERVICIOS DE MEDICINA INTERNA Y MEDICINA CRITICA S"/>
        <s v="AXA SALUD"/>
        <s v="SERVICIO SOCIAL GENERAL"/>
        <s v="AGUIRRE RAMIREZ PEDRO"/>
        <s v="CLINICA QUIRURGICA DE LA CONCEPCION"/>
        <s v="EMPLEADOS NUTRICION"/>
        <s v="AXA ASSISTANCE NAFINSA"/>
        <s v="SOCIEDAD ESPAÑOLA DE BENEFICENCIA (VERACRUZ)"/>
        <s v="SERVICIOS HOSPITALARIOS AMBULATORIOS"/>
        <s v="OPERADORA JOBARA SA DE CV"/>
        <s v="FRANCISCO GUTIERREZ CARRILLO"/>
        <s v="GENERAL DE SALUD SUBROGA"/>
        <s v="ONCOGEN"/>
        <s v="MEDICA AZUL"/>
        <s v="TRATAMIENTOS INDIVIDUALIZADOS SA DE CV"/>
        <s v="MAPFRE TEPEYAC (GASTOS MEDICOS MAYORES)"/>
        <s v="COI CENTRO ONCOLOGICO INTERNACIONAL (TLALPAN)"/>
        <s v="RODRIGUEZ TEJEDA JUAN CARLOS"/>
        <s v="BECERRA RUEDA OSCAR FERNANDO"/>
        <s v="EFECTIVO ROMA NORTE"/>
      </sharedItems>
    </cacheField>
    <cacheField name="MEDICO" numFmtId="0">
      <sharedItems/>
    </cacheField>
    <cacheField name="STATUS DE PIEZAS" numFmtId="0">
      <sharedItems/>
    </cacheField>
    <cacheField name="FECHA DE VENTA" numFmtId="0">
      <sharedItems containsSemiMixedTypes="0" containsNonDate="0" containsDate="1" containsString="0" minDate="2017-12-01T00:00:00" maxDate="2018-01-01T00:00:00"/>
    </cacheField>
    <cacheField name="PZAS MES ACTUAL" numFmtId="1">
      <sharedItems containsSemiMixedTypes="0" containsString="0" containsNumber="1" containsInteger="1" minValue="1" maxValue="46"/>
    </cacheField>
    <cacheField name="% CREC." numFmtId="0" formula=" (#NAME?/#NAME?)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78">
  <r>
    <s v="SIN PROGRAMA"/>
    <s v="ARANESP"/>
    <x v="0"/>
    <x v="0"/>
    <x v="0"/>
    <x v="0"/>
    <x v="0"/>
    <s v="SIN INFORMACION"/>
    <s v="VENTA"/>
    <d v="2017-12-02T00:00:00"/>
    <n v="3"/>
  </r>
  <r>
    <s v="SIN PROGRAMA"/>
    <s v="ARANESP"/>
    <x v="0"/>
    <x v="1"/>
    <x v="1"/>
    <x v="1"/>
    <x v="1"/>
    <s v="SIN INFORMACION"/>
    <s v="VENTA"/>
    <d v="2017-12-06T00:00:00"/>
    <n v="1"/>
  </r>
  <r>
    <s v="SIN PROGRAMA"/>
    <s v="ARANESP"/>
    <x v="0"/>
    <x v="2"/>
    <x v="2"/>
    <x v="1"/>
    <x v="1"/>
    <s v="SIN INFORMACION"/>
    <s v="VENTA"/>
    <d v="2017-12-07T00:00:00"/>
    <n v="1"/>
  </r>
  <r>
    <s v="SIN PROGRAMA"/>
    <s v="ARANESP"/>
    <x v="0"/>
    <x v="3"/>
    <x v="3"/>
    <x v="1"/>
    <x v="2"/>
    <s v="SOTO COLINN CELIA"/>
    <s v="VENTA"/>
    <d v="2017-12-12T00:00:00"/>
    <n v="1"/>
  </r>
  <r>
    <s v="SIN PROGRAMA"/>
    <s v="ARANESP"/>
    <x v="0"/>
    <x v="4"/>
    <x v="4"/>
    <x v="1"/>
    <x v="1"/>
    <s v="SIN INFORMACION"/>
    <s v="VENTA"/>
    <d v="2017-12-12T00:00:00"/>
    <n v="1"/>
  </r>
  <r>
    <s v="SIN PROGRAMA"/>
    <s v="ARANESP"/>
    <x v="0"/>
    <x v="2"/>
    <x v="2"/>
    <x v="2"/>
    <x v="3"/>
    <s v="SIN INFORMACION"/>
    <s v="VENTA"/>
    <d v="2017-12-13T00:00:00"/>
    <n v="1"/>
  </r>
  <r>
    <s v="SIN PROGRAMA"/>
    <s v="ARANESP"/>
    <x v="0"/>
    <x v="5"/>
    <x v="2"/>
    <x v="1"/>
    <x v="1"/>
    <s v="SIN INFORMACION"/>
    <s v="VENTA"/>
    <d v="2017-12-14T00:00:00"/>
    <n v="1"/>
  </r>
  <r>
    <s v="SIN PROGRAMA"/>
    <s v="ARANESP"/>
    <x v="0"/>
    <x v="2"/>
    <x v="2"/>
    <x v="2"/>
    <x v="4"/>
    <s v="OPERADORA DE HOSPITALES ANGELES (LEON 1 Y 2)"/>
    <s v="VENTA"/>
    <d v="2017-12-15T00:00:00"/>
    <n v="1"/>
  </r>
  <r>
    <s v="SIN PROGRAMA"/>
    <s v="ARANESP"/>
    <x v="0"/>
    <x v="5"/>
    <x v="2"/>
    <x v="1"/>
    <x v="1"/>
    <s v="SIN INFORMACION"/>
    <s v="VENTA"/>
    <d v="2017-12-15T00:00:00"/>
    <n v="1"/>
  </r>
  <r>
    <s v="SIN PROGRAMA"/>
    <s v="ARANESP"/>
    <x v="0"/>
    <x v="3"/>
    <x v="3"/>
    <x v="1"/>
    <x v="1"/>
    <s v="SIN INFORMACION"/>
    <s v="VENTA"/>
    <d v="2017-12-19T00:00:00"/>
    <n v="1"/>
  </r>
  <r>
    <s v="SIN PROGRAMA"/>
    <s v="ARANESP"/>
    <x v="0"/>
    <x v="6"/>
    <x v="0"/>
    <x v="0"/>
    <x v="5"/>
    <s v="CHABLE REAL ADRIANA GUADALUPE"/>
    <s v="VENTA"/>
    <d v="2017-12-20T00:00:00"/>
    <n v="1"/>
  </r>
  <r>
    <s v="SIN PROGRAMA"/>
    <s v="ARANESP"/>
    <x v="0"/>
    <x v="7"/>
    <x v="5"/>
    <x v="1"/>
    <x v="2"/>
    <s v="ROMERO NAVARRO BENJAMIN"/>
    <s v="VENTA"/>
    <d v="2017-12-20T00:00:00"/>
    <n v="1"/>
  </r>
  <r>
    <s v="SIN PROGRAMA"/>
    <s v="ARANESP"/>
    <x v="0"/>
    <x v="8"/>
    <x v="0"/>
    <x v="2"/>
    <x v="6"/>
    <s v="HOSPITAL ABC SANTA FE (PRADO NORTE)"/>
    <s v="VENTA"/>
    <d v="2017-12-21T00:00:00"/>
    <n v="1"/>
  </r>
  <r>
    <s v="SIN PROGRAMA"/>
    <s v="ARANESP"/>
    <x v="0"/>
    <x v="9"/>
    <x v="0"/>
    <x v="1"/>
    <x v="2"/>
    <s v="SIN INFORMACION"/>
    <s v="VENTA"/>
    <d v="2017-12-22T00:00:00"/>
    <n v="1"/>
  </r>
  <r>
    <s v="SIN PROGRAMA"/>
    <s v="ARANESP"/>
    <x v="0"/>
    <x v="4"/>
    <x v="4"/>
    <x v="1"/>
    <x v="1"/>
    <s v="SIN INFORMACION"/>
    <s v="VENTA"/>
    <d v="2017-12-22T00:00:00"/>
    <n v="1"/>
  </r>
  <r>
    <s v="SIN PROGRAMA"/>
    <s v="ARANESP"/>
    <x v="0"/>
    <x v="10"/>
    <x v="6"/>
    <x v="1"/>
    <x v="1"/>
    <s v="SIN INFORMACION"/>
    <s v="VENTA"/>
    <d v="2017-12-22T00:00:00"/>
    <n v="1"/>
  </r>
  <r>
    <s v="SIN PROGRAMA"/>
    <s v="ARANESP"/>
    <x v="0"/>
    <x v="11"/>
    <x v="6"/>
    <x v="1"/>
    <x v="7"/>
    <s v="SIN INFORMACION"/>
    <s v="VENTA"/>
    <d v="2017-12-22T00:00:00"/>
    <n v="1"/>
  </r>
  <r>
    <s v="SIN PROGRAMA"/>
    <s v="ARANESP"/>
    <x v="0"/>
    <x v="0"/>
    <x v="0"/>
    <x v="0"/>
    <x v="0"/>
    <s v="SIN INFORMACION"/>
    <s v="VENTA"/>
    <d v="2017-12-23T00:00:00"/>
    <n v="1"/>
  </r>
  <r>
    <s v="SIN PROGRAMA"/>
    <s v="ARANESP"/>
    <x v="0"/>
    <x v="12"/>
    <x v="7"/>
    <x v="1"/>
    <x v="2"/>
    <s v="MEDINA GUZMAN LILIANA"/>
    <s v="VENTA"/>
    <d v="2017-12-26T00:00:00"/>
    <n v="1"/>
  </r>
  <r>
    <s v="SIN PROGRAMA"/>
    <s v="ARANESP"/>
    <x v="0"/>
    <x v="13"/>
    <x v="0"/>
    <x v="2"/>
    <x v="8"/>
    <s v="HOSPITAL ABC OBSERVATORIO"/>
    <s v="VENTA"/>
    <d v="2017-12-27T00:00:00"/>
    <n v="5"/>
  </r>
  <r>
    <s v="SIN PROGRAMA"/>
    <s v="ARANESP"/>
    <x v="0"/>
    <x v="13"/>
    <x v="0"/>
    <x v="2"/>
    <x v="6"/>
    <s v="HOSPITAL ABC SANTA FE (PRADO NORTE)"/>
    <s v="VENTA"/>
    <d v="2017-12-28T00:00:00"/>
    <n v="1"/>
  </r>
  <r>
    <s v="SIN PROGRAMA"/>
    <s v="ARANESP"/>
    <x v="0"/>
    <x v="14"/>
    <x v="8"/>
    <x v="2"/>
    <x v="9"/>
    <s v="SIN INFORMACION"/>
    <s v="VENTA"/>
    <d v="2017-12-28T00:00:00"/>
    <n v="1"/>
  </r>
  <r>
    <s v="SIN PROGRAMA"/>
    <s v="ARANESP"/>
    <x v="0"/>
    <x v="15"/>
    <x v="0"/>
    <x v="1"/>
    <x v="1"/>
    <s v="SIN INFORMACION"/>
    <s v="VENTA"/>
    <d v="2017-12-30T00:00:00"/>
    <n v="1"/>
  </r>
  <r>
    <s v="SIN PROGRAMA"/>
    <s v="ARANESP"/>
    <x v="1"/>
    <x v="16"/>
    <x v="0"/>
    <x v="0"/>
    <x v="0"/>
    <s v="MUÑOZ RAMOS ANDRES"/>
    <s v="VENTA"/>
    <d v="2017-12-01T00:00:00"/>
    <n v="1"/>
  </r>
  <r>
    <s v="SIN PROGRAMA"/>
    <s v="ARANESP"/>
    <x v="1"/>
    <x v="17"/>
    <x v="9"/>
    <x v="0"/>
    <x v="10"/>
    <s v="SIN INFORMACION"/>
    <s v="VENTA"/>
    <d v="2017-12-01T00:00:00"/>
    <n v="1"/>
  </r>
  <r>
    <s v="SIN PROGRAMA"/>
    <s v="ARANESP"/>
    <x v="1"/>
    <x v="17"/>
    <x v="9"/>
    <x v="1"/>
    <x v="1"/>
    <s v="SIN INFORMACION"/>
    <s v="VENTA"/>
    <d v="2017-12-02T00:00:00"/>
    <n v="1"/>
  </r>
  <r>
    <s v="SIN PROGRAMA"/>
    <s v="ARANESP"/>
    <x v="1"/>
    <x v="18"/>
    <x v="0"/>
    <x v="1"/>
    <x v="11"/>
    <s v="SIN INFORMACION"/>
    <s v="VENTA"/>
    <d v="2017-12-02T00:00:00"/>
    <n v="1"/>
  </r>
  <r>
    <s v="SIN PROGRAMA"/>
    <s v="ARANESP"/>
    <x v="1"/>
    <x v="19"/>
    <x v="10"/>
    <x v="1"/>
    <x v="1"/>
    <s v="SIN INFORMACION"/>
    <s v="VENTA"/>
    <d v="2017-12-04T00:00:00"/>
    <n v="1"/>
  </r>
  <r>
    <s v="SIN PROGRAMA"/>
    <s v="ARANESP"/>
    <x v="1"/>
    <x v="5"/>
    <x v="2"/>
    <x v="1"/>
    <x v="1"/>
    <s v="SIN INFORMACION"/>
    <s v="VENTA"/>
    <d v="2017-12-05T00:00:00"/>
    <n v="1"/>
  </r>
  <r>
    <s v="SIN PROGRAMA"/>
    <s v="ARANESP"/>
    <x v="1"/>
    <x v="20"/>
    <x v="11"/>
    <x v="1"/>
    <x v="1"/>
    <s v="SIN INFORMACION"/>
    <s v="VENTA"/>
    <d v="2017-12-06T00:00:00"/>
    <n v="1"/>
  </r>
  <r>
    <s v="SIN PROGRAMA"/>
    <s v="ARANESP"/>
    <x v="1"/>
    <x v="21"/>
    <x v="0"/>
    <x v="2"/>
    <x v="12"/>
    <s v="OPERADORA DE HOSPITALES ANGELES (MOCEL)"/>
    <s v="VENTA"/>
    <d v="2017-12-07T00:00:00"/>
    <n v="1"/>
  </r>
  <r>
    <s v="SIN PROGRAMA"/>
    <s v="ARANESP"/>
    <x v="1"/>
    <x v="16"/>
    <x v="0"/>
    <x v="0"/>
    <x v="13"/>
    <s v="MUÑOZ RAMOS ANDRES"/>
    <s v="VENTA"/>
    <d v="2017-12-08T00:00:00"/>
    <n v="1"/>
  </r>
  <r>
    <s v="SIN PROGRAMA"/>
    <s v="ARANESP"/>
    <x v="1"/>
    <x v="22"/>
    <x v="9"/>
    <x v="1"/>
    <x v="2"/>
    <s v="ACOSTA VARGAS OSWALDO"/>
    <s v="VENTA"/>
    <d v="2017-12-13T00:00:00"/>
    <n v="1"/>
  </r>
  <r>
    <s v="SIN PROGRAMA"/>
    <s v="ARANESP"/>
    <x v="1"/>
    <x v="23"/>
    <x v="0"/>
    <x v="1"/>
    <x v="2"/>
    <s v="GERSON CWILICH RAQUEL"/>
    <s v="VENTA"/>
    <d v="2017-12-14T00:00:00"/>
    <n v="1"/>
  </r>
  <r>
    <s v="SIN PROGRAMA"/>
    <s v="ARANESP"/>
    <x v="1"/>
    <x v="19"/>
    <x v="10"/>
    <x v="1"/>
    <x v="2"/>
    <s v="ALVAREZ SANDOVAL EDUARDO"/>
    <s v="VENTA"/>
    <d v="2017-12-16T00:00:00"/>
    <n v="1"/>
  </r>
  <r>
    <s v="SIN PROGRAMA"/>
    <s v="ARANESP"/>
    <x v="1"/>
    <x v="24"/>
    <x v="12"/>
    <x v="1"/>
    <x v="14"/>
    <s v="SIN INFORMACION"/>
    <s v="VENTA"/>
    <d v="2017-12-16T00:00:00"/>
    <n v="1"/>
  </r>
  <r>
    <s v="SIN PROGRAMA"/>
    <s v="ARANESP"/>
    <x v="1"/>
    <x v="25"/>
    <x v="0"/>
    <x v="0"/>
    <x v="10"/>
    <s v="SIN INFORMACION"/>
    <s v="VENTA"/>
    <d v="2017-12-17T00:00:00"/>
    <n v="1"/>
  </r>
  <r>
    <s v="SIN PROGRAMA"/>
    <s v="ARANESP"/>
    <x v="1"/>
    <x v="23"/>
    <x v="0"/>
    <x v="1"/>
    <x v="2"/>
    <s v="GERSON CWILICH RAQUEL"/>
    <s v="VENTA"/>
    <d v="2017-12-18T00:00:00"/>
    <n v="1"/>
  </r>
  <r>
    <s v="SIN PROGRAMA"/>
    <s v="ARANESP"/>
    <x v="1"/>
    <x v="21"/>
    <x v="0"/>
    <x v="0"/>
    <x v="0"/>
    <s v="SIN INFORMACION"/>
    <s v="VENTA"/>
    <d v="2017-12-18T00:00:00"/>
    <n v="1"/>
  </r>
  <r>
    <s v="SIN PROGRAMA"/>
    <s v="ARANESP"/>
    <x v="1"/>
    <x v="18"/>
    <x v="0"/>
    <x v="1"/>
    <x v="11"/>
    <s v="SIN INFORMACION"/>
    <s v="VENTA"/>
    <d v="2017-12-18T00:00:00"/>
    <n v="1"/>
  </r>
  <r>
    <s v="SIN PROGRAMA"/>
    <s v="ARANESP"/>
    <x v="1"/>
    <x v="26"/>
    <x v="13"/>
    <x v="1"/>
    <x v="1"/>
    <s v="SIN INFORMACION"/>
    <s v="VENTA"/>
    <d v="2017-12-20T00:00:00"/>
    <n v="1"/>
  </r>
  <r>
    <s v="SIN PROGRAMA"/>
    <s v="ARANESP"/>
    <x v="1"/>
    <x v="19"/>
    <x v="10"/>
    <x v="1"/>
    <x v="1"/>
    <s v="SIN INFORMACION"/>
    <s v="VENTA"/>
    <d v="2017-12-21T00:00:00"/>
    <n v="1"/>
  </r>
  <r>
    <s v="SIN PROGRAMA"/>
    <s v="ARANESP"/>
    <x v="1"/>
    <x v="27"/>
    <x v="9"/>
    <x v="1"/>
    <x v="1"/>
    <s v="SIN INFORMACION"/>
    <s v="VENTA"/>
    <d v="2017-12-22T00:00:00"/>
    <n v="1"/>
  </r>
  <r>
    <s v="SIN PROGRAMA"/>
    <s v="ARANESP"/>
    <x v="1"/>
    <x v="27"/>
    <x v="9"/>
    <x v="1"/>
    <x v="1"/>
    <s v="SIN INFORMACION"/>
    <s v="VENTA"/>
    <d v="2017-12-28T00:00:00"/>
    <n v="1"/>
  </r>
  <r>
    <s v="SIN PROGRAMA"/>
    <s v="ARANESP"/>
    <x v="1"/>
    <x v="10"/>
    <x v="6"/>
    <x v="1"/>
    <x v="2"/>
    <s v="CRESPO MENDOZA GRACIELA"/>
    <s v="VENTA"/>
    <d v="2017-12-29T00:00:00"/>
    <n v="1"/>
  </r>
  <r>
    <s v="SIN PROGRAMA"/>
    <s v="ARANESP"/>
    <x v="2"/>
    <x v="28"/>
    <x v="14"/>
    <x v="0"/>
    <x v="15"/>
    <s v="SIN INFORMACION"/>
    <s v="VENTA"/>
    <d v="2017-12-01T00:00:00"/>
    <n v="1"/>
  </r>
  <r>
    <s v="SIN PROGRAMA"/>
    <s v="ARANESP"/>
    <x v="2"/>
    <x v="29"/>
    <x v="15"/>
    <x v="1"/>
    <x v="1"/>
    <s v="SIN INFORMACION"/>
    <s v="VENTA"/>
    <d v="2017-12-03T00:00:00"/>
    <n v="1"/>
  </r>
  <r>
    <s v="SIN PROGRAMA"/>
    <s v="ARANESP"/>
    <x v="2"/>
    <x v="27"/>
    <x v="9"/>
    <x v="1"/>
    <x v="1"/>
    <s v="SIN INFORMACION"/>
    <s v="VENTA"/>
    <d v="2017-12-04T00:00:00"/>
    <n v="1"/>
  </r>
  <r>
    <s v="SIN PROGRAMA"/>
    <s v="ARANESP"/>
    <x v="2"/>
    <x v="24"/>
    <x v="12"/>
    <x v="1"/>
    <x v="14"/>
    <s v="SIN INFORMACION"/>
    <s v="VENTA"/>
    <d v="2017-12-05T00:00:00"/>
    <n v="1"/>
  </r>
  <r>
    <s v="SIN PROGRAMA"/>
    <s v="ARANESP"/>
    <x v="2"/>
    <x v="30"/>
    <x v="16"/>
    <x v="1"/>
    <x v="16"/>
    <s v="SIN INFORMACION"/>
    <s v="VENTA"/>
    <d v="2017-12-05T00:00:00"/>
    <n v="1"/>
  </r>
  <r>
    <s v="SIN PROGRAMA"/>
    <s v="ARANESP"/>
    <x v="2"/>
    <x v="15"/>
    <x v="0"/>
    <x v="1"/>
    <x v="2"/>
    <s v="ARIAS GONZALEZ GERMAN"/>
    <s v="VENTA"/>
    <d v="2017-12-06T00:00:00"/>
    <n v="1"/>
  </r>
  <r>
    <s v="SIN PROGRAMA"/>
    <s v="ARANESP"/>
    <x v="2"/>
    <x v="31"/>
    <x v="0"/>
    <x v="1"/>
    <x v="2"/>
    <s v="PIÑA CAMARGO ZAYRA MONTSERRAT"/>
    <s v="VENTA"/>
    <d v="2017-12-06T00:00:00"/>
    <n v="1"/>
  </r>
  <r>
    <s v="SIN PROGRAMA"/>
    <s v="ARANESP"/>
    <x v="2"/>
    <x v="11"/>
    <x v="6"/>
    <x v="1"/>
    <x v="7"/>
    <s v="SIN INFORMACION"/>
    <s v="VENTA"/>
    <d v="2017-12-07T00:00:00"/>
    <n v="1"/>
  </r>
  <r>
    <s v="SIN PROGRAMA"/>
    <s v="ARANESP"/>
    <x v="2"/>
    <x v="19"/>
    <x v="10"/>
    <x v="1"/>
    <x v="1"/>
    <s v="SIN INFORMACION"/>
    <s v="VENTA"/>
    <d v="2017-12-08T00:00:00"/>
    <n v="1"/>
  </r>
  <r>
    <s v="SIN PROGRAMA"/>
    <s v="ARANESP"/>
    <x v="2"/>
    <x v="6"/>
    <x v="0"/>
    <x v="2"/>
    <x v="17"/>
    <s v="OPERADORA DE HOSPITALES ANGELES (LOMAS)"/>
    <s v="VENTA"/>
    <d v="2017-12-08T00:00:00"/>
    <n v="2"/>
  </r>
  <r>
    <s v="SIN PROGRAMA"/>
    <s v="ARANESP"/>
    <x v="2"/>
    <x v="32"/>
    <x v="14"/>
    <x v="0"/>
    <x v="13"/>
    <s v="SIN INFORMACION"/>
    <s v="VENTA"/>
    <d v="2017-12-08T00:00:00"/>
    <n v="1"/>
  </r>
  <r>
    <s v="SIN PROGRAMA"/>
    <s v="ARANESP"/>
    <x v="2"/>
    <x v="33"/>
    <x v="14"/>
    <x v="2"/>
    <x v="18"/>
    <s v="SIN INFORMACION"/>
    <s v="VENTA"/>
    <d v="2017-12-08T00:00:00"/>
    <n v="1"/>
  </r>
  <r>
    <s v="SIN PROGRAMA"/>
    <s v="ARANESP"/>
    <x v="2"/>
    <x v="34"/>
    <x v="17"/>
    <x v="0"/>
    <x v="19"/>
    <s v="SIN INFORMACION"/>
    <s v="VENTA"/>
    <d v="2017-12-09T00:00:00"/>
    <n v="1"/>
  </r>
  <r>
    <s v="SIN PROGRAMA"/>
    <s v="ARANESP"/>
    <x v="2"/>
    <x v="35"/>
    <x v="12"/>
    <x v="1"/>
    <x v="20"/>
    <s v="SIN INFORMACION"/>
    <s v="VENTA"/>
    <d v="2017-12-09T00:00:00"/>
    <n v="1"/>
  </r>
  <r>
    <s v="SIN PROGRAMA"/>
    <s v="ARANESP"/>
    <x v="2"/>
    <x v="27"/>
    <x v="9"/>
    <x v="0"/>
    <x v="10"/>
    <s v="SIN INFORMACION"/>
    <s v="VENTA"/>
    <d v="2017-12-09T00:00:00"/>
    <n v="1"/>
  </r>
  <r>
    <s v="SIN PROGRAMA"/>
    <s v="ARANESP"/>
    <x v="2"/>
    <x v="27"/>
    <x v="9"/>
    <x v="1"/>
    <x v="1"/>
    <s v="SIN INFORMACION"/>
    <s v="VENTA"/>
    <d v="2017-12-09T00:00:00"/>
    <n v="1"/>
  </r>
  <r>
    <s v="SIN PROGRAMA"/>
    <s v="ARANESP"/>
    <x v="2"/>
    <x v="36"/>
    <x v="18"/>
    <x v="1"/>
    <x v="1"/>
    <s v="SIN INFORMACION"/>
    <s v="VENTA"/>
    <d v="2017-12-12T00:00:00"/>
    <n v="1"/>
  </r>
  <r>
    <s v="SIN PROGRAMA"/>
    <s v="ARANESP"/>
    <x v="2"/>
    <x v="37"/>
    <x v="19"/>
    <x v="1"/>
    <x v="1"/>
    <s v="SIN INFORMACION"/>
    <s v="VENTA"/>
    <d v="2017-12-12T00:00:00"/>
    <n v="1"/>
  </r>
  <r>
    <s v="SIN PROGRAMA"/>
    <s v="ARANESP"/>
    <x v="2"/>
    <x v="38"/>
    <x v="0"/>
    <x v="1"/>
    <x v="2"/>
    <s v="POPOCA MARTINEZ MARIA DEL CARMEN"/>
    <s v="VENTA"/>
    <d v="2017-12-12T00:00:00"/>
    <n v="1"/>
  </r>
  <r>
    <s v="SIN PROGRAMA"/>
    <s v="ARANESP"/>
    <x v="2"/>
    <x v="10"/>
    <x v="6"/>
    <x v="1"/>
    <x v="1"/>
    <s v="SIN INFORMACION"/>
    <s v="VENTA"/>
    <d v="2017-12-12T00:00:00"/>
    <n v="1"/>
  </r>
  <r>
    <s v="SIN PROGRAMA"/>
    <s v="ARANESP"/>
    <x v="2"/>
    <x v="39"/>
    <x v="20"/>
    <x v="1"/>
    <x v="1"/>
    <s v="SIN INFORMACION"/>
    <s v="VENTA"/>
    <d v="2017-12-13T00:00:00"/>
    <n v="1"/>
  </r>
  <r>
    <s v="SIN PROGRAMA"/>
    <s v="ARANESP"/>
    <x v="2"/>
    <x v="9"/>
    <x v="0"/>
    <x v="1"/>
    <x v="2"/>
    <s v="URZUA GONZALEZ ALBERTO"/>
    <s v="VENTA"/>
    <d v="2017-12-13T00:00:00"/>
    <n v="1"/>
  </r>
  <r>
    <s v="SIN PROGRAMA"/>
    <s v="ARANESP"/>
    <x v="2"/>
    <x v="27"/>
    <x v="9"/>
    <x v="1"/>
    <x v="1"/>
    <s v="SIN INFORMACION"/>
    <s v="VENTA"/>
    <d v="2017-12-13T00:00:00"/>
    <n v="1"/>
  </r>
  <r>
    <s v="SIN PROGRAMA"/>
    <s v="ARANESP"/>
    <x v="2"/>
    <x v="17"/>
    <x v="9"/>
    <x v="1"/>
    <x v="1"/>
    <s v="SIN INFORMACION"/>
    <s v="VENTA"/>
    <d v="2017-12-13T00:00:00"/>
    <n v="1"/>
  </r>
  <r>
    <s v="SIN PROGRAMA"/>
    <s v="ARANESP"/>
    <x v="2"/>
    <x v="17"/>
    <x v="9"/>
    <x v="1"/>
    <x v="1"/>
    <s v="SIN INFORMACION"/>
    <s v="VENTA"/>
    <d v="2017-12-13T00:00:00"/>
    <n v="1"/>
  </r>
  <r>
    <s v="SIN PROGRAMA"/>
    <s v="ARANESP"/>
    <x v="2"/>
    <x v="21"/>
    <x v="0"/>
    <x v="0"/>
    <x v="21"/>
    <s v="SIN INFORMACION"/>
    <s v="VENTA"/>
    <d v="2017-12-13T00:00:00"/>
    <n v="1"/>
  </r>
  <r>
    <s v="SIN PROGRAMA"/>
    <s v="ARANESP"/>
    <x v="2"/>
    <x v="40"/>
    <x v="21"/>
    <x v="1"/>
    <x v="22"/>
    <s v="SIN INFORMACION"/>
    <s v="VENTA"/>
    <d v="2017-12-14T00:00:00"/>
    <n v="1"/>
  </r>
  <r>
    <s v="SIN PROGRAMA"/>
    <s v="ARANESP"/>
    <x v="2"/>
    <x v="20"/>
    <x v="11"/>
    <x v="2"/>
    <x v="23"/>
    <s v="CENTRO MEDICO CULIACAN (CREDITO)"/>
    <s v="VENTA"/>
    <d v="2017-12-14T00:00:00"/>
    <n v="1"/>
  </r>
  <r>
    <s v="SIN PROGRAMA"/>
    <s v="ARANESP"/>
    <x v="2"/>
    <x v="33"/>
    <x v="14"/>
    <x v="1"/>
    <x v="2"/>
    <s v="MARQUEZ CABRERA OSCAR OMAR"/>
    <s v="VENTA"/>
    <d v="2017-12-14T00:00:00"/>
    <n v="1"/>
  </r>
  <r>
    <s v="SIN PROGRAMA"/>
    <s v="ARANESP"/>
    <x v="2"/>
    <x v="41"/>
    <x v="0"/>
    <x v="1"/>
    <x v="2"/>
    <s v="ESPINOSA BAUTISTA KARLA ADRIANA"/>
    <s v="VENTA"/>
    <d v="2017-12-15T00:00:00"/>
    <n v="1"/>
  </r>
  <r>
    <s v="SIN PROGRAMA"/>
    <s v="ARANESP"/>
    <x v="2"/>
    <x v="10"/>
    <x v="6"/>
    <x v="1"/>
    <x v="1"/>
    <s v="SIN INFORMACION"/>
    <s v="VENTA"/>
    <d v="2017-12-15T00:00:00"/>
    <n v="1"/>
  </r>
  <r>
    <s v="SIN PROGRAMA"/>
    <s v="ARANESP"/>
    <x v="2"/>
    <x v="30"/>
    <x v="16"/>
    <x v="1"/>
    <x v="16"/>
    <s v="SIN INFORMACION"/>
    <s v="VENTA"/>
    <d v="2017-12-16T00:00:00"/>
    <n v="1"/>
  </r>
  <r>
    <s v="SIN PROGRAMA"/>
    <s v="ARANESP"/>
    <x v="2"/>
    <x v="20"/>
    <x v="11"/>
    <x v="1"/>
    <x v="1"/>
    <s v="SIN INFORMACION"/>
    <s v="VENTA"/>
    <d v="2017-12-17T00:00:00"/>
    <n v="1"/>
  </r>
  <r>
    <s v="SIN PROGRAMA"/>
    <s v="ARANESP"/>
    <x v="2"/>
    <x v="42"/>
    <x v="0"/>
    <x v="1"/>
    <x v="1"/>
    <s v="SIN INFORMACION"/>
    <s v="VENTA"/>
    <d v="2017-12-17T00:00:00"/>
    <n v="1"/>
  </r>
  <r>
    <s v="SIN PROGRAMA"/>
    <s v="ARANESP"/>
    <x v="2"/>
    <x v="33"/>
    <x v="14"/>
    <x v="0"/>
    <x v="13"/>
    <s v="SIN INFORMACION"/>
    <s v="VENTA"/>
    <d v="2017-12-18T00:00:00"/>
    <n v="1"/>
  </r>
  <r>
    <s v="SIN PROGRAMA"/>
    <s v="ARANESP"/>
    <x v="2"/>
    <x v="33"/>
    <x v="14"/>
    <x v="1"/>
    <x v="2"/>
    <s v="VALDES CEPEDA ALEJANDRO"/>
    <s v="VENTA"/>
    <d v="2017-12-18T00:00:00"/>
    <n v="1"/>
  </r>
  <r>
    <s v="SIN PROGRAMA"/>
    <s v="ARANESP"/>
    <x v="2"/>
    <x v="14"/>
    <x v="8"/>
    <x v="1"/>
    <x v="1"/>
    <s v="SIN INFORMACION"/>
    <s v="VENTA"/>
    <d v="2017-12-18T00:00:00"/>
    <n v="1"/>
  </r>
  <r>
    <s v="SIN PROGRAMA"/>
    <s v="ARANESP"/>
    <x v="2"/>
    <x v="29"/>
    <x v="15"/>
    <x v="1"/>
    <x v="2"/>
    <s v="QUINTANA PIÑA FRANCISCO EDUARDO"/>
    <s v="VENTA"/>
    <d v="2017-12-19T00:00:00"/>
    <n v="1"/>
  </r>
  <r>
    <s v="SIN PROGRAMA"/>
    <s v="ARANESP"/>
    <x v="2"/>
    <x v="43"/>
    <x v="22"/>
    <x v="1"/>
    <x v="1"/>
    <s v="SIN INFORMACION"/>
    <s v="VENTA"/>
    <d v="2017-12-19T00:00:00"/>
    <n v="1"/>
  </r>
  <r>
    <s v="SIN PROGRAMA"/>
    <s v="ARANESP"/>
    <x v="2"/>
    <x v="44"/>
    <x v="15"/>
    <x v="1"/>
    <x v="1"/>
    <s v="SIN INFORMACION"/>
    <s v="VENTA"/>
    <d v="2017-12-20T00:00:00"/>
    <n v="1"/>
  </r>
  <r>
    <s v="SIN PROGRAMA"/>
    <s v="ARANESP"/>
    <x v="2"/>
    <x v="29"/>
    <x v="15"/>
    <x v="1"/>
    <x v="1"/>
    <s v="SIN INFORMACION"/>
    <s v="VENTA"/>
    <d v="2017-12-21T00:00:00"/>
    <n v="1"/>
  </r>
  <r>
    <s v="SIN PROGRAMA"/>
    <s v="ARANESP"/>
    <x v="2"/>
    <x v="43"/>
    <x v="22"/>
    <x v="1"/>
    <x v="1"/>
    <s v="SIN INFORMACION"/>
    <s v="VENTA"/>
    <d v="2017-12-21T00:00:00"/>
    <n v="1"/>
  </r>
  <r>
    <s v="SIN PROGRAMA"/>
    <s v="ARANESP"/>
    <x v="2"/>
    <x v="14"/>
    <x v="8"/>
    <x v="2"/>
    <x v="24"/>
    <s v="STAR MEDICA (SAN LUIS)"/>
    <s v="VENTA"/>
    <d v="2017-12-22T00:00:00"/>
    <n v="1"/>
  </r>
  <r>
    <s v="SIN PROGRAMA"/>
    <s v="ARANESP"/>
    <x v="2"/>
    <x v="30"/>
    <x v="16"/>
    <x v="1"/>
    <x v="16"/>
    <s v="SIN INFORMACION"/>
    <s v="VENTA"/>
    <d v="2017-12-22T00:00:00"/>
    <n v="1"/>
  </r>
  <r>
    <s v="SIN PROGRAMA"/>
    <s v="ARANESP"/>
    <x v="2"/>
    <x v="11"/>
    <x v="6"/>
    <x v="1"/>
    <x v="7"/>
    <s v="SIN INFORMACION"/>
    <s v="VENTA"/>
    <d v="2017-12-22T00:00:00"/>
    <n v="1"/>
  </r>
  <r>
    <s v="SIN PROGRAMA"/>
    <s v="ARANESP"/>
    <x v="2"/>
    <x v="20"/>
    <x v="11"/>
    <x v="1"/>
    <x v="1"/>
    <s v="SIN INFORMACION"/>
    <s v="VENTA"/>
    <d v="2017-12-23T00:00:00"/>
    <n v="1"/>
  </r>
  <r>
    <s v="SIN PROGRAMA"/>
    <s v="ARANESP"/>
    <x v="2"/>
    <x v="16"/>
    <x v="0"/>
    <x v="1"/>
    <x v="1"/>
    <s v="SIN INFORMACION"/>
    <s v="VENTA"/>
    <d v="2017-12-23T00:00:00"/>
    <n v="1"/>
  </r>
  <r>
    <s v="SIN PROGRAMA"/>
    <s v="ARANESP"/>
    <x v="2"/>
    <x v="22"/>
    <x v="9"/>
    <x v="1"/>
    <x v="1"/>
    <s v="SIN INFORMACION"/>
    <s v="VENTA"/>
    <d v="2017-12-23T00:00:00"/>
    <n v="1"/>
  </r>
  <r>
    <s v="SIN PROGRAMA"/>
    <s v="ARANESP"/>
    <x v="2"/>
    <x v="12"/>
    <x v="7"/>
    <x v="1"/>
    <x v="2"/>
    <s v="RINCON PEDRERO RODOLFO EUGENIO"/>
    <s v="VENTA"/>
    <d v="2017-12-23T00:00:00"/>
    <n v="1"/>
  </r>
  <r>
    <s v="SIN PROGRAMA"/>
    <s v="ARANESP"/>
    <x v="2"/>
    <x v="45"/>
    <x v="0"/>
    <x v="1"/>
    <x v="2"/>
    <s v="ARIAS DELGADILLO CRISTHIAN RONALDT"/>
    <s v="VENTA"/>
    <d v="2017-12-23T00:00:00"/>
    <n v="1"/>
  </r>
  <r>
    <s v="SIN PROGRAMA"/>
    <s v="ARANESP"/>
    <x v="2"/>
    <x v="27"/>
    <x v="9"/>
    <x v="0"/>
    <x v="10"/>
    <s v="SIN INFORMACION"/>
    <s v="VENTA"/>
    <d v="2017-12-24T00:00:00"/>
    <n v="1"/>
  </r>
  <r>
    <s v="SIN PROGRAMA"/>
    <s v="ARANESP"/>
    <x v="2"/>
    <x v="34"/>
    <x v="17"/>
    <x v="1"/>
    <x v="1"/>
    <s v="SIN INFORMACION"/>
    <s v="VENTA"/>
    <d v="2017-12-26T00:00:00"/>
    <n v="1"/>
  </r>
  <r>
    <s v="SIN PROGRAMA"/>
    <s v="ARANESP"/>
    <x v="2"/>
    <x v="46"/>
    <x v="15"/>
    <x v="1"/>
    <x v="1"/>
    <s v="SIN INFORMACION"/>
    <s v="VENTA"/>
    <d v="2017-12-26T00:00:00"/>
    <n v="1"/>
  </r>
  <r>
    <s v="SIN PROGRAMA"/>
    <s v="ARANESP"/>
    <x v="2"/>
    <x v="22"/>
    <x v="9"/>
    <x v="1"/>
    <x v="2"/>
    <s v="GONZALEZ ESPINOZA IVAN ROMARICO"/>
    <s v="VENTA"/>
    <d v="2017-12-28T00:00:00"/>
    <n v="1"/>
  </r>
  <r>
    <s v="SIN PROGRAMA"/>
    <s v="ARANESP"/>
    <x v="2"/>
    <x v="12"/>
    <x v="7"/>
    <x v="1"/>
    <x v="2"/>
    <s v="SIN INFORMACION"/>
    <s v="VENTA"/>
    <d v="2017-12-28T00:00:00"/>
    <n v="1"/>
  </r>
  <r>
    <s v="SIN PROGRAMA"/>
    <s v="ARANESP"/>
    <x v="2"/>
    <x v="5"/>
    <x v="2"/>
    <x v="3"/>
    <x v="25"/>
    <s v="SIN INFORMACION"/>
    <s v="VENTA"/>
    <d v="2017-12-29T00:00:00"/>
    <n v="1"/>
  </r>
  <r>
    <s v="SIN PROGRAMA"/>
    <s v="ARANESP"/>
    <x v="2"/>
    <x v="6"/>
    <x v="0"/>
    <x v="1"/>
    <x v="2"/>
    <s v="CATANEO DAVILA ANTONIO ENRIQUE"/>
    <s v="VENTA"/>
    <d v="2017-12-30T00:00:00"/>
    <n v="1"/>
  </r>
  <r>
    <s v="SIN PROGRAMA"/>
    <s v="ARANESP"/>
    <x v="2"/>
    <x v="7"/>
    <x v="5"/>
    <x v="0"/>
    <x v="0"/>
    <s v="SIN INFORMACION"/>
    <s v="VENTA"/>
    <d v="2017-12-30T00:00:00"/>
    <n v="1"/>
  </r>
  <r>
    <s v="SIN PROGRAMA"/>
    <s v="ARANESP"/>
    <x v="2"/>
    <x v="28"/>
    <x v="14"/>
    <x v="0"/>
    <x v="13"/>
    <s v="SIN INFORMACION"/>
    <s v="VENTA"/>
    <d v="2017-12-31T00:00:00"/>
    <n v="1"/>
  </r>
  <r>
    <s v="SIN PROGRAMA"/>
    <s v="ARANESP"/>
    <x v="3"/>
    <x v="15"/>
    <x v="0"/>
    <x v="2"/>
    <x v="26"/>
    <s v="CENTRO HOSPITALARIO UNIVERSIDAD"/>
    <s v="VENTA"/>
    <d v="2017-12-01T00:00:00"/>
    <n v="1"/>
  </r>
  <r>
    <s v="SIN PROGRAMA"/>
    <s v="ARANESP"/>
    <x v="3"/>
    <x v="47"/>
    <x v="23"/>
    <x v="1"/>
    <x v="1"/>
    <s v="SIN INFORMACION"/>
    <s v="VENTA"/>
    <d v="2017-12-01T00:00:00"/>
    <n v="1"/>
  </r>
  <r>
    <s v="SIN PROGRAMA"/>
    <s v="ARANESP"/>
    <x v="3"/>
    <x v="12"/>
    <x v="7"/>
    <x v="1"/>
    <x v="2"/>
    <s v="LOARCA PIÑA LUIS MARTIN"/>
    <s v="VENTA"/>
    <d v="2017-12-01T00:00:00"/>
    <n v="1"/>
  </r>
  <r>
    <s v="SIN PROGRAMA"/>
    <s v="ARANESP"/>
    <x v="3"/>
    <x v="48"/>
    <x v="24"/>
    <x v="1"/>
    <x v="27"/>
    <s v="SIN INFORMACION"/>
    <s v="VENTA"/>
    <d v="2017-12-02T00:00:00"/>
    <n v="1"/>
  </r>
  <r>
    <s v="SIN PROGRAMA"/>
    <s v="ARANESP"/>
    <x v="3"/>
    <x v="49"/>
    <x v="0"/>
    <x v="1"/>
    <x v="1"/>
    <s v="SIN INFORMACION"/>
    <s v="VENTA"/>
    <d v="2017-12-02T00:00:00"/>
    <n v="1"/>
  </r>
  <r>
    <s v="SIN PROGRAMA"/>
    <s v="ARANESP"/>
    <x v="3"/>
    <x v="50"/>
    <x v="3"/>
    <x v="0"/>
    <x v="5"/>
    <s v="OCHOA ORTIZ GENOVEVA"/>
    <s v="VENTA"/>
    <d v="2017-12-02T00:00:00"/>
    <n v="1"/>
  </r>
  <r>
    <s v="SIN PROGRAMA"/>
    <s v="ARANESP"/>
    <x v="3"/>
    <x v="23"/>
    <x v="0"/>
    <x v="1"/>
    <x v="2"/>
    <s v="SILVA JUAN ALEJANDRO"/>
    <s v="VENTA"/>
    <d v="2017-12-03T00:00:00"/>
    <n v="1"/>
  </r>
  <r>
    <s v="SIN PROGRAMA"/>
    <s v="ARANESP"/>
    <x v="3"/>
    <x v="33"/>
    <x v="14"/>
    <x v="2"/>
    <x v="28"/>
    <s v="HOSPITAL SANTA MARIA CHAPALITA"/>
    <s v="VENTA"/>
    <d v="2017-12-04T00:00:00"/>
    <n v="1"/>
  </r>
  <r>
    <s v="SIN PROGRAMA"/>
    <s v="ARANESP"/>
    <x v="3"/>
    <x v="3"/>
    <x v="3"/>
    <x v="1"/>
    <x v="1"/>
    <s v="SIN INFORMACION"/>
    <s v="VENTA"/>
    <d v="2017-12-04T00:00:00"/>
    <n v="1"/>
  </r>
  <r>
    <s v="SIN PROGRAMA"/>
    <s v="ARANESP"/>
    <x v="3"/>
    <x v="17"/>
    <x v="9"/>
    <x v="1"/>
    <x v="2"/>
    <s v="SIN INFORMACION"/>
    <s v="VENTA"/>
    <d v="2017-12-04T00:00:00"/>
    <n v="1"/>
  </r>
  <r>
    <s v="SIN PROGRAMA"/>
    <s v="ARANESP"/>
    <x v="3"/>
    <x v="17"/>
    <x v="9"/>
    <x v="1"/>
    <x v="2"/>
    <s v="SIN INFORMACION"/>
    <s v="VENTA"/>
    <d v="2017-12-04T00:00:00"/>
    <n v="1"/>
  </r>
  <r>
    <s v="SIN PROGRAMA"/>
    <s v="ARANESP"/>
    <x v="3"/>
    <x v="41"/>
    <x v="0"/>
    <x v="1"/>
    <x v="2"/>
    <s v="HURTADO MONROY RAFAEL"/>
    <s v="VENTA"/>
    <d v="2017-12-04T00:00:00"/>
    <n v="1"/>
  </r>
  <r>
    <s v="SIN PROGRAMA"/>
    <s v="ARANESP"/>
    <x v="3"/>
    <x v="33"/>
    <x v="14"/>
    <x v="0"/>
    <x v="10"/>
    <s v="SIN INFORMACION"/>
    <s v="VENTA"/>
    <d v="2017-12-06T00:00:00"/>
    <n v="1"/>
  </r>
  <r>
    <s v="SIN PROGRAMA"/>
    <s v="ARANESP"/>
    <x v="3"/>
    <x v="49"/>
    <x v="0"/>
    <x v="0"/>
    <x v="5"/>
    <s v="SALINAS ROJAS VICTOR"/>
    <s v="VENTA"/>
    <d v="2017-12-06T00:00:00"/>
    <n v="2"/>
  </r>
  <r>
    <s v="SIN PROGRAMA"/>
    <s v="ARANESP"/>
    <x v="3"/>
    <x v="4"/>
    <x v="4"/>
    <x v="2"/>
    <x v="29"/>
    <s v="OPERADORA DE HOSPITALES ANGELES (TORREON)"/>
    <s v="VENTA"/>
    <d v="2017-12-06T00:00:00"/>
    <n v="1"/>
  </r>
  <r>
    <s v="SIN PROGRAMA"/>
    <s v="ARANESP"/>
    <x v="3"/>
    <x v="15"/>
    <x v="0"/>
    <x v="2"/>
    <x v="26"/>
    <s v="CENTRO HOSPITALARIO UNIVERSIDAD"/>
    <s v="VENTA"/>
    <d v="2017-12-08T00:00:00"/>
    <n v="1"/>
  </r>
  <r>
    <s v="SIN PROGRAMA"/>
    <s v="ARANESP"/>
    <x v="3"/>
    <x v="51"/>
    <x v="0"/>
    <x v="2"/>
    <x v="12"/>
    <s v="OPERADORA DE HOSPITALES ANGELES (MOCEL)"/>
    <s v="VENTA"/>
    <d v="2017-12-08T00:00:00"/>
    <n v="1"/>
  </r>
  <r>
    <s v="SIN PROGRAMA"/>
    <s v="ARANESP"/>
    <x v="3"/>
    <x v="22"/>
    <x v="9"/>
    <x v="2"/>
    <x v="30"/>
    <s v="ROMARICO GONZALEZ IVAN"/>
    <s v="VENTA"/>
    <d v="2017-12-08T00:00:00"/>
    <n v="1"/>
  </r>
  <r>
    <s v="SIN PROGRAMA"/>
    <s v="ARANESP"/>
    <x v="3"/>
    <x v="52"/>
    <x v="0"/>
    <x v="2"/>
    <x v="31"/>
    <s v="SIN INFORMACION"/>
    <s v="VENTA"/>
    <d v="2017-12-08T00:00:00"/>
    <n v="2"/>
  </r>
  <r>
    <s v="SIN PROGRAMA"/>
    <s v="ARANESP"/>
    <x v="3"/>
    <x v="53"/>
    <x v="0"/>
    <x v="2"/>
    <x v="32"/>
    <s v="SIN INFORMACION"/>
    <s v="VENTA"/>
    <d v="2017-12-09T00:00:00"/>
    <n v="1"/>
  </r>
  <r>
    <s v="SIN PROGRAMA"/>
    <s v="ARANESP"/>
    <x v="3"/>
    <x v="32"/>
    <x v="14"/>
    <x v="0"/>
    <x v="13"/>
    <s v="SIN INFORMACION"/>
    <s v="VENTA"/>
    <d v="2017-12-10T00:00:00"/>
    <n v="1"/>
  </r>
  <r>
    <s v="SIN PROGRAMA"/>
    <s v="ARANESP"/>
    <x v="3"/>
    <x v="15"/>
    <x v="0"/>
    <x v="0"/>
    <x v="21"/>
    <s v="VELAZQUEZ GONZALEZ ANTONIO"/>
    <s v="VENTA"/>
    <d v="2017-12-11T00:00:00"/>
    <n v="6"/>
  </r>
  <r>
    <s v="SIN PROGRAMA"/>
    <s v="ARANESP"/>
    <x v="3"/>
    <x v="33"/>
    <x v="14"/>
    <x v="2"/>
    <x v="33"/>
    <s v="COI"/>
    <s v="VENTA"/>
    <d v="2017-12-11T00:00:00"/>
    <n v="1"/>
  </r>
  <r>
    <s v="SIN PROGRAMA"/>
    <s v="ARANESP"/>
    <x v="3"/>
    <x v="54"/>
    <x v="24"/>
    <x v="2"/>
    <x v="34"/>
    <s v="FUNDACION SANTOS Y DE LA GARZA EVIA IBP"/>
    <s v="VENTA"/>
    <d v="2017-12-11T00:00:00"/>
    <n v="1"/>
  </r>
  <r>
    <s v="SIN PROGRAMA"/>
    <s v="ARANESP"/>
    <x v="3"/>
    <x v="6"/>
    <x v="0"/>
    <x v="1"/>
    <x v="2"/>
    <s v="CHAVEZ SANCHEZ GABRIEL"/>
    <s v="VENTA"/>
    <d v="2017-12-12T00:00:00"/>
    <n v="1"/>
  </r>
  <r>
    <s v="SIN PROGRAMA"/>
    <s v="ARANESP"/>
    <x v="3"/>
    <x v="33"/>
    <x v="14"/>
    <x v="1"/>
    <x v="1"/>
    <s v="SIN INFORMACION"/>
    <s v="VENTA"/>
    <d v="2017-12-12T00:00:00"/>
    <n v="1"/>
  </r>
  <r>
    <s v="SIN PROGRAMA"/>
    <s v="ARANESP"/>
    <x v="3"/>
    <x v="12"/>
    <x v="7"/>
    <x v="0"/>
    <x v="35"/>
    <s v="LOARCA PIÑA LUIS MARTIN"/>
    <s v="VENTA"/>
    <d v="2017-12-12T00:00:00"/>
    <n v="2"/>
  </r>
  <r>
    <s v="SIN PROGRAMA"/>
    <s v="ARANESP"/>
    <x v="3"/>
    <x v="33"/>
    <x v="14"/>
    <x v="2"/>
    <x v="18"/>
    <s v="SIN INFORMACION"/>
    <s v="VENTA"/>
    <d v="2017-12-13T00:00:00"/>
    <n v="2"/>
  </r>
  <r>
    <s v="SIN PROGRAMA"/>
    <s v="ARANESP"/>
    <x v="3"/>
    <x v="7"/>
    <x v="5"/>
    <x v="1"/>
    <x v="1"/>
    <s v="SIN INFORMACION"/>
    <s v="VENTA"/>
    <d v="2017-12-13T00:00:00"/>
    <n v="1"/>
  </r>
  <r>
    <s v="SIN PROGRAMA"/>
    <s v="ARANESP"/>
    <x v="3"/>
    <x v="10"/>
    <x v="6"/>
    <x v="0"/>
    <x v="15"/>
    <s v="SIN INFORMACION"/>
    <s v="VENTA"/>
    <d v="2017-12-14T00:00:00"/>
    <n v="2"/>
  </r>
  <r>
    <s v="SIN PROGRAMA"/>
    <s v="ARANESP"/>
    <x v="3"/>
    <x v="52"/>
    <x v="0"/>
    <x v="2"/>
    <x v="31"/>
    <s v="SIN INFORMACION"/>
    <s v="VENTA"/>
    <d v="2017-12-14T00:00:00"/>
    <n v="1"/>
  </r>
  <r>
    <s v="SIN PROGRAMA"/>
    <s v="ARANESP"/>
    <x v="3"/>
    <x v="12"/>
    <x v="7"/>
    <x v="1"/>
    <x v="2"/>
    <s v="LOARCA PIÑA LUIS MARTIN"/>
    <s v="VENTA"/>
    <d v="2017-12-15T00:00:00"/>
    <n v="3"/>
  </r>
  <r>
    <s v="SIN PROGRAMA"/>
    <s v="ARANESP"/>
    <x v="3"/>
    <x v="18"/>
    <x v="0"/>
    <x v="1"/>
    <x v="2"/>
    <s v="HURTADO MONROY RAFAEL"/>
    <s v="VENTA"/>
    <d v="2017-12-15T00:00:00"/>
    <n v="1"/>
  </r>
  <r>
    <s v="SIN PROGRAMA"/>
    <s v="ARANESP"/>
    <x v="3"/>
    <x v="33"/>
    <x v="14"/>
    <x v="2"/>
    <x v="36"/>
    <s v="SIN INFORMACION"/>
    <s v="VENTA"/>
    <d v="2017-12-16T00:00:00"/>
    <n v="1"/>
  </r>
  <r>
    <s v="SIN PROGRAMA"/>
    <s v="ARANESP"/>
    <x v="3"/>
    <x v="2"/>
    <x v="2"/>
    <x v="2"/>
    <x v="37"/>
    <s v="SIN INFORMACION"/>
    <s v="VENTA"/>
    <d v="2017-12-16T00:00:00"/>
    <n v="1"/>
  </r>
  <r>
    <s v="SIN PROGRAMA"/>
    <s v="ARANESP"/>
    <x v="3"/>
    <x v="48"/>
    <x v="24"/>
    <x v="1"/>
    <x v="27"/>
    <s v="SIN INFORMACION"/>
    <s v="VENTA"/>
    <d v="2017-12-16T00:00:00"/>
    <n v="1"/>
  </r>
  <r>
    <s v="SIN PROGRAMA"/>
    <s v="ARANESP"/>
    <x v="3"/>
    <x v="49"/>
    <x v="0"/>
    <x v="1"/>
    <x v="1"/>
    <s v="SIN INFORMACION"/>
    <s v="VENTA"/>
    <d v="2017-12-16T00:00:00"/>
    <n v="1"/>
  </r>
  <r>
    <s v="SIN PROGRAMA"/>
    <s v="ARANESP"/>
    <x v="3"/>
    <x v="55"/>
    <x v="16"/>
    <x v="1"/>
    <x v="38"/>
    <s v="SIN INFORMACION"/>
    <s v="VENTA"/>
    <d v="2017-12-16T00:00:00"/>
    <n v="1"/>
  </r>
  <r>
    <s v="SIN PROGRAMA"/>
    <s v="ARANESP"/>
    <x v="3"/>
    <x v="0"/>
    <x v="0"/>
    <x v="2"/>
    <x v="12"/>
    <s v="OPERADORA DE HOSPITALES ANGELES (MOCEL)"/>
    <s v="VENTA"/>
    <d v="2017-12-16T00:00:00"/>
    <n v="1"/>
  </r>
  <r>
    <s v="SIN PROGRAMA"/>
    <s v="ARANESP"/>
    <x v="3"/>
    <x v="4"/>
    <x v="4"/>
    <x v="2"/>
    <x v="39"/>
    <s v="SIN INFORMACION"/>
    <s v="VENTA"/>
    <d v="2017-12-18T00:00:00"/>
    <n v="1"/>
  </r>
  <r>
    <s v="SIN PROGRAMA"/>
    <s v="ARANESP"/>
    <x v="3"/>
    <x v="4"/>
    <x v="4"/>
    <x v="1"/>
    <x v="1"/>
    <s v="SIN INFORMACION"/>
    <s v="VENTA"/>
    <d v="2017-12-20T00:00:00"/>
    <n v="1"/>
  </r>
  <r>
    <s v="SIN PROGRAMA"/>
    <s v="ARANESP"/>
    <x v="3"/>
    <x v="53"/>
    <x v="0"/>
    <x v="2"/>
    <x v="32"/>
    <s v="SIN INFORMACION"/>
    <s v="VENTA"/>
    <d v="2017-12-21T00:00:00"/>
    <n v="1"/>
  </r>
  <r>
    <s v="SIN PROGRAMA"/>
    <s v="ARANESP"/>
    <x v="3"/>
    <x v="33"/>
    <x v="14"/>
    <x v="2"/>
    <x v="33"/>
    <s v="COI"/>
    <s v="VENTA"/>
    <d v="2017-12-21T00:00:00"/>
    <n v="1"/>
  </r>
  <r>
    <s v="SIN PROGRAMA"/>
    <s v="ARANESP"/>
    <x v="3"/>
    <x v="23"/>
    <x v="0"/>
    <x v="1"/>
    <x v="2"/>
    <s v="SILVA JUAN ALEJANDRO"/>
    <s v="VENTA"/>
    <d v="2017-12-21T00:00:00"/>
    <n v="1"/>
  </r>
  <r>
    <s v="SIN PROGRAMA"/>
    <s v="ARANESP"/>
    <x v="3"/>
    <x v="53"/>
    <x v="0"/>
    <x v="2"/>
    <x v="32"/>
    <s v="SIN INFORMACION"/>
    <s v="VENTA"/>
    <d v="2017-12-22T00:00:00"/>
    <n v="2"/>
  </r>
  <r>
    <s v="SIN PROGRAMA"/>
    <s v="ARANESP"/>
    <x v="3"/>
    <x v="53"/>
    <x v="0"/>
    <x v="2"/>
    <x v="40"/>
    <s v="SIN INFORMACION"/>
    <s v="VENTA"/>
    <d v="2017-12-22T00:00:00"/>
    <n v="1"/>
  </r>
  <r>
    <s v="SIN PROGRAMA"/>
    <s v="ARANESP"/>
    <x v="3"/>
    <x v="33"/>
    <x v="14"/>
    <x v="1"/>
    <x v="2"/>
    <s v="RODRIGUEZ RUIZ JUAN ALBERTO"/>
    <s v="VENTA"/>
    <d v="2017-12-22T00:00:00"/>
    <n v="2"/>
  </r>
  <r>
    <s v="SIN PROGRAMA"/>
    <s v="ARANESP"/>
    <x v="3"/>
    <x v="47"/>
    <x v="23"/>
    <x v="1"/>
    <x v="1"/>
    <s v="SIN INFORMACION"/>
    <s v="VENTA"/>
    <d v="2017-12-22T00:00:00"/>
    <n v="1"/>
  </r>
  <r>
    <s v="SIN PROGRAMA"/>
    <s v="ARANESP"/>
    <x v="3"/>
    <x v="12"/>
    <x v="7"/>
    <x v="1"/>
    <x v="1"/>
    <s v="SIN INFORMACION"/>
    <s v="VENTA"/>
    <d v="2017-12-22T00:00:00"/>
    <n v="1"/>
  </r>
  <r>
    <s v="SIN PROGRAMA"/>
    <s v="ARANESP"/>
    <x v="3"/>
    <x v="0"/>
    <x v="0"/>
    <x v="2"/>
    <x v="12"/>
    <s v="OPERADORA DE HOSPITALES ANGELES (MOCEL)"/>
    <s v="VENTA"/>
    <d v="2017-12-22T00:00:00"/>
    <n v="1"/>
  </r>
  <r>
    <s v="SIN PROGRAMA"/>
    <s v="ARANESP"/>
    <x v="3"/>
    <x v="51"/>
    <x v="0"/>
    <x v="0"/>
    <x v="0"/>
    <s v="SIN INFORMACION"/>
    <s v="VENTA"/>
    <d v="2017-12-23T00:00:00"/>
    <n v="1"/>
  </r>
  <r>
    <s v="SIN PROGRAMA"/>
    <s v="ARANESP"/>
    <x v="3"/>
    <x v="6"/>
    <x v="0"/>
    <x v="1"/>
    <x v="2"/>
    <s v="CHAVEZ SANCHEZ GABRIEL"/>
    <s v="VENTA"/>
    <d v="2017-12-24T00:00:00"/>
    <n v="1"/>
  </r>
  <r>
    <s v="SIN PROGRAMA"/>
    <s v="ARANESP"/>
    <x v="3"/>
    <x v="18"/>
    <x v="0"/>
    <x v="1"/>
    <x v="2"/>
    <s v="HURTADO MONROY RAFAEL"/>
    <s v="VENTA"/>
    <d v="2017-12-24T00:00:00"/>
    <n v="1"/>
  </r>
  <r>
    <s v="SIN PROGRAMA"/>
    <s v="ARANESP"/>
    <x v="3"/>
    <x v="21"/>
    <x v="0"/>
    <x v="2"/>
    <x v="41"/>
    <s v="OPERADORA DE HOSPITALES ANGELES (SERVICIO MEDICO SOCIAL)"/>
    <s v="VENTA"/>
    <d v="2017-12-25T00:00:00"/>
    <n v="1"/>
  </r>
  <r>
    <s v="SIN PROGRAMA"/>
    <s v="ARANESP"/>
    <x v="3"/>
    <x v="10"/>
    <x v="6"/>
    <x v="0"/>
    <x v="15"/>
    <s v="SIN INFORMACION"/>
    <s v="VENTA"/>
    <d v="2017-12-26T00:00:00"/>
    <n v="2"/>
  </r>
  <r>
    <s v="SIN PROGRAMA"/>
    <s v="ARANESP"/>
    <x v="3"/>
    <x v="0"/>
    <x v="0"/>
    <x v="0"/>
    <x v="42"/>
    <s v="VILLALOBOS VALENCIA RICARDO"/>
    <s v="VENTA"/>
    <d v="2017-12-27T00:00:00"/>
    <n v="4"/>
  </r>
  <r>
    <s v="SIN PROGRAMA"/>
    <s v="ARANESP"/>
    <x v="3"/>
    <x v="33"/>
    <x v="14"/>
    <x v="1"/>
    <x v="2"/>
    <s v="RODRIGUEZ RUIZ GABRIELA CONSUELO"/>
    <s v="VENTA"/>
    <d v="2017-12-28T00:00:00"/>
    <n v="2"/>
  </r>
  <r>
    <s v="SIN PROGRAMA"/>
    <s v="ARANESP"/>
    <x v="3"/>
    <x v="44"/>
    <x v="15"/>
    <x v="2"/>
    <x v="43"/>
    <s v="SIN INFORMACION"/>
    <s v="VENTA"/>
    <d v="2017-12-28T00:00:00"/>
    <n v="1"/>
  </r>
  <r>
    <s v="SIN PROGRAMA"/>
    <s v="ARANESP"/>
    <x v="3"/>
    <x v="11"/>
    <x v="6"/>
    <x v="1"/>
    <x v="2"/>
    <s v="RUIZ DELGADO GUILLERMO JOSE"/>
    <s v="VENTA"/>
    <d v="2017-12-28T00:00:00"/>
    <n v="1"/>
  </r>
  <r>
    <s v="SIN PROGRAMA"/>
    <s v="ARANESP"/>
    <x v="3"/>
    <x v="15"/>
    <x v="0"/>
    <x v="2"/>
    <x v="26"/>
    <s v="CENTRO HOSPITALARIO UNIVERSIDAD"/>
    <s v="VENTA"/>
    <d v="2017-12-29T00:00:00"/>
    <n v="1"/>
  </r>
  <r>
    <s v="SIN PROGRAMA"/>
    <s v="ARANESP"/>
    <x v="3"/>
    <x v="16"/>
    <x v="0"/>
    <x v="1"/>
    <x v="2"/>
    <s v="TRIPP VILLANUEVA FRANCISCO JOSE"/>
    <s v="VENTA"/>
    <d v="2017-12-29T00:00:00"/>
    <n v="1"/>
  </r>
  <r>
    <s v="SIN PROGRAMA"/>
    <s v="ARANESP"/>
    <x v="3"/>
    <x v="12"/>
    <x v="7"/>
    <x v="1"/>
    <x v="1"/>
    <s v="SIN INFORMACION"/>
    <s v="VENTA"/>
    <d v="2017-12-29T00:00:00"/>
    <n v="1"/>
  </r>
  <r>
    <s v="SIN PROGRAMA"/>
    <s v="ARANESP"/>
    <x v="3"/>
    <x v="50"/>
    <x v="3"/>
    <x v="0"/>
    <x v="44"/>
    <s v="OCHOA ORTIZ GENOVEVA"/>
    <s v="VENTA"/>
    <d v="2017-12-29T00:00:00"/>
    <n v="1"/>
  </r>
  <r>
    <s v="SIN PROGRAMA"/>
    <s v="ARANESP"/>
    <x v="3"/>
    <x v="18"/>
    <x v="0"/>
    <x v="2"/>
    <x v="45"/>
    <s v="OPERADORA DE HOSPITALES ANGELES (PEDREGAL)"/>
    <s v="VENTA"/>
    <d v="2017-12-29T00:00:00"/>
    <n v="1"/>
  </r>
  <r>
    <s v="SIN PROGRAMA"/>
    <s v="ARANESP"/>
    <x v="3"/>
    <x v="26"/>
    <x v="13"/>
    <x v="1"/>
    <x v="2"/>
    <s v="OVILLA MARTINEZ ROBERTO"/>
    <s v="VENTA"/>
    <d v="2017-12-29T00:00:00"/>
    <n v="1"/>
  </r>
  <r>
    <s v="SIN PROGRAMA"/>
    <s v="ARANESP"/>
    <x v="3"/>
    <x v="56"/>
    <x v="5"/>
    <x v="1"/>
    <x v="1"/>
    <s v="SIN INFORMACION"/>
    <s v="VENTA"/>
    <d v="2017-12-29T00:00:00"/>
    <n v="1"/>
  </r>
  <r>
    <s v="SIN PROGRAMA"/>
    <s v="ARANESP"/>
    <x v="3"/>
    <x v="51"/>
    <x v="0"/>
    <x v="2"/>
    <x v="46"/>
    <s v="OPERADORA DE HOSPITALES ANGELES (GINECO OBSTETRICA)"/>
    <s v="VENTA"/>
    <d v="2017-12-30T00:00:00"/>
    <n v="1"/>
  </r>
  <r>
    <s v="SIN PROGRAMA"/>
    <s v="ARANESP"/>
    <x v="3"/>
    <x v="18"/>
    <x v="0"/>
    <x v="1"/>
    <x v="2"/>
    <s v="HURTADO MONROY RAFAEL"/>
    <s v="VENTA"/>
    <d v="2017-12-31T00:00:00"/>
    <n v="1"/>
  </r>
  <r>
    <s v="SIN PROGRAMA"/>
    <s v="ARANESP"/>
    <x v="4"/>
    <x v="57"/>
    <x v="2"/>
    <x v="1"/>
    <x v="1"/>
    <s v="SIN INFORMACION"/>
    <s v="VENTA"/>
    <d v="2017-12-01T00:00:00"/>
    <n v="1"/>
  </r>
  <r>
    <s v="SIN PROGRAMA"/>
    <s v="ARANESP"/>
    <x v="4"/>
    <x v="36"/>
    <x v="18"/>
    <x v="2"/>
    <x v="47"/>
    <s v="SIN INFORMACION"/>
    <s v="VENTA"/>
    <d v="2017-12-01T00:00:00"/>
    <n v="1"/>
  </r>
  <r>
    <s v="SIN PROGRAMA"/>
    <s v="ARANESP"/>
    <x v="4"/>
    <x v="14"/>
    <x v="8"/>
    <x v="2"/>
    <x v="48"/>
    <s v="SIN INFORMACION"/>
    <s v="VENTA"/>
    <d v="2017-12-02T00:00:00"/>
    <n v="1"/>
  </r>
  <r>
    <s v="SIN PROGRAMA"/>
    <s v="ARANESP"/>
    <x v="4"/>
    <x v="2"/>
    <x v="2"/>
    <x v="2"/>
    <x v="37"/>
    <s v="SIN INFORMACION"/>
    <s v="VENTA"/>
    <d v="2017-12-04T00:00:00"/>
    <n v="1"/>
  </r>
  <r>
    <s v="SIN PROGRAMA"/>
    <s v="ARANESP"/>
    <x v="4"/>
    <x v="27"/>
    <x v="9"/>
    <x v="1"/>
    <x v="1"/>
    <s v="SIN INFORMACION"/>
    <s v="VENTA"/>
    <d v="2017-12-04T00:00:00"/>
    <n v="1"/>
  </r>
  <r>
    <s v="SIN PROGRAMA"/>
    <s v="ARANESP"/>
    <x v="4"/>
    <x v="6"/>
    <x v="0"/>
    <x v="2"/>
    <x v="17"/>
    <s v="OPERADORA DE HOSPITALES ANGELES (LOMAS)"/>
    <s v="VENTA"/>
    <d v="2017-12-05T00:00:00"/>
    <n v="1"/>
  </r>
  <r>
    <s v="SIN PROGRAMA"/>
    <s v="ARANESP"/>
    <x v="4"/>
    <x v="58"/>
    <x v="25"/>
    <x v="1"/>
    <x v="1"/>
    <s v="SIN INFORMACION"/>
    <s v="VENTA"/>
    <d v="2017-12-05T00:00:00"/>
    <n v="1"/>
  </r>
  <r>
    <s v="SIN PROGRAMA"/>
    <s v="ARANESP"/>
    <x v="4"/>
    <x v="59"/>
    <x v="26"/>
    <x v="0"/>
    <x v="0"/>
    <s v="SIN INFORMACION"/>
    <s v="VENTA"/>
    <d v="2017-12-05T00:00:00"/>
    <n v="1"/>
  </r>
  <r>
    <s v="SIN PROGRAMA"/>
    <s v="ARANESP"/>
    <x v="4"/>
    <x v="24"/>
    <x v="12"/>
    <x v="1"/>
    <x v="14"/>
    <s v="SIN INFORMACION"/>
    <s v="VENTA"/>
    <d v="2017-12-05T00:00:00"/>
    <n v="1"/>
  </r>
  <r>
    <s v="SIN PROGRAMA"/>
    <s v="ARANESP"/>
    <x v="4"/>
    <x v="26"/>
    <x v="13"/>
    <x v="1"/>
    <x v="49"/>
    <s v="SIN INFORMACION"/>
    <s v="VENTA"/>
    <d v="2017-12-05T00:00:00"/>
    <n v="1"/>
  </r>
  <r>
    <s v="SIN PROGRAMA"/>
    <s v="ARANESP"/>
    <x v="4"/>
    <x v="60"/>
    <x v="0"/>
    <x v="1"/>
    <x v="2"/>
    <s v="SIN INFORMACION"/>
    <s v="VENTA"/>
    <d v="2017-12-05T00:00:00"/>
    <n v="1"/>
  </r>
  <r>
    <s v="SIN PROGRAMA"/>
    <s v="ARANESP"/>
    <x v="4"/>
    <x v="57"/>
    <x v="2"/>
    <x v="1"/>
    <x v="1"/>
    <s v="SIN INFORMACION"/>
    <s v="VENTA"/>
    <d v="2017-12-06T00:00:00"/>
    <n v="1"/>
  </r>
  <r>
    <s v="SIN PROGRAMA"/>
    <s v="ARANESP"/>
    <x v="4"/>
    <x v="25"/>
    <x v="0"/>
    <x v="0"/>
    <x v="50"/>
    <s v="SIN INFORMACION"/>
    <s v="VENTA"/>
    <d v="2017-12-06T00:00:00"/>
    <n v="1"/>
  </r>
  <r>
    <s v="SIN PROGRAMA"/>
    <s v="ARANESP"/>
    <x v="4"/>
    <x v="2"/>
    <x v="2"/>
    <x v="1"/>
    <x v="1"/>
    <s v="SIN INFORMACION"/>
    <s v="VENTA"/>
    <d v="2017-12-06T00:00:00"/>
    <n v="1"/>
  </r>
  <r>
    <s v="SIN PROGRAMA"/>
    <s v="ARANESP"/>
    <x v="4"/>
    <x v="35"/>
    <x v="12"/>
    <x v="1"/>
    <x v="51"/>
    <s v="SIN INFORMACION"/>
    <s v="VENTA"/>
    <d v="2017-12-06T00:00:00"/>
    <n v="1"/>
  </r>
  <r>
    <s v="SIN PROGRAMA"/>
    <s v="ARANESP"/>
    <x v="4"/>
    <x v="55"/>
    <x v="16"/>
    <x v="1"/>
    <x v="2"/>
    <s v="CHICALOTE CASTILLO CARLOS"/>
    <s v="VENTA"/>
    <d v="2017-12-06T00:00:00"/>
    <n v="1"/>
  </r>
  <r>
    <s v="SIN PROGRAMA"/>
    <s v="ARANESP"/>
    <x v="4"/>
    <x v="0"/>
    <x v="0"/>
    <x v="0"/>
    <x v="44"/>
    <s v="MOGUEL GONZALEZ BERNARDO"/>
    <s v="VENTA"/>
    <d v="2017-12-06T00:00:00"/>
    <n v="2"/>
  </r>
  <r>
    <s v="SIN PROGRAMA"/>
    <s v="ARANESP"/>
    <x v="4"/>
    <x v="6"/>
    <x v="0"/>
    <x v="2"/>
    <x v="17"/>
    <s v="OPERADORA DE HOSPITALES ANGELES (LOMAS)"/>
    <s v="VENTA"/>
    <d v="2017-12-07T00:00:00"/>
    <n v="3"/>
  </r>
  <r>
    <s v="SIN PROGRAMA"/>
    <s v="ARANESP"/>
    <x v="4"/>
    <x v="42"/>
    <x v="0"/>
    <x v="0"/>
    <x v="52"/>
    <s v="MUÑOZ RAMOS ANDRES"/>
    <s v="VENTA"/>
    <d v="2017-12-07T00:00:00"/>
    <n v="1"/>
  </r>
  <r>
    <s v="SIN PROGRAMA"/>
    <s v="ARANESP"/>
    <x v="4"/>
    <x v="14"/>
    <x v="8"/>
    <x v="2"/>
    <x v="48"/>
    <s v="SIN INFORMACION"/>
    <s v="VENTA"/>
    <d v="2017-12-07T00:00:00"/>
    <n v="1"/>
  </r>
  <r>
    <s v="SIN PROGRAMA"/>
    <s v="ARANESP"/>
    <x v="4"/>
    <x v="6"/>
    <x v="0"/>
    <x v="2"/>
    <x v="17"/>
    <s v="OPERADORA DE HOSPITALES ANGELES (LOMAS)"/>
    <s v="VENTA"/>
    <d v="2017-12-08T00:00:00"/>
    <n v="2"/>
  </r>
  <r>
    <s v="SIN PROGRAMA"/>
    <s v="ARANESP"/>
    <x v="4"/>
    <x v="61"/>
    <x v="0"/>
    <x v="0"/>
    <x v="21"/>
    <s v="SIN INFORMACION"/>
    <s v="VENTA"/>
    <d v="2017-12-08T00:00:00"/>
    <n v="1"/>
  </r>
  <r>
    <s v="SIN PROGRAMA"/>
    <s v="ARANESP"/>
    <x v="4"/>
    <x v="24"/>
    <x v="12"/>
    <x v="1"/>
    <x v="14"/>
    <s v="SIN INFORMACION"/>
    <s v="VENTA"/>
    <d v="2017-12-08T00:00:00"/>
    <n v="1"/>
  </r>
  <r>
    <s v="SIN PROGRAMA"/>
    <s v="ARANESP"/>
    <x v="4"/>
    <x v="18"/>
    <x v="0"/>
    <x v="2"/>
    <x v="53"/>
    <s v="MEDICA SUR"/>
    <s v="VENTA"/>
    <d v="2017-12-08T00:00:00"/>
    <n v="1"/>
  </r>
  <r>
    <s v="SIN PROGRAMA"/>
    <s v="ARANESP"/>
    <x v="4"/>
    <x v="0"/>
    <x v="0"/>
    <x v="0"/>
    <x v="0"/>
    <s v="SIN INFORMACION"/>
    <s v="VENTA"/>
    <d v="2017-12-09T00:00:00"/>
    <n v="1"/>
  </r>
  <r>
    <s v="SIN PROGRAMA"/>
    <s v="ARANESP"/>
    <x v="4"/>
    <x v="24"/>
    <x v="12"/>
    <x v="1"/>
    <x v="14"/>
    <s v="SIN INFORMACION"/>
    <s v="VENTA"/>
    <d v="2017-12-11T00:00:00"/>
    <n v="1"/>
  </r>
  <r>
    <s v="SIN PROGRAMA"/>
    <s v="ARANESP"/>
    <x v="4"/>
    <x v="54"/>
    <x v="24"/>
    <x v="1"/>
    <x v="2"/>
    <s v="FLORES DAVILA JORGE MELCHOR"/>
    <s v="VENTA"/>
    <d v="2017-12-11T00:00:00"/>
    <n v="1"/>
  </r>
  <r>
    <s v="SIN PROGRAMA"/>
    <s v="ARANESP"/>
    <x v="4"/>
    <x v="62"/>
    <x v="25"/>
    <x v="1"/>
    <x v="1"/>
    <s v="SIN INFORMACION"/>
    <s v="VENTA"/>
    <d v="2017-12-12T00:00:00"/>
    <n v="1"/>
  </r>
  <r>
    <s v="SIN PROGRAMA"/>
    <s v="ARANESP"/>
    <x v="4"/>
    <x v="21"/>
    <x v="0"/>
    <x v="0"/>
    <x v="21"/>
    <s v="SIN INFORMACION"/>
    <s v="VENTA"/>
    <d v="2017-12-12T00:00:00"/>
    <n v="1"/>
  </r>
  <r>
    <s v="SIN PROGRAMA"/>
    <s v="ARANESP"/>
    <x v="4"/>
    <x v="39"/>
    <x v="20"/>
    <x v="1"/>
    <x v="1"/>
    <s v="SIN INFORMACION"/>
    <s v="VENTA"/>
    <d v="2017-12-13T00:00:00"/>
    <n v="1"/>
  </r>
  <r>
    <s v="SIN PROGRAMA"/>
    <s v="ARANESP"/>
    <x v="4"/>
    <x v="6"/>
    <x v="0"/>
    <x v="1"/>
    <x v="2"/>
    <s v="CARRILLO CORNEJO MANUEL"/>
    <s v="VENTA"/>
    <d v="2017-12-13T00:00:00"/>
    <n v="1"/>
  </r>
  <r>
    <s v="SIN PROGRAMA"/>
    <s v="ARANESP"/>
    <x v="4"/>
    <x v="18"/>
    <x v="0"/>
    <x v="2"/>
    <x v="54"/>
    <s v="FLORES Y REGALOS (CNBV)"/>
    <s v="VENTA"/>
    <d v="2017-12-13T00:00:00"/>
    <n v="4"/>
  </r>
  <r>
    <s v="SIN PROGRAMA"/>
    <s v="ARANESP"/>
    <x v="4"/>
    <x v="20"/>
    <x v="11"/>
    <x v="1"/>
    <x v="1"/>
    <s v="SIN INFORMACION"/>
    <s v="VENTA"/>
    <d v="2017-12-14T00:00:00"/>
    <n v="1"/>
  </r>
  <r>
    <s v="SIN PROGRAMA"/>
    <s v="ARANESP"/>
    <x v="4"/>
    <x v="63"/>
    <x v="24"/>
    <x v="1"/>
    <x v="2"/>
    <s v="CANTU HINOJOSA MARTHA YANETH"/>
    <s v="VENTA"/>
    <d v="2017-12-14T00:00:00"/>
    <n v="1"/>
  </r>
  <r>
    <s v="SIN PROGRAMA"/>
    <s v="ARANESP"/>
    <x v="4"/>
    <x v="43"/>
    <x v="22"/>
    <x v="1"/>
    <x v="1"/>
    <s v="SIN INFORMACION"/>
    <s v="VENTA"/>
    <d v="2017-12-14T00:00:00"/>
    <n v="1"/>
  </r>
  <r>
    <s v="SIN PROGRAMA"/>
    <s v="ARANESP"/>
    <x v="4"/>
    <x v="64"/>
    <x v="2"/>
    <x v="1"/>
    <x v="2"/>
    <s v="ARMENTA MOLINA JOSE JESUS"/>
    <s v="VENTA"/>
    <d v="2017-12-15T00:00:00"/>
    <n v="1"/>
  </r>
  <r>
    <s v="SIN PROGRAMA"/>
    <s v="ARANESP"/>
    <x v="4"/>
    <x v="16"/>
    <x v="0"/>
    <x v="0"/>
    <x v="10"/>
    <s v="MUÑOZ RAMOS ANDRES"/>
    <s v="VENTA"/>
    <d v="2017-12-15T00:00:00"/>
    <n v="1"/>
  </r>
  <r>
    <s v="SIN PROGRAMA"/>
    <s v="ARANESP"/>
    <x v="4"/>
    <x v="41"/>
    <x v="0"/>
    <x v="1"/>
    <x v="2"/>
    <s v="ESPINOSA BAUTISTA KARLA ADRIANA"/>
    <s v="VENTA"/>
    <d v="2017-12-15T00:00:00"/>
    <n v="1"/>
  </r>
  <r>
    <s v="SIN PROGRAMA"/>
    <s v="ARANESP"/>
    <x v="4"/>
    <x v="18"/>
    <x v="0"/>
    <x v="2"/>
    <x v="53"/>
    <s v="MEDICA SUR"/>
    <s v="VENTA"/>
    <d v="2017-12-16T00:00:00"/>
    <n v="1"/>
  </r>
  <r>
    <s v="SIN PROGRAMA"/>
    <s v="ARANESP"/>
    <x v="4"/>
    <x v="2"/>
    <x v="2"/>
    <x v="2"/>
    <x v="37"/>
    <s v="SIN INFORMACION"/>
    <s v="VENTA"/>
    <d v="2017-12-18T00:00:00"/>
    <n v="1"/>
  </r>
  <r>
    <s v="SIN PROGRAMA"/>
    <s v="ARANESP"/>
    <x v="4"/>
    <x v="21"/>
    <x v="0"/>
    <x v="0"/>
    <x v="55"/>
    <s v="SIN INFORMACION"/>
    <s v="VENTA"/>
    <d v="2017-12-18T00:00:00"/>
    <n v="1"/>
  </r>
  <r>
    <s v="SIN PROGRAMA"/>
    <s v="ARANESP"/>
    <x v="4"/>
    <x v="36"/>
    <x v="18"/>
    <x v="0"/>
    <x v="56"/>
    <s v="ROYO SIFUENTES ALFONSO"/>
    <s v="VENTA"/>
    <d v="2017-12-19T00:00:00"/>
    <n v="1"/>
  </r>
  <r>
    <s v="SIN PROGRAMA"/>
    <s v="ARANESP"/>
    <x v="4"/>
    <x v="14"/>
    <x v="8"/>
    <x v="2"/>
    <x v="48"/>
    <s v="SIN INFORMACION"/>
    <s v="VENTA"/>
    <d v="2017-12-19T00:00:00"/>
    <n v="1"/>
  </r>
  <r>
    <s v="SIN PROGRAMA"/>
    <s v="ARANESP"/>
    <x v="4"/>
    <x v="14"/>
    <x v="8"/>
    <x v="2"/>
    <x v="48"/>
    <s v="SIN INFORMACION"/>
    <s v="VENTA"/>
    <d v="2017-12-19T00:00:00"/>
    <n v="1"/>
  </r>
  <r>
    <s v="SIN PROGRAMA"/>
    <s v="ARANESP"/>
    <x v="4"/>
    <x v="0"/>
    <x v="0"/>
    <x v="1"/>
    <x v="57"/>
    <s v="SIN INFORMACION"/>
    <s v="VENTA"/>
    <d v="2017-12-19T00:00:00"/>
    <n v="1"/>
  </r>
  <r>
    <s v="SIN PROGRAMA"/>
    <s v="ARANESP"/>
    <x v="4"/>
    <x v="16"/>
    <x v="0"/>
    <x v="0"/>
    <x v="10"/>
    <s v="RODRIGUEZ MATIAS ADRIAN"/>
    <s v="VENTA"/>
    <d v="2017-12-20T00:00:00"/>
    <n v="2"/>
  </r>
  <r>
    <s v="SIN PROGRAMA"/>
    <s v="ARANESP"/>
    <x v="4"/>
    <x v="33"/>
    <x v="14"/>
    <x v="2"/>
    <x v="58"/>
    <s v="SIN INFORMACION"/>
    <s v="VENTA"/>
    <d v="2017-12-22T00:00:00"/>
    <n v="1"/>
  </r>
  <r>
    <s v="SIN PROGRAMA"/>
    <s v="ARANESP"/>
    <x v="4"/>
    <x v="0"/>
    <x v="0"/>
    <x v="0"/>
    <x v="0"/>
    <s v="SIN INFORMACION"/>
    <s v="VENTA"/>
    <d v="2017-12-22T00:00:00"/>
    <n v="1"/>
  </r>
  <r>
    <s v="SIN PROGRAMA"/>
    <s v="ARANESP"/>
    <x v="4"/>
    <x v="26"/>
    <x v="13"/>
    <x v="1"/>
    <x v="2"/>
    <s v="GARCIA ROMAN CARLOS RANULFO"/>
    <s v="VENTA"/>
    <d v="2017-12-22T00:00:00"/>
    <n v="1"/>
  </r>
  <r>
    <s v="SIN PROGRAMA"/>
    <s v="ARANESP"/>
    <x v="4"/>
    <x v="65"/>
    <x v="24"/>
    <x v="0"/>
    <x v="10"/>
    <s v="SIN INFORMACION"/>
    <s v="VENTA"/>
    <d v="2017-12-22T00:00:00"/>
    <n v="1"/>
  </r>
  <r>
    <s v="SIN PROGRAMA"/>
    <s v="ARANESP"/>
    <x v="4"/>
    <x v="0"/>
    <x v="0"/>
    <x v="1"/>
    <x v="2"/>
    <s v="SIN INFORMACION"/>
    <s v="VENTA"/>
    <d v="2017-12-26T00:00:00"/>
    <n v="1"/>
  </r>
  <r>
    <s v="SIN PROGRAMA"/>
    <s v="ARANESP"/>
    <x v="4"/>
    <x v="19"/>
    <x v="10"/>
    <x v="1"/>
    <x v="2"/>
    <s v="RUEDA ALVARADO CARLOS RICARDO"/>
    <s v="VENTA"/>
    <d v="2017-12-28T00:00:00"/>
    <n v="1"/>
  </r>
  <r>
    <s v="SIN PROGRAMA"/>
    <s v="ARANESP"/>
    <x v="4"/>
    <x v="2"/>
    <x v="2"/>
    <x v="1"/>
    <x v="1"/>
    <s v="SIN INFORMACION"/>
    <s v="VENTA"/>
    <d v="2017-12-28T00:00:00"/>
    <n v="1"/>
  </r>
  <r>
    <s v="SIN PROGRAMA"/>
    <s v="ARANESP"/>
    <x v="4"/>
    <x v="2"/>
    <x v="2"/>
    <x v="1"/>
    <x v="1"/>
    <s v="SIN INFORMACION"/>
    <s v="VENTA"/>
    <d v="2017-12-28T00:00:00"/>
    <n v="1"/>
  </r>
  <r>
    <s v="SIN PROGRAMA"/>
    <s v="ARANESP"/>
    <x v="4"/>
    <x v="36"/>
    <x v="18"/>
    <x v="0"/>
    <x v="56"/>
    <s v="ROYO SIFUENTES ALFONSO"/>
    <s v="VENTA"/>
    <d v="2017-12-29T00:00:00"/>
    <n v="1"/>
  </r>
  <r>
    <s v="SIN PROGRAMA"/>
    <s v="ARANESP"/>
    <x v="5"/>
    <x v="23"/>
    <x v="0"/>
    <x v="0"/>
    <x v="50"/>
    <s v="CASASOLA GONZALEZ JULIO ISMAEL"/>
    <s v="VENTA"/>
    <d v="2017-12-01T00:00:00"/>
    <n v="4"/>
  </r>
  <r>
    <s v="SIN PROGRAMA"/>
    <s v="ARANESP"/>
    <x v="5"/>
    <x v="17"/>
    <x v="9"/>
    <x v="1"/>
    <x v="1"/>
    <s v="SIN INFORMACION"/>
    <s v="VENTA"/>
    <d v="2017-12-01T00:00:00"/>
    <n v="1"/>
  </r>
  <r>
    <s v="SIN PROGRAMA"/>
    <s v="ARANESP"/>
    <x v="5"/>
    <x v="51"/>
    <x v="0"/>
    <x v="1"/>
    <x v="1"/>
    <s v="SIN INFORMACION"/>
    <s v="VENTA"/>
    <d v="2017-12-02T00:00:00"/>
    <n v="2"/>
  </r>
  <r>
    <s v="SIN PROGRAMA"/>
    <s v="ARANESP"/>
    <x v="5"/>
    <x v="66"/>
    <x v="25"/>
    <x v="1"/>
    <x v="2"/>
    <s v="SERRANO ARREDONDO LUZ DEL CARMEN"/>
    <s v="VENTA"/>
    <d v="2017-12-06T00:00:00"/>
    <n v="1"/>
  </r>
  <r>
    <s v="SIN PROGRAMA"/>
    <s v="ARANESP"/>
    <x v="5"/>
    <x v="0"/>
    <x v="0"/>
    <x v="1"/>
    <x v="57"/>
    <s v="SIN INFORMACION"/>
    <s v="VENTA"/>
    <d v="2017-12-07T00:00:00"/>
    <n v="2"/>
  </r>
  <r>
    <s v="SIN PROGRAMA"/>
    <s v="ARANESP"/>
    <x v="5"/>
    <x v="17"/>
    <x v="9"/>
    <x v="1"/>
    <x v="2"/>
    <s v="LOBATO MENDIZABAL EDUARDO"/>
    <s v="VENTA"/>
    <d v="2017-12-08T00:00:00"/>
    <n v="1"/>
  </r>
  <r>
    <s v="SIN PROGRAMA"/>
    <s v="ARANESP"/>
    <x v="5"/>
    <x v="41"/>
    <x v="0"/>
    <x v="0"/>
    <x v="44"/>
    <s v="VEGA VEGA OLYNKA"/>
    <s v="VENTA"/>
    <d v="2017-12-08T00:00:00"/>
    <n v="2"/>
  </r>
  <r>
    <s v="SIN PROGRAMA"/>
    <s v="ARANESP"/>
    <x v="5"/>
    <x v="4"/>
    <x v="4"/>
    <x v="1"/>
    <x v="1"/>
    <s v="SIN INFORMACION"/>
    <s v="VENTA"/>
    <d v="2017-12-08T00:00:00"/>
    <n v="1"/>
  </r>
  <r>
    <s v="SIN PROGRAMA"/>
    <s v="ARANESP"/>
    <x v="5"/>
    <x v="36"/>
    <x v="18"/>
    <x v="1"/>
    <x v="1"/>
    <s v="SIN INFORMACION"/>
    <s v="VENTA"/>
    <d v="2017-12-09T00:00:00"/>
    <n v="4"/>
  </r>
  <r>
    <s v="SIN PROGRAMA"/>
    <s v="ARANESP"/>
    <x v="5"/>
    <x v="0"/>
    <x v="0"/>
    <x v="1"/>
    <x v="57"/>
    <s v="SIN INFORMACION"/>
    <s v="VENTA"/>
    <d v="2017-12-09T00:00:00"/>
    <n v="1"/>
  </r>
  <r>
    <s v="SIN PROGRAMA"/>
    <s v="ARANESP"/>
    <x v="5"/>
    <x v="40"/>
    <x v="21"/>
    <x v="0"/>
    <x v="10"/>
    <s v="SIN INFORMACION"/>
    <s v="VENTA"/>
    <d v="2017-12-11T00:00:00"/>
    <n v="2"/>
  </r>
  <r>
    <s v="SIN PROGRAMA"/>
    <s v="ARANESP"/>
    <x v="5"/>
    <x v="38"/>
    <x v="0"/>
    <x v="1"/>
    <x v="2"/>
    <s v="SIN INFORMACION"/>
    <s v="VENTA"/>
    <d v="2017-12-11T00:00:00"/>
    <n v="2"/>
  </r>
  <r>
    <s v="SIN PROGRAMA"/>
    <s v="ARANESP"/>
    <x v="5"/>
    <x v="17"/>
    <x v="9"/>
    <x v="1"/>
    <x v="1"/>
    <s v="SIN INFORMACION"/>
    <s v="VENTA"/>
    <d v="2017-12-11T00:00:00"/>
    <n v="1"/>
  </r>
  <r>
    <s v="SIN PROGRAMA"/>
    <s v="ARANESP"/>
    <x v="5"/>
    <x v="66"/>
    <x v="25"/>
    <x v="1"/>
    <x v="2"/>
    <s v="MOTOLA CUBA DANIEL"/>
    <s v="VENTA"/>
    <d v="2017-12-11T00:00:00"/>
    <n v="1"/>
  </r>
  <r>
    <s v="SIN PROGRAMA"/>
    <s v="ARANESP"/>
    <x v="5"/>
    <x v="36"/>
    <x v="18"/>
    <x v="0"/>
    <x v="59"/>
    <s v="RAMIREZ GARCIA CARLOS GASTON"/>
    <s v="VENTA"/>
    <d v="2017-12-12T00:00:00"/>
    <n v="12"/>
  </r>
  <r>
    <s v="SIN PROGRAMA"/>
    <s v="ARANESP"/>
    <x v="5"/>
    <x v="66"/>
    <x v="25"/>
    <x v="1"/>
    <x v="2"/>
    <s v="MOTOLA CUBA DANIEL"/>
    <s v="VENTA"/>
    <d v="2017-12-19T00:00:00"/>
    <n v="2"/>
  </r>
  <r>
    <s v="SIN PROGRAMA"/>
    <s v="ARANESP"/>
    <x v="5"/>
    <x v="67"/>
    <x v="4"/>
    <x v="0"/>
    <x v="52"/>
    <s v="RODRIGUEZ GAMEZ DIANA MARGARITA"/>
    <s v="VENTA"/>
    <d v="2017-12-20T00:00:00"/>
    <n v="4"/>
  </r>
  <r>
    <s v="SIN PROGRAMA"/>
    <s v="ARANESP"/>
    <x v="5"/>
    <x v="10"/>
    <x v="6"/>
    <x v="1"/>
    <x v="1"/>
    <s v="SIN INFORMACION"/>
    <s v="VENTA"/>
    <d v="2017-12-21T00:00:00"/>
    <n v="1"/>
  </r>
  <r>
    <s v="SIN PROGRAMA"/>
    <s v="ARANESP"/>
    <x v="5"/>
    <x v="17"/>
    <x v="9"/>
    <x v="1"/>
    <x v="1"/>
    <s v="SIN INFORMACION"/>
    <s v="VENTA"/>
    <d v="2017-12-23T00:00:00"/>
    <n v="1"/>
  </r>
  <r>
    <s v="SIN PROGRAMA"/>
    <s v="ARANESP"/>
    <x v="5"/>
    <x v="17"/>
    <x v="9"/>
    <x v="1"/>
    <x v="1"/>
    <s v="SIN INFORMACION"/>
    <s v="VENTA"/>
    <d v="2017-12-26T00:00:00"/>
    <n v="1"/>
  </r>
  <r>
    <s v="SIN PROGRAMA"/>
    <s v="ARANESP"/>
    <x v="5"/>
    <x v="66"/>
    <x v="25"/>
    <x v="1"/>
    <x v="1"/>
    <s v="SIN INFORMACION"/>
    <s v="VENTA"/>
    <d v="2017-12-26T00:00:00"/>
    <n v="2"/>
  </r>
  <r>
    <s v="SIN PROGRAMA"/>
    <s v="ARANESP"/>
    <x v="5"/>
    <x v="17"/>
    <x v="9"/>
    <x v="1"/>
    <x v="1"/>
    <s v="SIN INFORMACION"/>
    <s v="VENTA"/>
    <d v="2017-12-27T00:00:00"/>
    <n v="1"/>
  </r>
  <r>
    <s v="SIN PROGRAMA"/>
    <s v="ARANESP"/>
    <x v="5"/>
    <x v="36"/>
    <x v="18"/>
    <x v="1"/>
    <x v="2"/>
    <s v="PAZ BERUMEN DAVID SEBASTIAN"/>
    <s v="VENTA"/>
    <d v="2017-12-28T00:00:00"/>
    <n v="1"/>
  </r>
  <r>
    <s v="SIN PROGRAMA"/>
    <s v="ARANESP"/>
    <x v="5"/>
    <x v="16"/>
    <x v="0"/>
    <x v="1"/>
    <x v="2"/>
    <s v="DIAZ AVENDAÑO ODETTE DEL CARMEN"/>
    <s v="VENTA"/>
    <d v="2017-12-28T00:00:00"/>
    <n v="2"/>
  </r>
  <r>
    <s v="SIN PROGRAMA"/>
    <s v="ARANESP"/>
    <x v="5"/>
    <x v="4"/>
    <x v="4"/>
    <x v="1"/>
    <x v="1"/>
    <s v="SIN INFORMACION"/>
    <s v="VENTA"/>
    <d v="2017-12-29T00:00:00"/>
    <n v="1"/>
  </r>
  <r>
    <s v="SIN PROGRAMA"/>
    <s v="ARANESP"/>
    <x v="5"/>
    <x v="66"/>
    <x v="25"/>
    <x v="1"/>
    <x v="1"/>
    <s v="SIN INFORMACION"/>
    <s v="VENTA"/>
    <d v="2017-12-30T00:00:00"/>
    <n v="1"/>
  </r>
  <r>
    <s v="SIN PROGRAMA"/>
    <s v="BLINCYTO"/>
    <x v="6"/>
    <x v="68"/>
    <x v="7"/>
    <x v="2"/>
    <x v="60"/>
    <s v="FUNDACION TELETON VIDA"/>
    <s v="VENTA"/>
    <d v="2017-12-01T00:00:00"/>
    <n v="1"/>
  </r>
  <r>
    <s v="SIN PROGRAMA"/>
    <s v="BLINCYTO"/>
    <x v="6"/>
    <x v="18"/>
    <x v="0"/>
    <x v="2"/>
    <x v="45"/>
    <s v="OPERADORA DE HOSPITALES ANGELES (PEDREGAL)"/>
    <s v="VENTA"/>
    <d v="2017-12-02T00:00:00"/>
    <n v="2"/>
  </r>
  <r>
    <s v="SIN PROGRAMA"/>
    <s v="BLINCYTO"/>
    <x v="6"/>
    <x v="18"/>
    <x v="0"/>
    <x v="2"/>
    <x v="45"/>
    <s v="OPERADORA DE HOSPITALES ANGELES (PEDREGAL)"/>
    <s v="VENTA"/>
    <d v="2017-12-05T00:00:00"/>
    <n v="1"/>
  </r>
  <r>
    <s v="SIN PROGRAMA"/>
    <s v="BLINCYTO"/>
    <x v="6"/>
    <x v="18"/>
    <x v="0"/>
    <x v="2"/>
    <x v="45"/>
    <s v="OPERADORA DE HOSPITALES ANGELES (PEDREGAL)"/>
    <s v="VENTA"/>
    <d v="2017-12-05T00:00:00"/>
    <n v="1"/>
  </r>
  <r>
    <s v="SIN PROGRAMA"/>
    <s v="BLINCYTO"/>
    <x v="6"/>
    <x v="18"/>
    <x v="0"/>
    <x v="2"/>
    <x v="45"/>
    <s v="OPERADORA DE HOSPITALES ANGELES (PEDREGAL)"/>
    <s v="VENTA"/>
    <d v="2017-12-06T00:00:00"/>
    <n v="1"/>
  </r>
  <r>
    <s v="SIN PROGRAMA"/>
    <s v="BLINCYTO"/>
    <x v="6"/>
    <x v="18"/>
    <x v="0"/>
    <x v="2"/>
    <x v="45"/>
    <s v="OPERADORA DE HOSPITALES ANGELES (PEDREGAL)"/>
    <s v="VENTA"/>
    <d v="2017-12-07T00:00:00"/>
    <n v="1"/>
  </r>
  <r>
    <s v="SIN PROGRAMA"/>
    <s v="BLINCYTO"/>
    <x v="6"/>
    <x v="18"/>
    <x v="0"/>
    <x v="2"/>
    <x v="45"/>
    <s v="OPERADORA DE HOSPITALES ANGELES (PEDREGAL)"/>
    <s v="VENTA"/>
    <d v="2017-12-09T00:00:00"/>
    <n v="1"/>
  </r>
  <r>
    <s v="SIN PROGRAMA"/>
    <s v="BLINCYTO"/>
    <x v="6"/>
    <x v="4"/>
    <x v="4"/>
    <x v="2"/>
    <x v="61"/>
    <s v="PRODUCTOS HOSPITALARIOS TORREON"/>
    <s v="VENTA"/>
    <d v="2017-12-11T00:00:00"/>
    <n v="6"/>
  </r>
  <r>
    <s v="SIN PROGRAMA"/>
    <s v="BLINCYTO"/>
    <x v="6"/>
    <x v="33"/>
    <x v="14"/>
    <x v="2"/>
    <x v="36"/>
    <s v="HOSPITAL MEXICO AMERICANO"/>
    <s v="VENTA"/>
    <d v="2017-12-13T00:00:00"/>
    <n v="9"/>
  </r>
  <r>
    <s v="SIN PROGRAMA"/>
    <s v="BLINCYTO"/>
    <x v="6"/>
    <x v="53"/>
    <x v="0"/>
    <x v="2"/>
    <x v="32"/>
    <s v="SIN INFORMACION"/>
    <s v="VENTA"/>
    <d v="2017-12-14T00:00:00"/>
    <n v="2"/>
  </r>
  <r>
    <s v="SIN PROGRAMA"/>
    <s v="BLINCYTO"/>
    <x v="6"/>
    <x v="9"/>
    <x v="0"/>
    <x v="1"/>
    <x v="2"/>
    <s v="RAMIREZ ALVARADO ALINE GUILLERMINA"/>
    <s v="VENTA"/>
    <d v="2017-12-15T00:00:00"/>
    <n v="1"/>
  </r>
  <r>
    <s v="SIN PROGRAMA"/>
    <s v="BLINCYTO"/>
    <x v="6"/>
    <x v="68"/>
    <x v="7"/>
    <x v="2"/>
    <x v="60"/>
    <s v="FUNDACION TELETON VIDA"/>
    <s v="VENTA"/>
    <d v="2017-12-15T00:00:00"/>
    <n v="3"/>
  </r>
  <r>
    <s v="SIN PROGRAMA"/>
    <s v="BLINCYTO"/>
    <x v="6"/>
    <x v="33"/>
    <x v="14"/>
    <x v="2"/>
    <x v="36"/>
    <s v="HOSPITAL MEXICO AMERICANO"/>
    <s v="VENTA"/>
    <d v="2017-12-16T00:00:00"/>
    <n v="3"/>
  </r>
  <r>
    <s v="SIN PROGRAMA"/>
    <s v="BLINCYTO"/>
    <x v="6"/>
    <x v="33"/>
    <x v="14"/>
    <x v="2"/>
    <x v="36"/>
    <s v="HOSPITAL MEXICO AMERICANO"/>
    <s v="VENTA"/>
    <d v="2017-12-16T00:00:00"/>
    <n v="12"/>
  </r>
  <r>
    <s v="SIN PROGRAMA"/>
    <s v="BLINCYTO"/>
    <x v="6"/>
    <x v="4"/>
    <x v="4"/>
    <x v="2"/>
    <x v="61"/>
    <s v="PRODUCTOS HOSPITALARIOS TORREON"/>
    <s v="VENTA"/>
    <d v="2017-12-21T00:00:00"/>
    <n v="4"/>
  </r>
  <r>
    <s v="SIN PROGRAMA"/>
    <s v="BLINCYTO"/>
    <x v="6"/>
    <x v="33"/>
    <x v="14"/>
    <x v="2"/>
    <x v="36"/>
    <s v="HOSPITAL MEXICO AMERICANO"/>
    <s v="VENTA"/>
    <d v="2017-12-27T00:00:00"/>
    <n v="8"/>
  </r>
  <r>
    <s v="SIN PROGRAMA"/>
    <s v="BLINCYTO"/>
    <x v="6"/>
    <x v="68"/>
    <x v="7"/>
    <x v="2"/>
    <x v="60"/>
    <s v="FUNDACION TELETON VIDA"/>
    <s v="VENTA"/>
    <d v="2017-12-28T00:00:00"/>
    <n v="2"/>
  </r>
  <r>
    <s v="SIN PROGRAMA"/>
    <s v="BLINCYTO"/>
    <x v="6"/>
    <x v="68"/>
    <x v="7"/>
    <x v="2"/>
    <x v="60"/>
    <s v="FUNDACION TELETON VIDA"/>
    <s v="VENTA"/>
    <d v="2017-12-28T00:00:00"/>
    <n v="3"/>
  </r>
  <r>
    <s v="SIN PROGRAMA"/>
    <s v="KYPROLIS"/>
    <x v="7"/>
    <x v="53"/>
    <x v="0"/>
    <x v="2"/>
    <x v="40"/>
    <s v="SIN INFORMACION"/>
    <s v="VENTA"/>
    <d v="2017-12-01T00:00:00"/>
    <n v="1"/>
  </r>
  <r>
    <s v="SIN PROGRAMA"/>
    <s v="KYPROLIS"/>
    <x v="7"/>
    <x v="69"/>
    <x v="11"/>
    <x v="1"/>
    <x v="1"/>
    <s v="SIN INFORMACION"/>
    <s v="VENTA"/>
    <d v="2017-12-01T00:00:00"/>
    <n v="2"/>
  </r>
  <r>
    <s v="SIN PROGRAMA"/>
    <s v="KYPROLIS"/>
    <x v="7"/>
    <x v="23"/>
    <x v="0"/>
    <x v="2"/>
    <x v="45"/>
    <s v="OPERADORA DE HOSPITALES ANGELES (PEDREGAL)"/>
    <s v="VENTA"/>
    <d v="2017-12-02T00:00:00"/>
    <n v="1"/>
  </r>
  <r>
    <s v="SIN PROGRAMA"/>
    <s v="KYPROLIS"/>
    <x v="7"/>
    <x v="0"/>
    <x v="0"/>
    <x v="2"/>
    <x v="12"/>
    <s v="OPERADORA DE HOSPITALES ANGELES (MOCEL)"/>
    <s v="VENTA"/>
    <d v="2017-12-04T00:00:00"/>
    <n v="1"/>
  </r>
  <r>
    <s v="SIN PROGRAMA"/>
    <s v="KYPROLIS"/>
    <x v="7"/>
    <x v="0"/>
    <x v="0"/>
    <x v="2"/>
    <x v="12"/>
    <s v="OPERADORA DE HOSPITALES ANGELES (MOCEL)"/>
    <s v="VENTA"/>
    <d v="2017-12-04T00:00:00"/>
    <n v="1"/>
  </r>
  <r>
    <s v="SIN PROGRAMA"/>
    <s v="KYPROLIS"/>
    <x v="7"/>
    <x v="53"/>
    <x v="0"/>
    <x v="2"/>
    <x v="40"/>
    <s v="SIN INFORMACION"/>
    <s v="VENTA"/>
    <d v="2017-12-07T00:00:00"/>
    <n v="1"/>
  </r>
  <r>
    <s v="SIN PROGRAMA"/>
    <s v="KYPROLIS"/>
    <x v="7"/>
    <x v="23"/>
    <x v="0"/>
    <x v="1"/>
    <x v="2"/>
    <s v="REYNOSO GOMEZ EDUARDO EDMUNDO"/>
    <s v="VENTA"/>
    <d v="2017-12-07T00:00:00"/>
    <n v="1"/>
  </r>
  <r>
    <s v="SIN PROGRAMA"/>
    <s v="KYPROLIS"/>
    <x v="7"/>
    <x v="18"/>
    <x v="0"/>
    <x v="2"/>
    <x v="45"/>
    <s v="OPERADORA DE HOSPITALES ANGELES (PEDREGAL)"/>
    <s v="VENTA"/>
    <d v="2017-12-07T00:00:00"/>
    <n v="1"/>
  </r>
  <r>
    <s v="SIN PROGRAMA"/>
    <s v="KYPROLIS"/>
    <x v="7"/>
    <x v="53"/>
    <x v="0"/>
    <x v="2"/>
    <x v="40"/>
    <s v="SIN INFORMACION"/>
    <s v="VENTA"/>
    <d v="2017-12-08T00:00:00"/>
    <n v="1"/>
  </r>
  <r>
    <s v="SIN PROGRAMA"/>
    <s v="KYPROLIS"/>
    <x v="7"/>
    <x v="47"/>
    <x v="23"/>
    <x v="2"/>
    <x v="62"/>
    <s v="GUEVARA TORRES ALFONSO GENARO"/>
    <s v="VENTA"/>
    <d v="2017-12-08T00:00:00"/>
    <n v="3"/>
  </r>
  <r>
    <s v="SIN PROGRAMA"/>
    <s v="KYPROLIS"/>
    <x v="7"/>
    <x v="23"/>
    <x v="0"/>
    <x v="1"/>
    <x v="2"/>
    <s v="REYNOSO GOMEZ EDUARDO EDMUNDO"/>
    <s v="VENTA"/>
    <d v="2017-12-08T00:00:00"/>
    <n v="1"/>
  </r>
  <r>
    <s v="SIN PROGRAMA"/>
    <s v="KYPROLIS"/>
    <x v="7"/>
    <x v="55"/>
    <x v="16"/>
    <x v="2"/>
    <x v="63"/>
    <s v="CORPORATIVO HOSPITAL SATELITE"/>
    <s v="VENTA"/>
    <d v="2017-12-08T00:00:00"/>
    <n v="2"/>
  </r>
  <r>
    <s v="SIN PROGRAMA"/>
    <s v="KYPROLIS"/>
    <x v="7"/>
    <x v="18"/>
    <x v="0"/>
    <x v="1"/>
    <x v="2"/>
    <s v="REYNOSO GOMEZ EDUARDO EDMUNDO"/>
    <s v="VENTA"/>
    <d v="2017-12-08T00:00:00"/>
    <n v="1"/>
  </r>
  <r>
    <s v="SIN PROGRAMA"/>
    <s v="KYPROLIS"/>
    <x v="7"/>
    <x v="69"/>
    <x v="11"/>
    <x v="1"/>
    <x v="64"/>
    <s v="SIN INFORMACION"/>
    <s v="VENTA"/>
    <d v="2017-12-08T00:00:00"/>
    <n v="2"/>
  </r>
  <r>
    <s v="SIN PROGRAMA"/>
    <s v="KYPROLIS"/>
    <x v="7"/>
    <x v="53"/>
    <x v="0"/>
    <x v="2"/>
    <x v="40"/>
    <s v="SIN INFORMACION"/>
    <s v="VENTA"/>
    <d v="2017-12-14T00:00:00"/>
    <n v="1"/>
  </r>
  <r>
    <s v="SIN PROGRAMA"/>
    <s v="KYPROLIS"/>
    <x v="7"/>
    <x v="18"/>
    <x v="0"/>
    <x v="2"/>
    <x v="45"/>
    <s v="OPERADORA DE HOSPITALES ANGELES (PEDREGAL)"/>
    <s v="VENTA"/>
    <d v="2017-12-14T00:00:00"/>
    <n v="1"/>
  </r>
  <r>
    <s v="SIN PROGRAMA"/>
    <s v="KYPROLIS"/>
    <x v="7"/>
    <x v="18"/>
    <x v="0"/>
    <x v="2"/>
    <x v="45"/>
    <s v="OPERADORA DE HOSPITALES ANGELES (PEDREGAL)"/>
    <s v="VENTA"/>
    <d v="2017-12-14T00:00:00"/>
    <n v="1"/>
  </r>
  <r>
    <s v="SIN PROGRAMA"/>
    <s v="KYPROLIS"/>
    <x v="7"/>
    <x v="53"/>
    <x v="0"/>
    <x v="2"/>
    <x v="40"/>
    <s v="SIN INFORMACION"/>
    <s v="VENTA"/>
    <d v="2017-12-15T00:00:00"/>
    <n v="1"/>
  </r>
  <r>
    <s v="SIN PROGRAMA"/>
    <s v="KYPROLIS"/>
    <x v="7"/>
    <x v="47"/>
    <x v="23"/>
    <x v="2"/>
    <x v="62"/>
    <s v="GUEVARA TORRES ALFONSO GENARO"/>
    <s v="VENTA"/>
    <d v="2017-12-15T00:00:00"/>
    <n v="3"/>
  </r>
  <r>
    <s v="SIN PROGRAMA"/>
    <s v="KYPROLIS"/>
    <x v="7"/>
    <x v="10"/>
    <x v="6"/>
    <x v="2"/>
    <x v="65"/>
    <s v="STAR MEDICA (VERACRUZ)"/>
    <s v="VENTA"/>
    <d v="2017-12-15T00:00:00"/>
    <n v="1"/>
  </r>
  <r>
    <s v="SIN PROGRAMA"/>
    <s v="KYPROLIS"/>
    <x v="7"/>
    <x v="0"/>
    <x v="0"/>
    <x v="2"/>
    <x v="12"/>
    <s v="OPERADORA DE HOSPITALES ANGELES (MOCEL)"/>
    <s v="VENTA"/>
    <d v="2017-12-18T00:00:00"/>
    <n v="1"/>
  </r>
  <r>
    <s v="SIN PROGRAMA"/>
    <s v="KYPROLIS"/>
    <x v="7"/>
    <x v="33"/>
    <x v="14"/>
    <x v="2"/>
    <x v="36"/>
    <s v="HOSPITAL MEXICO AMERICANO"/>
    <s v="VENTA"/>
    <d v="2017-12-19T00:00:00"/>
    <n v="1"/>
  </r>
  <r>
    <s v="SIN PROGRAMA"/>
    <s v="KYPROLIS"/>
    <x v="7"/>
    <x v="23"/>
    <x v="0"/>
    <x v="1"/>
    <x v="2"/>
    <s v="REYNOSO GOMEZ EDUARDO EDMUNDO"/>
    <s v="VENTA"/>
    <d v="2017-12-19T00:00:00"/>
    <n v="1"/>
  </r>
  <r>
    <s v="SIN PROGRAMA"/>
    <s v="KYPROLIS"/>
    <x v="7"/>
    <x v="23"/>
    <x v="0"/>
    <x v="1"/>
    <x v="2"/>
    <s v="SALINAS ROJAS VICTOR"/>
    <s v="VENTA"/>
    <d v="2017-12-19T00:00:00"/>
    <n v="1"/>
  </r>
  <r>
    <s v="SIN PROGRAMA"/>
    <s v="KYPROLIS"/>
    <x v="7"/>
    <x v="0"/>
    <x v="0"/>
    <x v="2"/>
    <x v="12"/>
    <s v="OPERADORA DE HOSPITALES ANGELES (MOCEL)"/>
    <s v="VENTA"/>
    <d v="2017-12-19T00:00:00"/>
    <n v="1"/>
  </r>
  <r>
    <s v="SIN PROGRAMA"/>
    <s v="KYPROLIS"/>
    <x v="7"/>
    <x v="10"/>
    <x v="6"/>
    <x v="1"/>
    <x v="1"/>
    <s v="SIN INFORMACION"/>
    <s v="VENTA"/>
    <d v="2017-12-19T00:00:00"/>
    <n v="2"/>
  </r>
  <r>
    <s v="SIN PROGRAMA"/>
    <s v="KYPROLIS"/>
    <x v="7"/>
    <x v="47"/>
    <x v="23"/>
    <x v="2"/>
    <x v="62"/>
    <s v="GUEVARA TORRES ALFONSO GENARO"/>
    <s v="VENTA"/>
    <d v="2017-12-22T00:00:00"/>
    <n v="3"/>
  </r>
  <r>
    <s v="SIN PROGRAMA"/>
    <s v="KYPROLIS"/>
    <x v="7"/>
    <x v="69"/>
    <x v="11"/>
    <x v="1"/>
    <x v="1"/>
    <s v="SIN INFORMACION"/>
    <s v="VENTA"/>
    <d v="2017-12-22T00:00:00"/>
    <n v="2"/>
  </r>
  <r>
    <s v="SIN PROGRAMA"/>
    <s v="KYPROLIS"/>
    <x v="7"/>
    <x v="33"/>
    <x v="14"/>
    <x v="2"/>
    <x v="36"/>
    <s v="HOSPITAL MEXICO AMERICANO"/>
    <s v="VENTA"/>
    <d v="2017-12-26T00:00:00"/>
    <n v="1"/>
  </r>
  <r>
    <s v="SIN PROGRAMA"/>
    <s v="KYPROLIS"/>
    <x v="7"/>
    <x v="0"/>
    <x v="0"/>
    <x v="2"/>
    <x v="12"/>
    <s v="OPERADORA DE HOSPITALES ANGELES (MOCEL)"/>
    <s v="VENTA"/>
    <d v="2017-12-26T00:00:00"/>
    <n v="1"/>
  </r>
  <r>
    <s v="SIN PROGRAMA"/>
    <s v="KYPROLIS"/>
    <x v="7"/>
    <x v="36"/>
    <x v="18"/>
    <x v="2"/>
    <x v="66"/>
    <s v="MUGUERZA DEL PARQUE"/>
    <s v="VENTA"/>
    <d v="2017-12-27T00:00:00"/>
    <n v="5"/>
  </r>
  <r>
    <s v="SIN PROGRAMA"/>
    <s v="KYPROLIS"/>
    <x v="7"/>
    <x v="53"/>
    <x v="0"/>
    <x v="2"/>
    <x v="40"/>
    <s v="SIN INFORMACION"/>
    <s v="VENTA"/>
    <d v="2017-12-27T00:00:00"/>
    <n v="1"/>
  </r>
  <r>
    <s v="SIN PROGRAMA"/>
    <s v="KYPROLIS"/>
    <x v="7"/>
    <x v="42"/>
    <x v="0"/>
    <x v="2"/>
    <x v="12"/>
    <s v="OPERADORA DE HOSPITALES ANGELES (MOCEL)"/>
    <s v="VENTA"/>
    <d v="2017-12-27T00:00:00"/>
    <n v="1"/>
  </r>
  <r>
    <s v="SIN PROGRAMA"/>
    <s v="KYPROLIS"/>
    <x v="7"/>
    <x v="42"/>
    <x v="0"/>
    <x v="2"/>
    <x v="12"/>
    <s v="OPERADORA DE HOSPITALES ANGELES (MOCEL)"/>
    <s v="VENTA"/>
    <d v="2017-12-27T00:00:00"/>
    <n v="1"/>
  </r>
  <r>
    <s v="SIN PROGRAMA"/>
    <s v="KYPROLIS"/>
    <x v="7"/>
    <x v="53"/>
    <x v="0"/>
    <x v="2"/>
    <x v="40"/>
    <s v="SIN INFORMACION"/>
    <s v="VENTA"/>
    <d v="2017-12-28T00:00:00"/>
    <n v="1"/>
  </r>
  <r>
    <s v="SIN PROGRAMA"/>
    <s v="KYPROLIS"/>
    <x v="7"/>
    <x v="67"/>
    <x v="4"/>
    <x v="0"/>
    <x v="67"/>
    <s v="GALINDO RUVALCABA CESAR HUMBERTO"/>
    <s v="VENTA"/>
    <d v="2017-12-29T00:00:00"/>
    <n v="4"/>
  </r>
  <r>
    <s v="SIN PROGRAMA"/>
    <s v="KYPROLIS"/>
    <x v="7"/>
    <x v="69"/>
    <x v="11"/>
    <x v="1"/>
    <x v="1"/>
    <s v="SIN INFORMACION"/>
    <s v="VENTA"/>
    <d v="2017-12-29T00:00:00"/>
    <n v="4"/>
  </r>
  <r>
    <s v="SIN PROGRAMA"/>
    <s v="KYPROLIS"/>
    <x v="7"/>
    <x v="21"/>
    <x v="0"/>
    <x v="2"/>
    <x v="45"/>
    <s v="OPERADORA DE HOSPITALES ANGELES (PEDREGAL)"/>
    <s v="VENTA"/>
    <d v="2017-12-30T00:00:00"/>
    <n v="1"/>
  </r>
  <r>
    <s v="SIN PROGRAMA"/>
    <s v="MIMPARA"/>
    <x v="8"/>
    <x v="24"/>
    <x v="12"/>
    <x v="1"/>
    <x v="14"/>
    <s v="SIN INFORMACION"/>
    <s v="VENTA"/>
    <d v="2017-12-01T00:00:00"/>
    <n v="1"/>
  </r>
  <r>
    <s v="SIN PROGRAMA"/>
    <s v="MIMPARA"/>
    <x v="8"/>
    <x v="26"/>
    <x v="13"/>
    <x v="1"/>
    <x v="49"/>
    <s v="SIN INFORMACION"/>
    <s v="VENTA"/>
    <d v="2017-12-01T00:00:00"/>
    <n v="1"/>
  </r>
  <r>
    <s v="SIN PROGRAMA"/>
    <s v="MIMPARA"/>
    <x v="8"/>
    <x v="6"/>
    <x v="0"/>
    <x v="1"/>
    <x v="68"/>
    <s v="SIN INFORMACION"/>
    <s v="VENTA"/>
    <d v="2017-12-03T00:00:00"/>
    <n v="1"/>
  </r>
  <r>
    <s v="SIN PROGRAMA"/>
    <s v="MIMPARA"/>
    <x v="8"/>
    <x v="49"/>
    <x v="0"/>
    <x v="1"/>
    <x v="1"/>
    <s v="SIN INFORMACION"/>
    <s v="VENTA"/>
    <d v="2017-12-03T00:00:00"/>
    <n v="1"/>
  </r>
  <r>
    <s v="SIN PROGRAMA"/>
    <s v="MIMPARA"/>
    <x v="8"/>
    <x v="55"/>
    <x v="16"/>
    <x v="1"/>
    <x v="38"/>
    <s v="SIN INFORMACION"/>
    <s v="VENTA"/>
    <d v="2017-12-03T00:00:00"/>
    <n v="1"/>
  </r>
  <r>
    <s v="SIN PROGRAMA"/>
    <s v="MIMPARA"/>
    <x v="8"/>
    <x v="31"/>
    <x v="0"/>
    <x v="1"/>
    <x v="1"/>
    <s v="SIN INFORMACION"/>
    <s v="VENTA"/>
    <d v="2017-12-03T00:00:00"/>
    <n v="1"/>
  </r>
  <r>
    <s v="SIN PROGRAMA"/>
    <s v="MIMPARA"/>
    <x v="8"/>
    <x v="58"/>
    <x v="25"/>
    <x v="1"/>
    <x v="1"/>
    <s v="SIN INFORMACION"/>
    <s v="VENTA"/>
    <d v="2017-12-04T00:00:00"/>
    <n v="1"/>
  </r>
  <r>
    <s v="SIN PROGRAMA"/>
    <s v="MIMPARA"/>
    <x v="8"/>
    <x v="32"/>
    <x v="14"/>
    <x v="1"/>
    <x v="1"/>
    <s v="SIN INFORMACION"/>
    <s v="VENTA"/>
    <d v="2017-12-04T00:00:00"/>
    <n v="1"/>
  </r>
  <r>
    <s v="SIN PROGRAMA"/>
    <s v="MIMPARA"/>
    <x v="8"/>
    <x v="28"/>
    <x v="14"/>
    <x v="1"/>
    <x v="1"/>
    <s v="SIN INFORMACION"/>
    <s v="VENTA"/>
    <d v="2017-12-04T00:00:00"/>
    <n v="1"/>
  </r>
  <r>
    <s v="SIN PROGRAMA"/>
    <s v="MIMPARA"/>
    <x v="8"/>
    <x v="29"/>
    <x v="15"/>
    <x v="1"/>
    <x v="2"/>
    <s v="CARRENO DUARTE ANTONIO TZILACATZIN"/>
    <s v="VENTA"/>
    <d v="2017-12-04T00:00:00"/>
    <n v="1"/>
  </r>
  <r>
    <s v="SIN PROGRAMA"/>
    <s v="MIMPARA"/>
    <x v="8"/>
    <x v="12"/>
    <x v="7"/>
    <x v="1"/>
    <x v="1"/>
    <s v="SIN INFORMACION"/>
    <s v="VENTA"/>
    <d v="2017-12-04T00:00:00"/>
    <n v="1"/>
  </r>
  <r>
    <s v="SIN PROGRAMA"/>
    <s v="MIMPARA"/>
    <x v="8"/>
    <x v="33"/>
    <x v="14"/>
    <x v="1"/>
    <x v="1"/>
    <s v="SIN INFORMACION"/>
    <s v="VENTA"/>
    <d v="2017-12-05T00:00:00"/>
    <n v="1"/>
  </r>
  <r>
    <s v="SIN PROGRAMA"/>
    <s v="MIMPARA"/>
    <x v="8"/>
    <x v="16"/>
    <x v="0"/>
    <x v="1"/>
    <x v="2"/>
    <s v="MENDEZ PEREZ ISRAEL ALEJANDRO"/>
    <s v="VENTA"/>
    <d v="2017-12-05T00:00:00"/>
    <n v="1"/>
  </r>
  <r>
    <s v="SIN PROGRAMA"/>
    <s v="MIMPARA"/>
    <x v="8"/>
    <x v="50"/>
    <x v="3"/>
    <x v="1"/>
    <x v="1"/>
    <s v="SIN INFORMACION"/>
    <s v="VENTA"/>
    <d v="2017-12-05T00:00:00"/>
    <n v="1"/>
  </r>
  <r>
    <s v="SIN PROGRAMA"/>
    <s v="MIMPARA"/>
    <x v="8"/>
    <x v="32"/>
    <x v="14"/>
    <x v="1"/>
    <x v="1"/>
    <s v="SIN INFORMACION"/>
    <s v="VENTA"/>
    <d v="2017-12-06T00:00:00"/>
    <n v="1"/>
  </r>
  <r>
    <s v="SIN PROGRAMA"/>
    <s v="MIMPARA"/>
    <x v="8"/>
    <x v="49"/>
    <x v="0"/>
    <x v="1"/>
    <x v="2"/>
    <s v="HERRERA FELIX JUAN PABLO"/>
    <s v="VENTA"/>
    <d v="2017-12-06T00:00:00"/>
    <n v="1"/>
  </r>
  <r>
    <s v="SIN PROGRAMA"/>
    <s v="MIMPARA"/>
    <x v="8"/>
    <x v="66"/>
    <x v="25"/>
    <x v="1"/>
    <x v="1"/>
    <s v="SIN INFORMACION"/>
    <s v="VENTA"/>
    <d v="2017-12-06T00:00:00"/>
    <n v="1"/>
  </r>
  <r>
    <s v="SIN PROGRAMA"/>
    <s v="MIMPARA"/>
    <x v="8"/>
    <x v="16"/>
    <x v="0"/>
    <x v="0"/>
    <x v="44"/>
    <s v="URZUA GONZALEZ ALBERTO"/>
    <s v="VENTA"/>
    <d v="2017-12-07T00:00:00"/>
    <n v="1"/>
  </r>
  <r>
    <s v="SIN PROGRAMA"/>
    <s v="MIMPARA"/>
    <x v="8"/>
    <x v="38"/>
    <x v="0"/>
    <x v="1"/>
    <x v="1"/>
    <s v="SIN INFORMACION"/>
    <s v="VENTA"/>
    <d v="2017-12-07T00:00:00"/>
    <n v="1"/>
  </r>
  <r>
    <s v="SIN PROGRAMA"/>
    <s v="MIMPARA"/>
    <x v="8"/>
    <x v="59"/>
    <x v="26"/>
    <x v="1"/>
    <x v="1"/>
    <s v="SIN INFORMACION"/>
    <s v="VENTA"/>
    <d v="2017-12-08T00:00:00"/>
    <n v="1"/>
  </r>
  <r>
    <s v="SIN PROGRAMA"/>
    <s v="MIMPARA"/>
    <x v="8"/>
    <x v="42"/>
    <x v="0"/>
    <x v="1"/>
    <x v="1"/>
    <s v="SIN INFORMACION"/>
    <s v="VENTA"/>
    <d v="2017-12-08T00:00:00"/>
    <n v="1"/>
  </r>
  <r>
    <s v="SIN PROGRAMA"/>
    <s v="MIMPARA"/>
    <x v="8"/>
    <x v="21"/>
    <x v="0"/>
    <x v="0"/>
    <x v="52"/>
    <s v="SIN INFORMACION"/>
    <s v="VENTA"/>
    <d v="2017-12-08T00:00:00"/>
    <n v="2"/>
  </r>
  <r>
    <s v="SIN PROGRAMA"/>
    <s v="MIMPARA"/>
    <x v="8"/>
    <x v="50"/>
    <x v="3"/>
    <x v="0"/>
    <x v="15"/>
    <s v="SIN INFORMACION"/>
    <s v="VENTA"/>
    <d v="2017-12-08T00:00:00"/>
    <n v="1"/>
  </r>
  <r>
    <s v="SIN PROGRAMA"/>
    <s v="MIMPARA"/>
    <x v="8"/>
    <x v="33"/>
    <x v="14"/>
    <x v="1"/>
    <x v="1"/>
    <s v="SIN INFORMACION"/>
    <s v="VENTA"/>
    <d v="2017-12-09T00:00:00"/>
    <n v="1"/>
  </r>
  <r>
    <s v="SIN PROGRAMA"/>
    <s v="MIMPARA"/>
    <x v="8"/>
    <x v="2"/>
    <x v="2"/>
    <x v="1"/>
    <x v="1"/>
    <s v="SIN INFORMACION"/>
    <s v="VENTA"/>
    <d v="2017-12-09T00:00:00"/>
    <n v="1"/>
  </r>
  <r>
    <s v="SIN PROGRAMA"/>
    <s v="MIMPARA"/>
    <x v="8"/>
    <x v="27"/>
    <x v="9"/>
    <x v="0"/>
    <x v="10"/>
    <s v="SIN INFORMACION"/>
    <s v="VENTA"/>
    <d v="2017-12-09T00:00:00"/>
    <n v="1"/>
  </r>
  <r>
    <s v="SIN PROGRAMA"/>
    <s v="MIMPARA"/>
    <x v="8"/>
    <x v="24"/>
    <x v="12"/>
    <x v="1"/>
    <x v="14"/>
    <s v="SIN INFORMACION"/>
    <s v="VENTA"/>
    <d v="2017-12-11T00:00:00"/>
    <n v="1"/>
  </r>
  <r>
    <s v="SIN PROGRAMA"/>
    <s v="MIMPARA"/>
    <x v="8"/>
    <x v="54"/>
    <x v="24"/>
    <x v="1"/>
    <x v="2"/>
    <s v="SORIANO ELORZA FELIX ALVARO"/>
    <s v="VENTA"/>
    <d v="2017-12-11T00:00:00"/>
    <n v="1"/>
  </r>
  <r>
    <s v="SIN PROGRAMA"/>
    <s v="MIMPARA"/>
    <x v="8"/>
    <x v="27"/>
    <x v="9"/>
    <x v="1"/>
    <x v="1"/>
    <s v="SIN INFORMACION"/>
    <s v="VENTA"/>
    <d v="2017-12-11T00:00:00"/>
    <n v="1"/>
  </r>
  <r>
    <s v="SIN PROGRAMA"/>
    <s v="MIMPARA"/>
    <x v="8"/>
    <x v="67"/>
    <x v="4"/>
    <x v="1"/>
    <x v="1"/>
    <s v="SIN INFORMACION"/>
    <s v="VENTA"/>
    <d v="2017-12-11T00:00:00"/>
    <n v="1"/>
  </r>
  <r>
    <s v="SIN PROGRAMA"/>
    <s v="MIMPARA"/>
    <x v="8"/>
    <x v="14"/>
    <x v="8"/>
    <x v="1"/>
    <x v="1"/>
    <s v="SIN INFORMACION"/>
    <s v="VENTA"/>
    <d v="2017-12-11T00:00:00"/>
    <n v="1"/>
  </r>
  <r>
    <s v="SIN PROGRAMA"/>
    <s v="MIMPARA"/>
    <x v="8"/>
    <x v="55"/>
    <x v="16"/>
    <x v="1"/>
    <x v="38"/>
    <s v="SIN INFORMACION"/>
    <s v="VENTA"/>
    <d v="2017-12-11T00:00:00"/>
    <n v="1"/>
  </r>
  <r>
    <s v="SIN PROGRAMA"/>
    <s v="MIMPARA"/>
    <x v="8"/>
    <x v="19"/>
    <x v="10"/>
    <x v="1"/>
    <x v="2"/>
    <s v="SALINAS MENESES AUGUSTO OCTAVIO"/>
    <s v="VENTA"/>
    <d v="2017-12-12T00:00:00"/>
    <n v="1"/>
  </r>
  <r>
    <s v="SIN PROGRAMA"/>
    <s v="MIMPARA"/>
    <x v="8"/>
    <x v="40"/>
    <x v="21"/>
    <x v="1"/>
    <x v="22"/>
    <s v="SIN INFORMACION"/>
    <s v="VENTA"/>
    <d v="2017-12-12T00:00:00"/>
    <n v="1"/>
  </r>
  <r>
    <s v="SIN PROGRAMA"/>
    <s v="MIMPARA"/>
    <x v="8"/>
    <x v="33"/>
    <x v="14"/>
    <x v="1"/>
    <x v="1"/>
    <s v="SIN INFORMACION"/>
    <s v="VENTA"/>
    <d v="2017-12-12T00:00:00"/>
    <n v="1"/>
  </r>
  <r>
    <s v="SIN PROGRAMA"/>
    <s v="MIMPARA"/>
    <x v="8"/>
    <x v="50"/>
    <x v="3"/>
    <x v="1"/>
    <x v="1"/>
    <s v="SIN INFORMACION"/>
    <s v="VENTA"/>
    <d v="2017-12-12T00:00:00"/>
    <n v="1"/>
  </r>
  <r>
    <s v="SIN PROGRAMA"/>
    <s v="MIMPARA"/>
    <x v="8"/>
    <x v="0"/>
    <x v="0"/>
    <x v="0"/>
    <x v="15"/>
    <s v="SIN INFORMACION"/>
    <s v="VENTA"/>
    <d v="2017-12-12T00:00:00"/>
    <n v="1"/>
  </r>
  <r>
    <s v="SIN PROGRAMA"/>
    <s v="MIMPARA"/>
    <x v="8"/>
    <x v="22"/>
    <x v="9"/>
    <x v="1"/>
    <x v="2"/>
    <s v="GARCIA ALCALA HECTOR"/>
    <s v="VENTA"/>
    <d v="2017-12-13T00:00:00"/>
    <n v="1"/>
  </r>
  <r>
    <s v="SIN PROGRAMA"/>
    <s v="MIMPARA"/>
    <x v="8"/>
    <x v="50"/>
    <x v="3"/>
    <x v="1"/>
    <x v="1"/>
    <s v="SIN INFORMACION"/>
    <s v="VENTA"/>
    <d v="2017-12-13T00:00:00"/>
    <n v="1"/>
  </r>
  <r>
    <s v="SIN PROGRAMA"/>
    <s v="MIMPARA"/>
    <x v="8"/>
    <x v="41"/>
    <x v="0"/>
    <x v="1"/>
    <x v="1"/>
    <s v="SIN INFORMACION"/>
    <s v="VENTA"/>
    <d v="2017-12-13T00:00:00"/>
    <n v="1"/>
  </r>
  <r>
    <s v="SIN PROGRAMA"/>
    <s v="MIMPARA"/>
    <x v="8"/>
    <x v="4"/>
    <x v="4"/>
    <x v="1"/>
    <x v="1"/>
    <s v="SIN INFORMACION"/>
    <s v="VENTA"/>
    <d v="2017-12-13T00:00:00"/>
    <n v="1"/>
  </r>
  <r>
    <s v="SIN PROGRAMA"/>
    <s v="MIMPARA"/>
    <x v="8"/>
    <x v="27"/>
    <x v="9"/>
    <x v="1"/>
    <x v="1"/>
    <s v="SIN INFORMACION"/>
    <s v="VENTA"/>
    <d v="2017-12-14T00:00:00"/>
    <n v="1"/>
  </r>
  <r>
    <s v="SIN PROGRAMA"/>
    <s v="MIMPARA"/>
    <x v="8"/>
    <x v="0"/>
    <x v="0"/>
    <x v="1"/>
    <x v="57"/>
    <s v="SIN INFORMACION"/>
    <s v="VENTA"/>
    <d v="2017-12-14T00:00:00"/>
    <n v="1"/>
  </r>
  <r>
    <s v="SIN PROGRAMA"/>
    <s v="MIMPARA"/>
    <x v="8"/>
    <x v="30"/>
    <x v="16"/>
    <x v="1"/>
    <x v="16"/>
    <s v="SIN INFORMACION"/>
    <s v="VENTA"/>
    <d v="2017-12-14T00:00:00"/>
    <n v="1"/>
  </r>
  <r>
    <s v="SIN PROGRAMA"/>
    <s v="MIMPARA"/>
    <x v="8"/>
    <x v="7"/>
    <x v="5"/>
    <x v="1"/>
    <x v="1"/>
    <s v="SIN INFORMACION"/>
    <s v="VENTA"/>
    <d v="2017-12-14T00:00:00"/>
    <n v="1"/>
  </r>
  <r>
    <s v="SIN PROGRAMA"/>
    <s v="MIMPARA"/>
    <x v="8"/>
    <x v="1"/>
    <x v="1"/>
    <x v="1"/>
    <x v="1"/>
    <s v="SIN INFORMACION"/>
    <s v="VENTA"/>
    <d v="2017-12-14T00:00:00"/>
    <n v="1"/>
  </r>
  <r>
    <s v="SIN PROGRAMA"/>
    <s v="MIMPARA"/>
    <x v="8"/>
    <x v="11"/>
    <x v="6"/>
    <x v="1"/>
    <x v="7"/>
    <s v="SIN INFORMACION"/>
    <s v="VENTA"/>
    <d v="2017-12-14T00:00:00"/>
    <n v="1"/>
  </r>
  <r>
    <s v="SIN PROGRAMA"/>
    <s v="MIMPARA"/>
    <x v="8"/>
    <x v="15"/>
    <x v="0"/>
    <x v="1"/>
    <x v="1"/>
    <s v="SIN INFORMACION"/>
    <s v="VENTA"/>
    <d v="2017-12-15T00:00:00"/>
    <n v="1"/>
  </r>
  <r>
    <s v="SIN PROGRAMA"/>
    <s v="MIMPARA"/>
    <x v="8"/>
    <x v="33"/>
    <x v="14"/>
    <x v="1"/>
    <x v="1"/>
    <s v="SIN INFORMACION"/>
    <s v="VENTA"/>
    <d v="2017-12-15T00:00:00"/>
    <n v="1"/>
  </r>
  <r>
    <s v="SIN PROGRAMA"/>
    <s v="MIMPARA"/>
    <x v="8"/>
    <x v="33"/>
    <x v="14"/>
    <x v="2"/>
    <x v="69"/>
    <s v="SIN INFORMACION"/>
    <s v="VENTA"/>
    <d v="2017-12-15T00:00:00"/>
    <n v="1"/>
  </r>
  <r>
    <s v="SIN PROGRAMA"/>
    <s v="MIMPARA"/>
    <x v="8"/>
    <x v="63"/>
    <x v="24"/>
    <x v="0"/>
    <x v="5"/>
    <s v="CANTU HINOJOSA MARTHA YANETH"/>
    <s v="VENTA"/>
    <d v="2017-12-15T00:00:00"/>
    <n v="1"/>
  </r>
  <r>
    <s v="SIN PROGRAMA"/>
    <s v="MIMPARA"/>
    <x v="8"/>
    <x v="69"/>
    <x v="11"/>
    <x v="1"/>
    <x v="1"/>
    <s v="SIN INFORMACION"/>
    <s v="VENTA"/>
    <d v="2017-12-15T00:00:00"/>
    <n v="1"/>
  </r>
  <r>
    <s v="SIN PROGRAMA"/>
    <s v="MIMPARA"/>
    <x v="8"/>
    <x v="64"/>
    <x v="2"/>
    <x v="1"/>
    <x v="1"/>
    <s v="SIN INFORMACION"/>
    <s v="VENTA"/>
    <d v="2017-12-16T00:00:00"/>
    <n v="1"/>
  </r>
  <r>
    <s v="SIN PROGRAMA"/>
    <s v="MIMPARA"/>
    <x v="8"/>
    <x v="42"/>
    <x v="0"/>
    <x v="0"/>
    <x v="0"/>
    <s v="PEREZ GALVAN ALMA CRISTINA"/>
    <s v="VENTA"/>
    <d v="2017-12-16T00:00:00"/>
    <n v="2"/>
  </r>
  <r>
    <s v="SIN PROGRAMA"/>
    <s v="MIMPARA"/>
    <x v="8"/>
    <x v="29"/>
    <x v="15"/>
    <x v="0"/>
    <x v="0"/>
    <s v="SIN INFORMACION"/>
    <s v="VENTA"/>
    <d v="2017-12-18T00:00:00"/>
    <n v="1"/>
  </r>
  <r>
    <s v="SIN PROGRAMA"/>
    <s v="MIMPARA"/>
    <x v="8"/>
    <x v="70"/>
    <x v="8"/>
    <x v="2"/>
    <x v="24"/>
    <s v="STAR MEDICA (SAN LUIS)"/>
    <s v="VENTA"/>
    <d v="2017-12-18T00:00:00"/>
    <n v="2"/>
  </r>
  <r>
    <s v="SIN PROGRAMA"/>
    <s v="MIMPARA"/>
    <x v="8"/>
    <x v="40"/>
    <x v="21"/>
    <x v="1"/>
    <x v="2"/>
    <s v="SARABIA MARTINEZ VICTOR ULISES"/>
    <s v="VENTA"/>
    <d v="2017-12-19T00:00:00"/>
    <n v="1"/>
  </r>
  <r>
    <s v="SIN PROGRAMA"/>
    <s v="MIMPARA"/>
    <x v="8"/>
    <x v="40"/>
    <x v="21"/>
    <x v="1"/>
    <x v="22"/>
    <s v="SIN INFORMACION"/>
    <s v="VENTA"/>
    <d v="2017-12-19T00:00:00"/>
    <n v="1"/>
  </r>
  <r>
    <s v="SIN PROGRAMA"/>
    <s v="MIMPARA"/>
    <x v="8"/>
    <x v="33"/>
    <x v="14"/>
    <x v="1"/>
    <x v="1"/>
    <s v="SIN INFORMACION"/>
    <s v="VENTA"/>
    <d v="2017-12-19T00:00:00"/>
    <n v="2"/>
  </r>
  <r>
    <s v="SIN PROGRAMA"/>
    <s v="MIMPARA"/>
    <x v="8"/>
    <x v="42"/>
    <x v="0"/>
    <x v="1"/>
    <x v="1"/>
    <s v="SIN INFORMACION"/>
    <s v="VENTA"/>
    <d v="2017-12-19T00:00:00"/>
    <n v="1"/>
  </r>
  <r>
    <s v="SIN PROGRAMA"/>
    <s v="MIMPARA"/>
    <x v="8"/>
    <x v="38"/>
    <x v="0"/>
    <x v="1"/>
    <x v="1"/>
    <s v="SIN INFORMACION"/>
    <s v="VENTA"/>
    <d v="2017-12-19T00:00:00"/>
    <n v="1"/>
  </r>
  <r>
    <s v="SIN PROGRAMA"/>
    <s v="MIMPARA"/>
    <x v="8"/>
    <x v="67"/>
    <x v="4"/>
    <x v="0"/>
    <x v="44"/>
    <s v="VALENCIA GARCIA JOSE EVERARDO"/>
    <s v="VENTA"/>
    <d v="2017-12-19T00:00:00"/>
    <n v="1"/>
  </r>
  <r>
    <s v="SIN PROGRAMA"/>
    <s v="MIMPARA"/>
    <x v="8"/>
    <x v="71"/>
    <x v="27"/>
    <x v="1"/>
    <x v="1"/>
    <s v="SIN INFORMACION"/>
    <s v="VENTA"/>
    <d v="2017-12-19T00:00:00"/>
    <n v="1"/>
  </r>
  <r>
    <s v="SIN PROGRAMA"/>
    <s v="MIMPARA"/>
    <x v="8"/>
    <x v="32"/>
    <x v="14"/>
    <x v="1"/>
    <x v="1"/>
    <s v="SIN INFORMACION"/>
    <s v="VENTA"/>
    <d v="2017-12-20T00:00:00"/>
    <n v="1"/>
  </r>
  <r>
    <s v="SIN PROGRAMA"/>
    <s v="MIMPARA"/>
    <x v="8"/>
    <x v="24"/>
    <x v="12"/>
    <x v="1"/>
    <x v="14"/>
    <s v="SIN INFORMACION"/>
    <s v="VENTA"/>
    <d v="2017-12-20T00:00:00"/>
    <n v="1"/>
  </r>
  <r>
    <s v="SIN PROGRAMA"/>
    <s v="MIMPARA"/>
    <x v="8"/>
    <x v="61"/>
    <x v="0"/>
    <x v="0"/>
    <x v="21"/>
    <s v="SIN INFORMACION"/>
    <s v="VENTA"/>
    <d v="2017-12-21T00:00:00"/>
    <n v="2"/>
  </r>
  <r>
    <s v="SIN PROGRAMA"/>
    <s v="MIMPARA"/>
    <x v="8"/>
    <x v="59"/>
    <x v="26"/>
    <x v="1"/>
    <x v="1"/>
    <s v="SIN INFORMACION"/>
    <s v="VENTA"/>
    <d v="2017-12-21T00:00:00"/>
    <n v="1"/>
  </r>
  <r>
    <s v="SIN PROGRAMA"/>
    <s v="MIMPARA"/>
    <x v="8"/>
    <x v="2"/>
    <x v="2"/>
    <x v="1"/>
    <x v="1"/>
    <s v="SIN INFORMACION"/>
    <s v="VENTA"/>
    <d v="2017-12-21T00:00:00"/>
    <n v="1"/>
  </r>
  <r>
    <s v="SIN PROGRAMA"/>
    <s v="MIMPARA"/>
    <x v="8"/>
    <x v="29"/>
    <x v="15"/>
    <x v="0"/>
    <x v="13"/>
    <s v="SIN INFORMACION"/>
    <s v="VENTA"/>
    <d v="2017-12-21T00:00:00"/>
    <n v="1"/>
  </r>
  <r>
    <s v="SIN PROGRAMA"/>
    <s v="MIMPARA"/>
    <x v="8"/>
    <x v="41"/>
    <x v="0"/>
    <x v="1"/>
    <x v="1"/>
    <s v="SIN INFORMACION"/>
    <s v="VENTA"/>
    <d v="2017-12-21T00:00:00"/>
    <n v="1"/>
  </r>
  <r>
    <s v="SIN PROGRAMA"/>
    <s v="MIMPARA"/>
    <x v="8"/>
    <x v="69"/>
    <x v="11"/>
    <x v="1"/>
    <x v="1"/>
    <s v="SIN INFORMACION"/>
    <s v="VENTA"/>
    <d v="2017-12-21T00:00:00"/>
    <n v="1"/>
  </r>
  <r>
    <s v="SIN PROGRAMA"/>
    <s v="MIMPARA"/>
    <x v="8"/>
    <x v="69"/>
    <x v="11"/>
    <x v="1"/>
    <x v="1"/>
    <s v="SIN INFORMACION"/>
    <s v="VENTA"/>
    <d v="2017-12-21T00:00:00"/>
    <n v="1"/>
  </r>
  <r>
    <s v="SIN PROGRAMA"/>
    <s v="MIMPARA"/>
    <x v="8"/>
    <x v="45"/>
    <x v="0"/>
    <x v="1"/>
    <x v="2"/>
    <s v="SALINAS MENESES AUGUSTO OCTAVIO"/>
    <s v="VENTA"/>
    <d v="2017-12-21T00:00:00"/>
    <n v="1"/>
  </r>
  <r>
    <s v="SIN PROGRAMA"/>
    <s v="MIMPARA"/>
    <x v="8"/>
    <x v="6"/>
    <x v="0"/>
    <x v="1"/>
    <x v="68"/>
    <s v="SIN INFORMACION"/>
    <s v="VENTA"/>
    <d v="2017-12-22T00:00:00"/>
    <n v="2"/>
  </r>
  <r>
    <s v="SIN PROGRAMA"/>
    <s v="MIMPARA"/>
    <x v="8"/>
    <x v="64"/>
    <x v="2"/>
    <x v="1"/>
    <x v="1"/>
    <s v="SIN INFORMACION"/>
    <s v="VENTA"/>
    <d v="2017-12-22T00:00:00"/>
    <n v="1"/>
  </r>
  <r>
    <s v="SIN PROGRAMA"/>
    <s v="MIMPARA"/>
    <x v="8"/>
    <x v="48"/>
    <x v="24"/>
    <x v="1"/>
    <x v="27"/>
    <s v="SIN INFORMACION"/>
    <s v="VENTA"/>
    <d v="2017-12-22T00:00:00"/>
    <n v="1"/>
  </r>
  <r>
    <s v="SIN PROGRAMA"/>
    <s v="MIMPARA"/>
    <x v="8"/>
    <x v="19"/>
    <x v="10"/>
    <x v="1"/>
    <x v="1"/>
    <s v="SIN INFORMACION"/>
    <s v="VENTA"/>
    <d v="2017-12-23T00:00:00"/>
    <n v="1"/>
  </r>
  <r>
    <s v="SIN PROGRAMA"/>
    <s v="MIMPARA"/>
    <x v="8"/>
    <x v="61"/>
    <x v="0"/>
    <x v="0"/>
    <x v="21"/>
    <s v="SIN INFORMACION"/>
    <s v="VENTA"/>
    <d v="2017-12-23T00:00:00"/>
    <n v="2"/>
  </r>
  <r>
    <s v="SIN PROGRAMA"/>
    <s v="MIMPARA"/>
    <x v="8"/>
    <x v="21"/>
    <x v="0"/>
    <x v="0"/>
    <x v="44"/>
    <s v="SANCHEZ BECERRIL JUAN JOSE"/>
    <s v="VENTA"/>
    <d v="2017-12-23T00:00:00"/>
    <n v="2"/>
  </r>
  <r>
    <s v="SIN PROGRAMA"/>
    <s v="MIMPARA"/>
    <x v="8"/>
    <x v="21"/>
    <x v="0"/>
    <x v="1"/>
    <x v="1"/>
    <s v="SIN INFORMACION"/>
    <s v="VENTA"/>
    <d v="2017-12-23T00:00:00"/>
    <n v="1"/>
  </r>
  <r>
    <s v="SIN PROGRAMA"/>
    <s v="MIMPARA"/>
    <x v="8"/>
    <x v="66"/>
    <x v="25"/>
    <x v="1"/>
    <x v="2"/>
    <s v="RODRIGUEZ CASTELLANOS JESUS RODRIGO"/>
    <s v="VENTA"/>
    <d v="2017-12-23T00:00:00"/>
    <n v="1"/>
  </r>
  <r>
    <s v="SIN PROGRAMA"/>
    <s v="MIMPARA"/>
    <x v="8"/>
    <x v="0"/>
    <x v="0"/>
    <x v="1"/>
    <x v="57"/>
    <s v="SIN INFORMACION"/>
    <s v="VENTA"/>
    <d v="2017-12-23T00:00:00"/>
    <n v="1"/>
  </r>
  <r>
    <s v="SIN PROGRAMA"/>
    <s v="MIMPARA"/>
    <x v="8"/>
    <x v="33"/>
    <x v="14"/>
    <x v="1"/>
    <x v="1"/>
    <s v="SIN INFORMACION"/>
    <s v="VENTA"/>
    <d v="2017-12-26T00:00:00"/>
    <n v="1"/>
  </r>
  <r>
    <s v="SIN PROGRAMA"/>
    <s v="MIMPARA"/>
    <x v="8"/>
    <x v="12"/>
    <x v="7"/>
    <x v="1"/>
    <x v="1"/>
    <s v="SIN INFORMACION"/>
    <s v="VENTA"/>
    <d v="2017-12-26T00:00:00"/>
    <n v="1"/>
  </r>
  <r>
    <s v="SIN PROGRAMA"/>
    <s v="MIMPARA"/>
    <x v="8"/>
    <x v="0"/>
    <x v="0"/>
    <x v="0"/>
    <x v="21"/>
    <s v="SIN INFORMACION"/>
    <s v="VENTA"/>
    <d v="2017-12-26T00:00:00"/>
    <n v="1"/>
  </r>
  <r>
    <s v="SIN PROGRAMA"/>
    <s v="MIMPARA"/>
    <x v="8"/>
    <x v="59"/>
    <x v="26"/>
    <x v="1"/>
    <x v="2"/>
    <s v="SIN INFORMACION"/>
    <s v="VENTA"/>
    <d v="2017-12-27T00:00:00"/>
    <n v="1"/>
  </r>
  <r>
    <s v="SIN PROGRAMA"/>
    <s v="MIMPARA"/>
    <x v="8"/>
    <x v="33"/>
    <x v="14"/>
    <x v="1"/>
    <x v="1"/>
    <s v="SIN INFORMACION"/>
    <s v="VENTA"/>
    <d v="2017-12-27T00:00:00"/>
    <n v="1"/>
  </r>
  <r>
    <s v="SIN PROGRAMA"/>
    <s v="MIMPARA"/>
    <x v="8"/>
    <x v="64"/>
    <x v="2"/>
    <x v="1"/>
    <x v="2"/>
    <s v="GUTIERREZ CHAVEZ JORGE"/>
    <s v="VENTA"/>
    <d v="2017-12-27T00:00:00"/>
    <n v="1"/>
  </r>
  <r>
    <s v="SIN PROGRAMA"/>
    <s v="MIMPARA"/>
    <x v="8"/>
    <x v="9"/>
    <x v="0"/>
    <x v="0"/>
    <x v="0"/>
    <s v="MUÑOZ RAMOS ANDRES"/>
    <s v="VENTA"/>
    <d v="2017-12-27T00:00:00"/>
    <n v="2"/>
  </r>
  <r>
    <s v="SIN PROGRAMA"/>
    <s v="MIMPARA"/>
    <x v="8"/>
    <x v="16"/>
    <x v="0"/>
    <x v="0"/>
    <x v="44"/>
    <s v="URZUA GONZALEZ ALBERTO"/>
    <s v="VENTA"/>
    <d v="2017-12-27T00:00:00"/>
    <n v="1"/>
  </r>
  <r>
    <s v="SIN PROGRAMA"/>
    <s v="MIMPARA"/>
    <x v="8"/>
    <x v="72"/>
    <x v="11"/>
    <x v="1"/>
    <x v="2"/>
    <s v="FELIX RODRIGUEZ ALBERTO"/>
    <s v="VENTA"/>
    <d v="2017-12-27T00:00:00"/>
    <n v="1"/>
  </r>
  <r>
    <s v="SIN PROGRAMA"/>
    <s v="MIMPARA"/>
    <x v="8"/>
    <x v="17"/>
    <x v="9"/>
    <x v="1"/>
    <x v="1"/>
    <s v="SIN INFORMACION"/>
    <s v="VENTA"/>
    <d v="2017-12-27T00:00:00"/>
    <n v="1"/>
  </r>
  <r>
    <s v="SIN PROGRAMA"/>
    <s v="MIMPARA"/>
    <x v="8"/>
    <x v="14"/>
    <x v="8"/>
    <x v="1"/>
    <x v="1"/>
    <s v="SIN INFORMACION"/>
    <s v="VENTA"/>
    <d v="2017-12-27T00:00:00"/>
    <n v="1"/>
  </r>
  <r>
    <s v="SIN PROGRAMA"/>
    <s v="MIMPARA"/>
    <x v="8"/>
    <x v="0"/>
    <x v="0"/>
    <x v="1"/>
    <x v="57"/>
    <s v="SIN INFORMACION"/>
    <s v="VENTA"/>
    <d v="2017-12-27T00:00:00"/>
    <n v="1"/>
  </r>
  <r>
    <s v="SIN PROGRAMA"/>
    <s v="MIMPARA"/>
    <x v="8"/>
    <x v="6"/>
    <x v="0"/>
    <x v="1"/>
    <x v="2"/>
    <s v="LASKY MARCOVICH DAVID"/>
    <s v="VENTA"/>
    <d v="2017-12-28T00:00:00"/>
    <n v="1"/>
  </r>
  <r>
    <s v="SIN PROGRAMA"/>
    <s v="MIMPARA"/>
    <x v="8"/>
    <x v="18"/>
    <x v="0"/>
    <x v="1"/>
    <x v="11"/>
    <s v="SIN INFORMACION"/>
    <s v="VENTA"/>
    <d v="2017-12-28T00:00:00"/>
    <n v="1"/>
  </r>
  <r>
    <s v="SIN PROGRAMA"/>
    <s v="MIMPARA"/>
    <x v="8"/>
    <x v="36"/>
    <x v="18"/>
    <x v="0"/>
    <x v="56"/>
    <s v="ROYO SIFUENTES ALFONSO"/>
    <s v="VENTA"/>
    <d v="2017-12-29T00:00:00"/>
    <n v="1"/>
  </r>
  <r>
    <s v="SIN PROGRAMA"/>
    <s v="MIMPARA"/>
    <x v="8"/>
    <x v="42"/>
    <x v="0"/>
    <x v="1"/>
    <x v="1"/>
    <s v="SIN INFORMACION"/>
    <s v="VENTA"/>
    <d v="2017-12-29T00:00:00"/>
    <n v="1"/>
  </r>
  <r>
    <s v="SIN PROGRAMA"/>
    <s v="MIMPARA"/>
    <x v="8"/>
    <x v="27"/>
    <x v="9"/>
    <x v="1"/>
    <x v="1"/>
    <s v="SIN INFORMACION"/>
    <s v="VENTA"/>
    <d v="2017-12-29T00:00:00"/>
    <n v="1"/>
  </r>
  <r>
    <s v="SIN PROGRAMA"/>
    <s v="MIMPARA"/>
    <x v="8"/>
    <x v="22"/>
    <x v="9"/>
    <x v="1"/>
    <x v="2"/>
    <s v="SIN INFORMACION"/>
    <s v="VENTA"/>
    <d v="2017-12-29T00:00:00"/>
    <n v="1"/>
  </r>
  <r>
    <s v="SIN PROGRAMA"/>
    <s v="MIMPARA"/>
    <x v="8"/>
    <x v="40"/>
    <x v="21"/>
    <x v="1"/>
    <x v="2"/>
    <s v="SARABIA MARTINEZ VICTOR ULISES"/>
    <s v="VENTA"/>
    <d v="2017-12-30T00:00:00"/>
    <n v="1"/>
  </r>
  <r>
    <s v="SIN PROGRAMA"/>
    <s v="MIMPARA"/>
    <x v="8"/>
    <x v="33"/>
    <x v="14"/>
    <x v="1"/>
    <x v="2"/>
    <s v="GODINEZ GUTIERREZ SERGIO ARTURO"/>
    <s v="VENTA"/>
    <d v="2017-12-30T00:00:00"/>
    <n v="1"/>
  </r>
  <r>
    <s v="SIN PROGRAMA"/>
    <s v="MIMPARA"/>
    <x v="8"/>
    <x v="47"/>
    <x v="23"/>
    <x v="1"/>
    <x v="1"/>
    <s v="SIN INFORMACION"/>
    <s v="VENTA"/>
    <d v="2017-12-30T00:00:00"/>
    <n v="1"/>
  </r>
  <r>
    <s v="SIN PROGRAMA"/>
    <s v="MIMPARA"/>
    <x v="8"/>
    <x v="29"/>
    <x v="15"/>
    <x v="1"/>
    <x v="1"/>
    <s v="SIN INFORMACION"/>
    <s v="VENTA"/>
    <d v="2017-12-30T00:00:00"/>
    <n v="1"/>
  </r>
  <r>
    <s v="SIN PROGRAMA"/>
    <s v="MIMPARA"/>
    <x v="8"/>
    <x v="12"/>
    <x v="7"/>
    <x v="1"/>
    <x v="1"/>
    <s v="SIN INFORMACION"/>
    <s v="VENTA"/>
    <d v="2017-12-30T00:00:00"/>
    <n v="1"/>
  </r>
  <r>
    <s v="SIN PROGRAMA"/>
    <s v="MIMPARA"/>
    <x v="8"/>
    <x v="12"/>
    <x v="7"/>
    <x v="1"/>
    <x v="1"/>
    <s v="SIN INFORMACION"/>
    <s v="VENTA"/>
    <d v="2017-12-30T00:00:00"/>
    <n v="1"/>
  </r>
  <r>
    <s v="SIN PROGRAMA"/>
    <s v="MIMPARA"/>
    <x v="8"/>
    <x v="26"/>
    <x v="13"/>
    <x v="1"/>
    <x v="49"/>
    <s v="SIN INFORMACION"/>
    <s v="VENTA"/>
    <d v="2017-12-30T00:00:00"/>
    <n v="1"/>
  </r>
  <r>
    <s v="SIN PROGRAMA"/>
    <s v="MIMPARA"/>
    <x v="8"/>
    <x v="7"/>
    <x v="5"/>
    <x v="1"/>
    <x v="68"/>
    <s v="SIN INFORMACION"/>
    <s v="VENTA"/>
    <d v="2017-12-30T00:00:00"/>
    <n v="1"/>
  </r>
  <r>
    <s v="SIN PROGRAMA"/>
    <s v="MIMPARA"/>
    <x v="8"/>
    <x v="2"/>
    <x v="2"/>
    <x v="1"/>
    <x v="1"/>
    <s v="SIN INFORMACION"/>
    <s v="VENTA"/>
    <d v="2017-12-31T00:00:00"/>
    <n v="1"/>
  </r>
  <r>
    <s v="SIN PROGRAMA"/>
    <s v="MIMPARA"/>
    <x v="8"/>
    <x v="45"/>
    <x v="0"/>
    <x v="1"/>
    <x v="1"/>
    <s v="SIN INFORMACION"/>
    <s v="VENTA"/>
    <d v="2017-12-31T00:00:00"/>
    <n v="1"/>
  </r>
  <r>
    <s v="SIN PROGRAMA"/>
    <s v="NEULASTIM"/>
    <x v="9"/>
    <x v="33"/>
    <x v="14"/>
    <x v="2"/>
    <x v="18"/>
    <s v="SIN INFORMACION"/>
    <s v="VENTA"/>
    <d v="2017-12-01T00:00:00"/>
    <n v="1"/>
  </r>
  <r>
    <s v="SIN PROGRAMA"/>
    <s v="NEULASTIM"/>
    <x v="9"/>
    <x v="33"/>
    <x v="14"/>
    <x v="2"/>
    <x v="18"/>
    <s v="HOSPITAL SAN JAVIER SA DE CV"/>
    <s v="VENTA"/>
    <d v="2017-12-01T00:00:00"/>
    <n v="1"/>
  </r>
  <r>
    <s v="SIN PROGRAMA"/>
    <s v="NEULASTIM"/>
    <x v="9"/>
    <x v="33"/>
    <x v="14"/>
    <x v="2"/>
    <x v="28"/>
    <s v="SIN INFORMACION"/>
    <s v="VENTA"/>
    <d v="2017-12-01T00:00:00"/>
    <n v="1"/>
  </r>
  <r>
    <s v="SIN PROGRAMA"/>
    <s v="NEULASTIM"/>
    <x v="9"/>
    <x v="3"/>
    <x v="3"/>
    <x v="0"/>
    <x v="42"/>
    <s v="GARCIA ZEPEDA GERMAN"/>
    <s v="VENTA"/>
    <d v="2017-12-01T00:00:00"/>
    <n v="1"/>
  </r>
  <r>
    <s v="SIN PROGRAMA"/>
    <s v="NEULASTIM"/>
    <x v="9"/>
    <x v="21"/>
    <x v="0"/>
    <x v="0"/>
    <x v="0"/>
    <s v="SIN INFORMACION"/>
    <s v="VENTA"/>
    <d v="2017-12-01T00:00:00"/>
    <n v="1"/>
  </r>
  <r>
    <s v="SIN PROGRAMA"/>
    <s v="NEULASTIM"/>
    <x v="9"/>
    <x v="21"/>
    <x v="0"/>
    <x v="2"/>
    <x v="70"/>
    <s v="STAR MEDICA (CENTRO)"/>
    <s v="VENTA"/>
    <d v="2017-12-01T00:00:00"/>
    <n v="2"/>
  </r>
  <r>
    <s v="SIN PROGRAMA"/>
    <s v="NEULASTIM"/>
    <x v="9"/>
    <x v="52"/>
    <x v="0"/>
    <x v="2"/>
    <x v="31"/>
    <s v="SIN INFORMACION"/>
    <s v="VENTA"/>
    <d v="2017-12-01T00:00:00"/>
    <n v="14"/>
  </r>
  <r>
    <s v="SIN PROGRAMA"/>
    <s v="NEULASTIM"/>
    <x v="9"/>
    <x v="48"/>
    <x v="24"/>
    <x v="2"/>
    <x v="71"/>
    <s v="CHRISTUS MUGUERZA MONTERREY"/>
    <s v="VENTA"/>
    <d v="2017-12-02T00:00:00"/>
    <n v="1"/>
  </r>
  <r>
    <s v="SIN PROGRAMA"/>
    <s v="NEULASTIM"/>
    <x v="9"/>
    <x v="50"/>
    <x v="3"/>
    <x v="0"/>
    <x v="5"/>
    <s v="OCHOA ORTIZ GENOVEVA"/>
    <s v="VENTA"/>
    <d v="2017-12-02T00:00:00"/>
    <n v="1"/>
  </r>
  <r>
    <s v="SIN PROGRAMA"/>
    <s v="NEULASTIM"/>
    <x v="9"/>
    <x v="39"/>
    <x v="20"/>
    <x v="2"/>
    <x v="72"/>
    <s v="SIN INFORMACION"/>
    <s v="VENTA"/>
    <d v="2017-12-05T00:00:00"/>
    <n v="1"/>
  </r>
  <r>
    <s v="SIN PROGRAMA"/>
    <s v="NEULASTIM"/>
    <x v="9"/>
    <x v="6"/>
    <x v="0"/>
    <x v="2"/>
    <x v="17"/>
    <s v="OPERADORA DE HOSPITALES ANGELES (LOMAS)"/>
    <s v="VENTA"/>
    <d v="2017-12-05T00:00:00"/>
    <n v="2"/>
  </r>
  <r>
    <s v="SIN PROGRAMA"/>
    <s v="NEULASTIM"/>
    <x v="9"/>
    <x v="36"/>
    <x v="18"/>
    <x v="0"/>
    <x v="5"/>
    <s v="RAMIREZ MARQUEZ MARCELINO"/>
    <s v="VENTA"/>
    <d v="2017-12-05T00:00:00"/>
    <n v="1"/>
  </r>
  <r>
    <s v="SIN PROGRAMA"/>
    <s v="NEULASTIM"/>
    <x v="9"/>
    <x v="36"/>
    <x v="18"/>
    <x v="2"/>
    <x v="73"/>
    <s v="SERVICIOS ONCOLOGICOS"/>
    <s v="VENTA"/>
    <d v="2017-12-05T00:00:00"/>
    <n v="1"/>
  </r>
  <r>
    <s v="SIN PROGRAMA"/>
    <s v="NEULASTIM"/>
    <x v="9"/>
    <x v="20"/>
    <x v="11"/>
    <x v="2"/>
    <x v="23"/>
    <s v="CENTRO MEDICO CULIACAN (CREDITO)"/>
    <s v="VENTA"/>
    <d v="2017-12-05T00:00:00"/>
    <n v="1"/>
  </r>
  <r>
    <s v="SIN PROGRAMA"/>
    <s v="NEULASTIM"/>
    <x v="9"/>
    <x v="32"/>
    <x v="14"/>
    <x v="0"/>
    <x v="10"/>
    <s v="SIN INFORMACION"/>
    <s v="VENTA"/>
    <d v="2017-12-05T00:00:00"/>
    <n v="2"/>
  </r>
  <r>
    <s v="SIN PROGRAMA"/>
    <s v="NEULASTIM"/>
    <x v="9"/>
    <x v="12"/>
    <x v="7"/>
    <x v="2"/>
    <x v="74"/>
    <s v="OPERADORA DE HOSPITALES ANGELES (SUC. QUERETARO)"/>
    <s v="VENTA"/>
    <d v="2017-12-05T00:00:00"/>
    <n v="1"/>
  </r>
  <r>
    <s v="SIN PROGRAMA"/>
    <s v="NEULASTIM"/>
    <x v="9"/>
    <x v="0"/>
    <x v="0"/>
    <x v="2"/>
    <x v="75"/>
    <s v="OPERADORA DE HOSPITALES ANGELES (METROPOLITANO)"/>
    <s v="VENTA"/>
    <d v="2017-12-05T00:00:00"/>
    <n v="1"/>
  </r>
  <r>
    <s v="SIN PROGRAMA"/>
    <s v="NEULASTIM"/>
    <x v="9"/>
    <x v="20"/>
    <x v="11"/>
    <x v="0"/>
    <x v="42"/>
    <s v="SAUZA AGUILERA FRANCISCO JOSE"/>
    <s v="VENTA"/>
    <d v="2017-12-06T00:00:00"/>
    <n v="1"/>
  </r>
  <r>
    <s v="SIN PROGRAMA"/>
    <s v="NEULASTIM"/>
    <x v="9"/>
    <x v="53"/>
    <x v="0"/>
    <x v="2"/>
    <x v="40"/>
    <s v="SIN INFORMACION"/>
    <s v="VENTA"/>
    <d v="2017-12-06T00:00:00"/>
    <n v="1"/>
  </r>
  <r>
    <s v="SIN PROGRAMA"/>
    <s v="NEULASTIM"/>
    <x v="9"/>
    <x v="33"/>
    <x v="14"/>
    <x v="2"/>
    <x v="33"/>
    <s v="COI"/>
    <s v="VENTA"/>
    <d v="2017-12-06T00:00:00"/>
    <n v="1"/>
  </r>
  <r>
    <s v="SIN PROGRAMA"/>
    <s v="NEULASTIM"/>
    <x v="9"/>
    <x v="73"/>
    <x v="23"/>
    <x v="1"/>
    <x v="1"/>
    <s v="SIN INFORMACION"/>
    <s v="VENTA"/>
    <d v="2017-12-06T00:00:00"/>
    <n v="1"/>
  </r>
  <r>
    <s v="SIN PROGRAMA"/>
    <s v="NEULASTIM"/>
    <x v="9"/>
    <x v="16"/>
    <x v="0"/>
    <x v="0"/>
    <x v="10"/>
    <s v="VELASCO RODRIGUEZ JULIO CESAR"/>
    <s v="VENTA"/>
    <d v="2017-12-06T00:00:00"/>
    <n v="1"/>
  </r>
  <r>
    <s v="SIN PROGRAMA"/>
    <s v="NEULASTIM"/>
    <x v="9"/>
    <x v="2"/>
    <x v="2"/>
    <x v="2"/>
    <x v="4"/>
    <s v="OPERADORA DE HOSPITALES ANGELES (LEON 1 Y 2)"/>
    <s v="VENTA"/>
    <d v="2017-12-06T00:00:00"/>
    <n v="1"/>
  </r>
  <r>
    <s v="SIN PROGRAMA"/>
    <s v="NEULASTIM"/>
    <x v="9"/>
    <x v="21"/>
    <x v="0"/>
    <x v="2"/>
    <x v="41"/>
    <s v="OPERADORA DE HOSPITALES ANGELES (SERVICIO MEDICO SOCIAL)"/>
    <s v="VENTA"/>
    <d v="2017-12-06T00:00:00"/>
    <n v="1"/>
  </r>
  <r>
    <s v="SIN PROGRAMA"/>
    <s v="NEULASTIM"/>
    <x v="9"/>
    <x v="0"/>
    <x v="0"/>
    <x v="0"/>
    <x v="0"/>
    <s v="SIN INFORMACION"/>
    <s v="VENTA"/>
    <d v="2017-12-06T00:00:00"/>
    <n v="1"/>
  </r>
  <r>
    <s v="SIN PROGRAMA"/>
    <s v="NEULASTIM"/>
    <x v="9"/>
    <x v="15"/>
    <x v="0"/>
    <x v="0"/>
    <x v="76"/>
    <s v="SIN INFORMACION"/>
    <s v="VENTA"/>
    <d v="2017-12-07T00:00:00"/>
    <n v="1"/>
  </r>
  <r>
    <s v="SIN PROGRAMA"/>
    <s v="NEULASTIM"/>
    <x v="9"/>
    <x v="32"/>
    <x v="14"/>
    <x v="0"/>
    <x v="0"/>
    <s v="SIN INFORMACION"/>
    <s v="VENTA"/>
    <d v="2017-12-07T00:00:00"/>
    <n v="2"/>
  </r>
  <r>
    <s v="SIN PROGRAMA"/>
    <s v="NEULASTIM"/>
    <x v="9"/>
    <x v="32"/>
    <x v="14"/>
    <x v="0"/>
    <x v="42"/>
    <s v="ARCH FERRER JORGE EMILIO"/>
    <s v="VENTA"/>
    <d v="2017-12-07T00:00:00"/>
    <n v="1"/>
  </r>
  <r>
    <s v="SIN PROGRAMA"/>
    <s v="NEULASTIM"/>
    <x v="9"/>
    <x v="22"/>
    <x v="9"/>
    <x v="1"/>
    <x v="1"/>
    <s v="SIN INFORMACION"/>
    <s v="VENTA"/>
    <d v="2017-12-07T00:00:00"/>
    <n v="1"/>
  </r>
  <r>
    <s v="SIN PROGRAMA"/>
    <s v="NEULASTIM"/>
    <x v="9"/>
    <x v="0"/>
    <x v="0"/>
    <x v="2"/>
    <x v="75"/>
    <s v="OPERADORA DE HOSPITALES ANGELES (METROPOLITANO)"/>
    <s v="VENTA"/>
    <d v="2017-12-07T00:00:00"/>
    <n v="2"/>
  </r>
  <r>
    <s v="SIN PROGRAMA"/>
    <s v="NEULASTIM"/>
    <x v="9"/>
    <x v="4"/>
    <x v="4"/>
    <x v="2"/>
    <x v="29"/>
    <s v="OPERADORA DE HOSPITALES ANGELES (TORREON)"/>
    <s v="VENTA"/>
    <d v="2017-12-07T00:00:00"/>
    <n v="1"/>
  </r>
  <r>
    <s v="SIN PROGRAMA"/>
    <s v="NEULASTIM"/>
    <x v="9"/>
    <x v="6"/>
    <x v="0"/>
    <x v="2"/>
    <x v="17"/>
    <s v="OPERADORA DE HOSPITALES ANGELES (LOMAS)"/>
    <s v="VENTA"/>
    <d v="2017-12-08T00:00:00"/>
    <n v="3"/>
  </r>
  <r>
    <s v="SIN PROGRAMA"/>
    <s v="NEULASTIM"/>
    <x v="9"/>
    <x v="32"/>
    <x v="14"/>
    <x v="1"/>
    <x v="1"/>
    <s v="SIN INFORMACION"/>
    <s v="VENTA"/>
    <d v="2017-12-08T00:00:00"/>
    <n v="1"/>
  </r>
  <r>
    <s v="SIN PROGRAMA"/>
    <s v="NEULASTIM"/>
    <x v="9"/>
    <x v="29"/>
    <x v="15"/>
    <x v="2"/>
    <x v="77"/>
    <s v="OPERADORA DE HOSPITALES ANGELES (MORELIA)"/>
    <s v="VENTA"/>
    <d v="2017-12-08T00:00:00"/>
    <n v="1"/>
  </r>
  <r>
    <s v="SIN PROGRAMA"/>
    <s v="NEULASTIM"/>
    <x v="9"/>
    <x v="43"/>
    <x v="22"/>
    <x v="0"/>
    <x v="42"/>
    <s v="HERNANDEZ HERNANDEZ CARLOS ALBERTO"/>
    <s v="VENTA"/>
    <d v="2017-12-08T00:00:00"/>
    <n v="1"/>
  </r>
  <r>
    <s v="SIN PROGRAMA"/>
    <s v="NEULASTIM"/>
    <x v="9"/>
    <x v="18"/>
    <x v="0"/>
    <x v="2"/>
    <x v="45"/>
    <s v="OPERADORA DE HOSPITALES ANGELES (PEDREGAL)"/>
    <s v="VENTA"/>
    <d v="2017-12-08T00:00:00"/>
    <n v="2"/>
  </r>
  <r>
    <s v="SIN PROGRAMA"/>
    <s v="NEULASTIM"/>
    <x v="9"/>
    <x v="18"/>
    <x v="0"/>
    <x v="2"/>
    <x v="45"/>
    <s v="OPERADORA DE HOSPITALES ANGELES (PEDREGAL)"/>
    <s v="VENTA"/>
    <d v="2017-12-08T00:00:00"/>
    <n v="3"/>
  </r>
  <r>
    <s v="SIN PROGRAMA"/>
    <s v="NEULASTIM"/>
    <x v="9"/>
    <x v="18"/>
    <x v="0"/>
    <x v="2"/>
    <x v="78"/>
    <s v="OPERADORA DE HOSPITALES ANGELES (ACOXPA)"/>
    <s v="VENTA"/>
    <d v="2017-12-08T00:00:00"/>
    <n v="3"/>
  </r>
  <r>
    <s v="SIN PROGRAMA"/>
    <s v="NEULASTIM"/>
    <x v="9"/>
    <x v="52"/>
    <x v="0"/>
    <x v="2"/>
    <x v="31"/>
    <s v="SIN INFORMACION"/>
    <s v="VENTA"/>
    <d v="2017-12-08T00:00:00"/>
    <n v="5"/>
  </r>
  <r>
    <s v="SIN PROGRAMA"/>
    <s v="NEULASTIM"/>
    <x v="9"/>
    <x v="15"/>
    <x v="0"/>
    <x v="0"/>
    <x v="42"/>
    <s v="RAMOS BLAS GUSTAVO JONY"/>
    <s v="VENTA"/>
    <d v="2017-12-09T00:00:00"/>
    <n v="2"/>
  </r>
  <r>
    <s v="SIN PROGRAMA"/>
    <s v="NEULASTIM"/>
    <x v="9"/>
    <x v="74"/>
    <x v="16"/>
    <x v="0"/>
    <x v="42"/>
    <s v="GALVAN SALAZAR GABRIEL"/>
    <s v="VENTA"/>
    <d v="2017-12-09T00:00:00"/>
    <n v="1"/>
  </r>
  <r>
    <s v="SIN PROGRAMA"/>
    <s v="NEULASTIM"/>
    <x v="9"/>
    <x v="0"/>
    <x v="0"/>
    <x v="0"/>
    <x v="0"/>
    <s v="SIN INFORMACION"/>
    <s v="VENTA"/>
    <d v="2017-12-09T00:00:00"/>
    <n v="1"/>
  </r>
  <r>
    <s v="SIN PROGRAMA"/>
    <s v="NEULASTIM"/>
    <x v="9"/>
    <x v="33"/>
    <x v="14"/>
    <x v="2"/>
    <x v="79"/>
    <s v="SIN INFORMACION"/>
    <s v="VENTA"/>
    <d v="2017-12-10T00:00:00"/>
    <n v="1"/>
  </r>
  <r>
    <s v="SIN PROGRAMA"/>
    <s v="NEULASTIM"/>
    <x v="9"/>
    <x v="6"/>
    <x v="0"/>
    <x v="0"/>
    <x v="67"/>
    <s v="GALVAN SALAZAR GABRIEL"/>
    <s v="VENTA"/>
    <d v="2017-12-11T00:00:00"/>
    <n v="1"/>
  </r>
  <r>
    <s v="SIN PROGRAMA"/>
    <s v="NEULASTIM"/>
    <x v="9"/>
    <x v="20"/>
    <x v="11"/>
    <x v="2"/>
    <x v="23"/>
    <s v="CENTRO MEDICO CULIACAN (CREDITO)"/>
    <s v="VENTA"/>
    <d v="2017-12-11T00:00:00"/>
    <n v="1"/>
  </r>
  <r>
    <s v="SIN PROGRAMA"/>
    <s v="NEULASTIM"/>
    <x v="9"/>
    <x v="15"/>
    <x v="0"/>
    <x v="2"/>
    <x v="26"/>
    <s v="CENTRO HOSPITALARIO UNIVERSIDAD"/>
    <s v="VENTA"/>
    <d v="2017-12-11T00:00:00"/>
    <n v="1"/>
  </r>
  <r>
    <s v="SIN PROGRAMA"/>
    <s v="NEULASTIM"/>
    <x v="9"/>
    <x v="15"/>
    <x v="0"/>
    <x v="2"/>
    <x v="26"/>
    <s v="CENTRO HOSPITALARIO UNIVERSIDAD"/>
    <s v="VENTA"/>
    <d v="2017-12-11T00:00:00"/>
    <n v="1"/>
  </r>
  <r>
    <s v="SIN PROGRAMA"/>
    <s v="NEULASTIM"/>
    <x v="9"/>
    <x v="48"/>
    <x v="24"/>
    <x v="2"/>
    <x v="71"/>
    <s v="CHRISTUS MUGUERZA MONTERREY"/>
    <s v="VENTA"/>
    <d v="2017-12-11T00:00:00"/>
    <n v="1"/>
  </r>
  <r>
    <s v="SIN PROGRAMA"/>
    <s v="NEULASTIM"/>
    <x v="9"/>
    <x v="18"/>
    <x v="0"/>
    <x v="2"/>
    <x v="26"/>
    <s v="CENTRO HOSPITALARIO UNIVERSIDAD"/>
    <s v="VENTA"/>
    <d v="2017-12-11T00:00:00"/>
    <n v="1"/>
  </r>
  <r>
    <s v="SIN PROGRAMA"/>
    <s v="NEULASTIM"/>
    <x v="9"/>
    <x v="36"/>
    <x v="18"/>
    <x v="2"/>
    <x v="66"/>
    <s v="MUGUERZA DEL PARQUE"/>
    <s v="VENTA"/>
    <d v="2017-12-12T00:00:00"/>
    <n v="4"/>
  </r>
  <r>
    <s v="SIN PROGRAMA"/>
    <s v="NEULASTIM"/>
    <x v="9"/>
    <x v="20"/>
    <x v="11"/>
    <x v="2"/>
    <x v="23"/>
    <s v="CENTRO MEDICO CULIACAN (CREDITO)"/>
    <s v="VENTA"/>
    <d v="2017-12-12T00:00:00"/>
    <n v="1"/>
  </r>
  <r>
    <s v="SIN PROGRAMA"/>
    <s v="NEULASTIM"/>
    <x v="9"/>
    <x v="21"/>
    <x v="0"/>
    <x v="2"/>
    <x v="41"/>
    <s v="OPERADORA DE HOSPITALES ANGELES (SERVICIO MEDICO SOCIAL)"/>
    <s v="VENTA"/>
    <d v="2017-12-12T00:00:00"/>
    <n v="1"/>
  </r>
  <r>
    <s v="SIN PROGRAMA"/>
    <s v="NEULASTIM"/>
    <x v="9"/>
    <x v="18"/>
    <x v="0"/>
    <x v="2"/>
    <x v="26"/>
    <s v="CENTRO HOSPITALARIO UNIVERSIDAD"/>
    <s v="VENTA"/>
    <d v="2017-12-12T00:00:00"/>
    <n v="1"/>
  </r>
  <r>
    <s v="SIN PROGRAMA"/>
    <s v="NEULASTIM"/>
    <x v="9"/>
    <x v="53"/>
    <x v="0"/>
    <x v="2"/>
    <x v="40"/>
    <s v="SIN INFORMACION"/>
    <s v="VENTA"/>
    <d v="2017-12-13T00:00:00"/>
    <n v="1"/>
  </r>
  <r>
    <s v="SIN PROGRAMA"/>
    <s v="NEULASTIM"/>
    <x v="9"/>
    <x v="32"/>
    <x v="14"/>
    <x v="2"/>
    <x v="28"/>
    <s v="SIN INFORMACION"/>
    <s v="VENTA"/>
    <d v="2017-12-13T00:00:00"/>
    <n v="1"/>
  </r>
  <r>
    <s v="SIN PROGRAMA"/>
    <s v="NEULASTIM"/>
    <x v="9"/>
    <x v="33"/>
    <x v="14"/>
    <x v="2"/>
    <x v="28"/>
    <s v="SIN INFORMACION"/>
    <s v="VENTA"/>
    <d v="2017-12-13T00:00:00"/>
    <n v="1"/>
  </r>
  <r>
    <s v="SIN PROGRAMA"/>
    <s v="NEULASTIM"/>
    <x v="9"/>
    <x v="41"/>
    <x v="0"/>
    <x v="0"/>
    <x v="42"/>
    <s v="HURTADO MONROY RAFAEL"/>
    <s v="VENTA"/>
    <d v="2017-12-13T00:00:00"/>
    <n v="2"/>
  </r>
  <r>
    <s v="SIN PROGRAMA"/>
    <s v="NEULASTIM"/>
    <x v="9"/>
    <x v="20"/>
    <x v="11"/>
    <x v="2"/>
    <x v="23"/>
    <s v="CENTRO MEDICO CULIACAN (CREDITO)"/>
    <s v="VENTA"/>
    <d v="2017-12-14T00:00:00"/>
    <n v="2"/>
  </r>
  <r>
    <s v="SIN PROGRAMA"/>
    <s v="NEULASTIM"/>
    <x v="9"/>
    <x v="74"/>
    <x v="16"/>
    <x v="0"/>
    <x v="0"/>
    <s v="SIN INFORMACION"/>
    <s v="VENTA"/>
    <d v="2017-12-14T00:00:00"/>
    <n v="1"/>
  </r>
  <r>
    <s v="SIN PROGRAMA"/>
    <s v="NEULASTIM"/>
    <x v="9"/>
    <x v="52"/>
    <x v="0"/>
    <x v="2"/>
    <x v="31"/>
    <s v="SIN INFORMACION"/>
    <s v="VENTA"/>
    <d v="2017-12-14T00:00:00"/>
    <n v="7"/>
  </r>
  <r>
    <s v="SIN PROGRAMA"/>
    <s v="NEULASTIM"/>
    <x v="9"/>
    <x v="36"/>
    <x v="18"/>
    <x v="2"/>
    <x v="80"/>
    <s v="CIMA"/>
    <s v="VENTA"/>
    <d v="2017-12-15T00:00:00"/>
    <n v="3"/>
  </r>
  <r>
    <s v="SIN PROGRAMA"/>
    <s v="NEULASTIM"/>
    <x v="9"/>
    <x v="51"/>
    <x v="0"/>
    <x v="1"/>
    <x v="1"/>
    <s v="SIN INFORMACION"/>
    <s v="VENTA"/>
    <d v="2017-12-15T00:00:00"/>
    <n v="1"/>
  </r>
  <r>
    <s v="SIN PROGRAMA"/>
    <s v="NEULASTIM"/>
    <x v="9"/>
    <x v="3"/>
    <x v="3"/>
    <x v="0"/>
    <x v="42"/>
    <s v="ACOSTA ESPINOZA JESUS ALICIA"/>
    <s v="VENTA"/>
    <d v="2017-12-15T00:00:00"/>
    <n v="2"/>
  </r>
  <r>
    <s v="SIN PROGRAMA"/>
    <s v="NEULASTIM"/>
    <x v="9"/>
    <x v="23"/>
    <x v="0"/>
    <x v="2"/>
    <x v="81"/>
    <s v="HOSPITAL ESPAÑOL"/>
    <s v="VENTA"/>
    <d v="2017-12-15T00:00:00"/>
    <n v="4"/>
  </r>
  <r>
    <s v="SIN PROGRAMA"/>
    <s v="NEULASTIM"/>
    <x v="9"/>
    <x v="20"/>
    <x v="11"/>
    <x v="2"/>
    <x v="23"/>
    <s v="CENTRO MEDICO CULIACAN (CREDITO)"/>
    <s v="VENTA"/>
    <d v="2017-12-16T00:00:00"/>
    <n v="2"/>
  </r>
  <r>
    <s v="SIN PROGRAMA"/>
    <s v="NEULASTIM"/>
    <x v="9"/>
    <x v="53"/>
    <x v="0"/>
    <x v="2"/>
    <x v="40"/>
    <s v="SIN INFORMACION"/>
    <s v="VENTA"/>
    <d v="2017-12-16T00:00:00"/>
    <n v="1"/>
  </r>
  <r>
    <s v="SIN PROGRAMA"/>
    <s v="NEULASTIM"/>
    <x v="9"/>
    <x v="74"/>
    <x v="16"/>
    <x v="1"/>
    <x v="82"/>
    <s v="SIN INFORMACION"/>
    <s v="VENTA"/>
    <d v="2017-12-16T00:00:00"/>
    <n v="1"/>
  </r>
  <r>
    <s v="SIN PROGRAMA"/>
    <s v="NEULASTIM"/>
    <x v="9"/>
    <x v="67"/>
    <x v="4"/>
    <x v="0"/>
    <x v="5"/>
    <s v="CRUZ RAMIREZ VICTOR MANUEL"/>
    <s v="VENTA"/>
    <d v="2017-12-16T00:00:00"/>
    <n v="1"/>
  </r>
  <r>
    <s v="SIN PROGRAMA"/>
    <s v="NEULASTIM"/>
    <x v="9"/>
    <x v="14"/>
    <x v="8"/>
    <x v="1"/>
    <x v="1"/>
    <s v="SIN INFORMACION"/>
    <s v="VENTA"/>
    <d v="2017-12-16T00:00:00"/>
    <n v="1"/>
  </r>
  <r>
    <s v="SIN PROGRAMA"/>
    <s v="NEULASTIM"/>
    <x v="9"/>
    <x v="50"/>
    <x v="3"/>
    <x v="2"/>
    <x v="83"/>
    <s v="SIN INFORMACION"/>
    <s v="VENTA"/>
    <d v="2017-12-16T00:00:00"/>
    <n v="1"/>
  </r>
  <r>
    <s v="SIN PROGRAMA"/>
    <s v="NEULASTIM"/>
    <x v="9"/>
    <x v="2"/>
    <x v="2"/>
    <x v="2"/>
    <x v="37"/>
    <s v="SIN INFORMACION"/>
    <s v="VENTA"/>
    <d v="2017-12-18T00:00:00"/>
    <n v="1"/>
  </r>
  <r>
    <s v="SIN PROGRAMA"/>
    <s v="NEULASTIM"/>
    <x v="9"/>
    <x v="36"/>
    <x v="18"/>
    <x v="2"/>
    <x v="73"/>
    <s v="SIN INFORMACION"/>
    <s v="VENTA"/>
    <d v="2017-12-19T00:00:00"/>
    <n v="1"/>
  </r>
  <r>
    <s v="SIN PROGRAMA"/>
    <s v="NEULASTIM"/>
    <x v="9"/>
    <x v="3"/>
    <x v="3"/>
    <x v="0"/>
    <x v="42"/>
    <s v="ACOSTA ESPINOZA JESUS ALICIA"/>
    <s v="VENTA"/>
    <d v="2017-12-19T00:00:00"/>
    <n v="6"/>
  </r>
  <r>
    <s v="SIN PROGRAMA"/>
    <s v="NEULASTIM"/>
    <x v="9"/>
    <x v="52"/>
    <x v="0"/>
    <x v="2"/>
    <x v="31"/>
    <s v="SIN INFORMACION"/>
    <s v="VENTA"/>
    <d v="2017-12-19T00:00:00"/>
    <n v="10"/>
  </r>
  <r>
    <s v="SIN PROGRAMA"/>
    <s v="NEULASTIM"/>
    <x v="9"/>
    <x v="6"/>
    <x v="0"/>
    <x v="1"/>
    <x v="2"/>
    <s v="MORALES ACEVES RAUL"/>
    <s v="VENTA"/>
    <d v="2017-12-20T00:00:00"/>
    <n v="1"/>
  </r>
  <r>
    <s v="SIN PROGRAMA"/>
    <s v="NEULASTIM"/>
    <x v="9"/>
    <x v="36"/>
    <x v="18"/>
    <x v="2"/>
    <x v="73"/>
    <s v="SIN INFORMACION"/>
    <s v="VENTA"/>
    <d v="2017-12-20T00:00:00"/>
    <n v="1"/>
  </r>
  <r>
    <s v="SIN PROGRAMA"/>
    <s v="NEULASTIM"/>
    <x v="9"/>
    <x v="24"/>
    <x v="12"/>
    <x v="0"/>
    <x v="42"/>
    <s v="FRANCO GONZALEZ EDWIN EFRAIN"/>
    <s v="VENTA"/>
    <d v="2017-12-20T00:00:00"/>
    <n v="1"/>
  </r>
  <r>
    <s v="SIN PROGRAMA"/>
    <s v="NEULASTIM"/>
    <x v="9"/>
    <x v="67"/>
    <x v="4"/>
    <x v="0"/>
    <x v="44"/>
    <s v="CRUZ RAMIREZ VICTOR MANUEL"/>
    <s v="VENTA"/>
    <d v="2017-12-21T00:00:00"/>
    <n v="1"/>
  </r>
  <r>
    <s v="SIN PROGRAMA"/>
    <s v="NEULASTIM"/>
    <x v="9"/>
    <x v="31"/>
    <x v="0"/>
    <x v="0"/>
    <x v="84"/>
    <s v="SIN INFORMACION"/>
    <s v="VENTA"/>
    <d v="2017-12-21T00:00:00"/>
    <n v="1"/>
  </r>
  <r>
    <s v="SIN PROGRAMA"/>
    <s v="NEULASTIM"/>
    <x v="9"/>
    <x v="73"/>
    <x v="23"/>
    <x v="1"/>
    <x v="1"/>
    <s v="SIN INFORMACION"/>
    <s v="VENTA"/>
    <d v="2017-12-22T00:00:00"/>
    <n v="1"/>
  </r>
  <r>
    <s v="SIN PROGRAMA"/>
    <s v="NEULASTIM"/>
    <x v="9"/>
    <x v="43"/>
    <x v="22"/>
    <x v="0"/>
    <x v="42"/>
    <s v="HERNANDEZ HERNANDEZ CARLOS ALBERTO"/>
    <s v="VENTA"/>
    <d v="2017-12-22T00:00:00"/>
    <n v="1"/>
  </r>
  <r>
    <s v="SIN PROGRAMA"/>
    <s v="NEULASTIM"/>
    <x v="9"/>
    <x v="21"/>
    <x v="0"/>
    <x v="2"/>
    <x v="70"/>
    <s v="STAR MEDICA (CENTRO)"/>
    <s v="VENTA"/>
    <d v="2017-12-22T00:00:00"/>
    <n v="1"/>
  </r>
  <r>
    <s v="SIN PROGRAMA"/>
    <s v="NEULASTIM"/>
    <x v="9"/>
    <x v="67"/>
    <x v="4"/>
    <x v="0"/>
    <x v="5"/>
    <s v="CRUZ RAMIREZ VICTOR MANUEL"/>
    <s v="VENTA"/>
    <d v="2017-12-22T00:00:00"/>
    <n v="1"/>
  </r>
  <r>
    <s v="SIN PROGRAMA"/>
    <s v="NEULASTIM"/>
    <x v="9"/>
    <x v="53"/>
    <x v="0"/>
    <x v="2"/>
    <x v="40"/>
    <s v="SIN INFORMACION"/>
    <s v="VENTA"/>
    <d v="2017-12-23T00:00:00"/>
    <n v="1"/>
  </r>
  <r>
    <s v="SIN PROGRAMA"/>
    <s v="NEULASTIM"/>
    <x v="9"/>
    <x v="6"/>
    <x v="0"/>
    <x v="1"/>
    <x v="1"/>
    <s v="SIN INFORMACION"/>
    <s v="VENTA"/>
    <d v="2017-12-24T00:00:00"/>
    <n v="1"/>
  </r>
  <r>
    <s v="SIN PROGRAMA"/>
    <s v="NEULASTIM"/>
    <x v="9"/>
    <x v="2"/>
    <x v="2"/>
    <x v="2"/>
    <x v="37"/>
    <s v="SIN INFORMACION"/>
    <s v="VENTA"/>
    <d v="2017-12-24T00:00:00"/>
    <n v="1"/>
  </r>
  <r>
    <s v="SIN PROGRAMA"/>
    <s v="NEULASTIM"/>
    <x v="9"/>
    <x v="21"/>
    <x v="0"/>
    <x v="2"/>
    <x v="41"/>
    <s v="OPERADORA DE HOSPITALES ANGELES (SERVICIO MEDICO SOCIAL)"/>
    <s v="VENTA"/>
    <d v="2017-12-25T00:00:00"/>
    <n v="1"/>
  </r>
  <r>
    <s v="SIN PROGRAMA"/>
    <s v="NEULASTIM"/>
    <x v="9"/>
    <x v="9"/>
    <x v="0"/>
    <x v="0"/>
    <x v="10"/>
    <s v="VELASCO RODRIGUEZ JULIO CESAR"/>
    <s v="VENTA"/>
    <d v="2017-12-26T00:00:00"/>
    <n v="1"/>
  </r>
  <r>
    <s v="SIN PROGRAMA"/>
    <s v="NEULASTIM"/>
    <x v="9"/>
    <x v="29"/>
    <x v="15"/>
    <x v="2"/>
    <x v="77"/>
    <s v="OPERADORA DE HOSPITALES ANGELES (MORELIA)"/>
    <s v="VENTA"/>
    <d v="2017-12-26T00:00:00"/>
    <n v="1"/>
  </r>
  <r>
    <s v="SIN PROGRAMA"/>
    <s v="NEULASTIM"/>
    <x v="9"/>
    <x v="50"/>
    <x v="3"/>
    <x v="0"/>
    <x v="44"/>
    <s v="OCHOA ORTIZ GENOVEVA"/>
    <s v="VENTA"/>
    <d v="2017-12-26T00:00:00"/>
    <n v="1"/>
  </r>
  <r>
    <s v="SIN PROGRAMA"/>
    <s v="NEULASTIM"/>
    <x v="9"/>
    <x v="0"/>
    <x v="0"/>
    <x v="0"/>
    <x v="10"/>
    <s v="SIN INFORMACION"/>
    <s v="VENTA"/>
    <d v="2017-12-26T00:00:00"/>
    <n v="1"/>
  </r>
  <r>
    <s v="SIN PROGRAMA"/>
    <s v="NEULASTIM"/>
    <x v="9"/>
    <x v="36"/>
    <x v="18"/>
    <x v="2"/>
    <x v="73"/>
    <s v="SERVICIOS ONCOLOGICOS"/>
    <s v="VENTA"/>
    <d v="2017-12-27T00:00:00"/>
    <n v="2"/>
  </r>
  <r>
    <s v="SIN PROGRAMA"/>
    <s v="NEULASTIM"/>
    <x v="9"/>
    <x v="36"/>
    <x v="18"/>
    <x v="2"/>
    <x v="73"/>
    <s v="SERVICIOS ONCOLOGICOS"/>
    <s v="OBSEQUIO"/>
    <d v="2017-12-27T00:00:00"/>
    <n v="1"/>
  </r>
  <r>
    <s v="SIN PROGRAMA"/>
    <s v="NEULASTIM"/>
    <x v="9"/>
    <x v="48"/>
    <x v="24"/>
    <x v="2"/>
    <x v="71"/>
    <s v="CHRISTUS MUGUERZA MONTERREY"/>
    <s v="VENTA"/>
    <d v="2017-12-27T00:00:00"/>
    <n v="1"/>
  </r>
  <r>
    <s v="SIN PROGRAMA"/>
    <s v="NEULASTIM"/>
    <x v="9"/>
    <x v="52"/>
    <x v="0"/>
    <x v="2"/>
    <x v="31"/>
    <s v="SIN INFORMACION"/>
    <s v="VENTA"/>
    <d v="2017-12-27T00:00:00"/>
    <n v="8"/>
  </r>
  <r>
    <s v="SIN PROGRAMA"/>
    <s v="NEULASTIM"/>
    <x v="9"/>
    <x v="31"/>
    <x v="0"/>
    <x v="0"/>
    <x v="0"/>
    <s v="SIN INFORMACION"/>
    <s v="VENTA"/>
    <d v="2017-12-27T00:00:00"/>
    <n v="1"/>
  </r>
  <r>
    <s v="SIN PROGRAMA"/>
    <s v="NEULASTIM"/>
    <x v="9"/>
    <x v="15"/>
    <x v="0"/>
    <x v="0"/>
    <x v="42"/>
    <s v="FLORES VILLEGAS LUZ VICTORIA"/>
    <s v="VENTA"/>
    <d v="2017-12-28T00:00:00"/>
    <n v="1"/>
  </r>
  <r>
    <s v="SIN PROGRAMA"/>
    <s v="NEULASTIM"/>
    <x v="9"/>
    <x v="2"/>
    <x v="2"/>
    <x v="2"/>
    <x v="37"/>
    <s v="SIN INFORMACION"/>
    <s v="VENTA"/>
    <d v="2017-12-28T00:00:00"/>
    <n v="1"/>
  </r>
  <r>
    <s v="SIN PROGRAMA"/>
    <s v="NEULASTIM"/>
    <x v="9"/>
    <x v="53"/>
    <x v="0"/>
    <x v="2"/>
    <x v="40"/>
    <s v="SIN INFORMACION"/>
    <s v="VENTA"/>
    <d v="2017-12-29T00:00:00"/>
    <n v="1"/>
  </r>
  <r>
    <s v="SIN PROGRAMA"/>
    <s v="NEULASTIM"/>
    <x v="9"/>
    <x v="33"/>
    <x v="14"/>
    <x v="2"/>
    <x v="85"/>
    <s v="SIN INFORMACION"/>
    <s v="VENTA"/>
    <d v="2017-12-29T00:00:00"/>
    <n v="1"/>
  </r>
  <r>
    <s v="SIN PROGRAMA"/>
    <s v="NEULASTIM"/>
    <x v="9"/>
    <x v="2"/>
    <x v="2"/>
    <x v="2"/>
    <x v="4"/>
    <s v="OPERADORA DE HOSPITALES ANGELES (LEON 1 Y 2)"/>
    <s v="VENTA"/>
    <d v="2017-12-29T00:00:00"/>
    <n v="1"/>
  </r>
  <r>
    <s v="SIN PROGRAMA"/>
    <s v="NEULASTIM"/>
    <x v="9"/>
    <x v="54"/>
    <x v="24"/>
    <x v="1"/>
    <x v="86"/>
    <s v="SIN INFORMACION"/>
    <s v="VENTA"/>
    <d v="2017-12-29T00:00:00"/>
    <n v="1"/>
  </r>
  <r>
    <s v="SIN PROGRAMA"/>
    <s v="NEULASTIM"/>
    <x v="9"/>
    <x v="48"/>
    <x v="24"/>
    <x v="0"/>
    <x v="42"/>
    <s v="RIVERA ORTEGON FRANCISCO JAVIER"/>
    <s v="VENTA"/>
    <d v="2017-12-29T00:00:00"/>
    <n v="2"/>
  </r>
  <r>
    <s v="SIN PROGRAMA"/>
    <s v="NEULASTIM"/>
    <x v="9"/>
    <x v="21"/>
    <x v="0"/>
    <x v="0"/>
    <x v="67"/>
    <s v="GALVAN SALAZAR GABRIEL"/>
    <s v="VENTA"/>
    <d v="2017-12-29T00:00:00"/>
    <n v="1"/>
  </r>
  <r>
    <s v="SIN PROGRAMA"/>
    <s v="NEUPOGEN"/>
    <x v="10"/>
    <x v="13"/>
    <x v="0"/>
    <x v="1"/>
    <x v="1"/>
    <s v="SIN INFORMACION"/>
    <s v="VENTA"/>
    <d v="2017-12-01T00:00:00"/>
    <n v="2"/>
  </r>
  <r>
    <s v="SIN PROGRAMA"/>
    <s v="NEUPOGEN"/>
    <x v="10"/>
    <x v="64"/>
    <x v="2"/>
    <x v="2"/>
    <x v="87"/>
    <s v="SIN INFORMACION"/>
    <s v="VENTA"/>
    <d v="2017-12-01T00:00:00"/>
    <n v="5"/>
  </r>
  <r>
    <s v="SIN PROGRAMA"/>
    <s v="NEUPOGEN"/>
    <x v="10"/>
    <x v="67"/>
    <x v="4"/>
    <x v="2"/>
    <x v="71"/>
    <s v="CHRISTUS MUGUERZA MONTERREY"/>
    <s v="VENTA"/>
    <d v="2017-12-01T00:00:00"/>
    <n v="2"/>
  </r>
  <r>
    <s v="SIN PROGRAMA"/>
    <s v="NEUPOGEN"/>
    <x v="10"/>
    <x v="52"/>
    <x v="0"/>
    <x v="2"/>
    <x v="31"/>
    <s v="SIN INFORMACION"/>
    <s v="VENTA"/>
    <d v="2017-12-01T00:00:00"/>
    <n v="19"/>
  </r>
  <r>
    <s v="SIN PROGRAMA"/>
    <s v="NEUPOGEN"/>
    <x v="10"/>
    <x v="20"/>
    <x v="11"/>
    <x v="1"/>
    <x v="1"/>
    <s v="SIN INFORMACION"/>
    <s v="VENTA"/>
    <d v="2017-12-02T00:00:00"/>
    <n v="1"/>
  </r>
  <r>
    <s v="SIN PROGRAMA"/>
    <s v="NEUPOGEN"/>
    <x v="10"/>
    <x v="51"/>
    <x v="0"/>
    <x v="0"/>
    <x v="44"/>
    <s v="NERI MUNOZ NATIVIDAD"/>
    <s v="VENTA"/>
    <d v="2017-12-02T00:00:00"/>
    <n v="8"/>
  </r>
  <r>
    <s v="SIN PROGRAMA"/>
    <s v="NEUPOGEN"/>
    <x v="10"/>
    <x v="33"/>
    <x v="14"/>
    <x v="2"/>
    <x v="88"/>
    <s v="SIN INFORMACION"/>
    <s v="VENTA"/>
    <d v="2017-12-02T00:00:00"/>
    <n v="1"/>
  </r>
  <r>
    <s v="SIN PROGRAMA"/>
    <s v="NEUPOGEN"/>
    <x v="10"/>
    <x v="63"/>
    <x v="24"/>
    <x v="2"/>
    <x v="89"/>
    <s v="SIN INFORMACION"/>
    <s v="VENTA"/>
    <d v="2017-12-02T00:00:00"/>
    <n v="2"/>
  </r>
  <r>
    <s v="SIN PROGRAMA"/>
    <s v="NEUPOGEN"/>
    <x v="10"/>
    <x v="22"/>
    <x v="9"/>
    <x v="2"/>
    <x v="90"/>
    <s v="GONZALEZ ESPINOZA IVAN ROMARICO"/>
    <s v="VENTA"/>
    <d v="2017-12-02T00:00:00"/>
    <n v="1"/>
  </r>
  <r>
    <s v="SIN PROGRAMA"/>
    <s v="NEUPOGEN"/>
    <x v="10"/>
    <x v="20"/>
    <x v="11"/>
    <x v="1"/>
    <x v="1"/>
    <s v="SIN INFORMACION"/>
    <s v="VENTA"/>
    <d v="2017-12-03T00:00:00"/>
    <n v="1"/>
  </r>
  <r>
    <s v="SIN PROGRAMA"/>
    <s v="NEUPOGEN"/>
    <x v="10"/>
    <x v="33"/>
    <x v="14"/>
    <x v="2"/>
    <x v="88"/>
    <s v="SIN INFORMACION"/>
    <s v="VENTA"/>
    <d v="2017-12-03T00:00:00"/>
    <n v="1"/>
  </r>
  <r>
    <s v="SIN PROGRAMA"/>
    <s v="NEUPOGEN"/>
    <x v="10"/>
    <x v="30"/>
    <x v="16"/>
    <x v="1"/>
    <x v="16"/>
    <s v="SIN INFORMACION"/>
    <s v="VENTA"/>
    <d v="2017-12-03T00:00:00"/>
    <n v="3"/>
  </r>
  <r>
    <s v="SIN PROGRAMA"/>
    <s v="NEUPOGEN"/>
    <x v="10"/>
    <x v="6"/>
    <x v="0"/>
    <x v="2"/>
    <x v="91"/>
    <s v="HEMATOLOGICA ALTA ESPECIALIDAD"/>
    <s v="VENTA"/>
    <d v="2017-12-04T00:00:00"/>
    <n v="1"/>
  </r>
  <r>
    <s v="SIN PROGRAMA"/>
    <s v="NEUPOGEN"/>
    <x v="10"/>
    <x v="20"/>
    <x v="11"/>
    <x v="1"/>
    <x v="1"/>
    <s v="SIN INFORMACION"/>
    <s v="VENTA"/>
    <d v="2017-12-04T00:00:00"/>
    <n v="1"/>
  </r>
  <r>
    <s v="SIN PROGRAMA"/>
    <s v="NEUPOGEN"/>
    <x v="10"/>
    <x v="51"/>
    <x v="0"/>
    <x v="1"/>
    <x v="2"/>
    <s v="SCHERLING OCAMPO ALDO ALFONSO"/>
    <s v="VENTA"/>
    <d v="2017-12-04T00:00:00"/>
    <n v="1"/>
  </r>
  <r>
    <s v="SIN PROGRAMA"/>
    <s v="NEUPOGEN"/>
    <x v="10"/>
    <x v="33"/>
    <x v="14"/>
    <x v="2"/>
    <x v="88"/>
    <s v="SIN INFORMACION"/>
    <s v="VENTA"/>
    <d v="2017-12-04T00:00:00"/>
    <n v="1"/>
  </r>
  <r>
    <s v="SIN PROGRAMA"/>
    <s v="NEUPOGEN"/>
    <x v="10"/>
    <x v="33"/>
    <x v="14"/>
    <x v="2"/>
    <x v="88"/>
    <s v="SIN INFORMACION"/>
    <s v="VENTA"/>
    <d v="2017-12-04T00:00:00"/>
    <n v="2"/>
  </r>
  <r>
    <s v="SIN PROGRAMA"/>
    <s v="NEUPOGEN"/>
    <x v="10"/>
    <x v="27"/>
    <x v="9"/>
    <x v="0"/>
    <x v="42"/>
    <s v="MENDOZA VALDES ARTURO"/>
    <s v="VENTA"/>
    <d v="2017-12-04T00:00:00"/>
    <n v="4"/>
  </r>
  <r>
    <s v="SIN PROGRAMA"/>
    <s v="NEUPOGEN"/>
    <x v="10"/>
    <x v="22"/>
    <x v="9"/>
    <x v="2"/>
    <x v="90"/>
    <s v="GONZALEZ ESPINOZA IVAN ROMARICO"/>
    <s v="VENTA"/>
    <d v="2017-12-04T00:00:00"/>
    <n v="1"/>
  </r>
  <r>
    <s v="SIN PROGRAMA"/>
    <s v="NEUPOGEN"/>
    <x v="10"/>
    <x v="67"/>
    <x v="4"/>
    <x v="2"/>
    <x v="71"/>
    <s v="CHRISTUS MUGUERZA MONTERREY"/>
    <s v="VENTA"/>
    <d v="2017-12-04T00:00:00"/>
    <n v="5"/>
  </r>
  <r>
    <s v="SIN PROGRAMA"/>
    <s v="NEUPOGEN"/>
    <x v="10"/>
    <x v="41"/>
    <x v="0"/>
    <x v="0"/>
    <x v="59"/>
    <s v="CHAVEZ SANCHEZ GABRIEL"/>
    <s v="VENTA"/>
    <d v="2017-12-04T00:00:00"/>
    <n v="15"/>
  </r>
  <r>
    <s v="SIN PROGRAMA"/>
    <s v="NEUPOGEN"/>
    <x v="10"/>
    <x v="75"/>
    <x v="16"/>
    <x v="2"/>
    <x v="92"/>
    <s v="SIN INFORMACION"/>
    <s v="VENTA"/>
    <d v="2017-12-04T00:00:00"/>
    <n v="1"/>
  </r>
  <r>
    <s v="SIN PROGRAMA"/>
    <s v="NEUPOGEN"/>
    <x v="10"/>
    <x v="20"/>
    <x v="11"/>
    <x v="1"/>
    <x v="1"/>
    <s v="SIN INFORMACION"/>
    <s v="VENTA"/>
    <d v="2017-12-05T00:00:00"/>
    <n v="1"/>
  </r>
  <r>
    <s v="SIN PROGRAMA"/>
    <s v="NEUPOGEN"/>
    <x v="10"/>
    <x v="33"/>
    <x v="14"/>
    <x v="2"/>
    <x v="88"/>
    <s v="SIN INFORMACION"/>
    <s v="VENTA"/>
    <d v="2017-12-05T00:00:00"/>
    <n v="2"/>
  </r>
  <r>
    <s v="SIN PROGRAMA"/>
    <s v="NEUPOGEN"/>
    <x v="10"/>
    <x v="3"/>
    <x v="3"/>
    <x v="1"/>
    <x v="1"/>
    <s v="SIN INFORMACION"/>
    <s v="VENTA"/>
    <d v="2017-12-05T00:00:00"/>
    <n v="2"/>
  </r>
  <r>
    <s v="SIN PROGRAMA"/>
    <s v="NEUPOGEN"/>
    <x v="10"/>
    <x v="63"/>
    <x v="24"/>
    <x v="2"/>
    <x v="89"/>
    <s v="SIN INFORMACION"/>
    <s v="VENTA"/>
    <d v="2017-12-05T00:00:00"/>
    <n v="1"/>
  </r>
  <r>
    <s v="SIN PROGRAMA"/>
    <s v="NEUPOGEN"/>
    <x v="10"/>
    <x v="63"/>
    <x v="24"/>
    <x v="2"/>
    <x v="89"/>
    <s v="HOSPITAL Y CLINICA OCA"/>
    <s v="VENTA"/>
    <d v="2017-12-05T00:00:00"/>
    <n v="2"/>
  </r>
  <r>
    <s v="SIN PROGRAMA"/>
    <s v="NEUPOGEN"/>
    <x v="10"/>
    <x v="22"/>
    <x v="9"/>
    <x v="2"/>
    <x v="30"/>
    <s v="ROMARICO GONZALEZ IVAN"/>
    <s v="VENTA"/>
    <d v="2017-12-05T00:00:00"/>
    <n v="9"/>
  </r>
  <r>
    <s v="SIN PROGRAMA"/>
    <s v="NEUPOGEN"/>
    <x v="10"/>
    <x v="22"/>
    <x v="9"/>
    <x v="2"/>
    <x v="90"/>
    <s v="GONZALEZ ESPINOZA IVAN ROMARICO"/>
    <s v="VENTA"/>
    <d v="2017-12-05T00:00:00"/>
    <n v="1"/>
  </r>
  <r>
    <s v="SIN PROGRAMA"/>
    <s v="NEUPOGEN"/>
    <x v="10"/>
    <x v="21"/>
    <x v="0"/>
    <x v="2"/>
    <x v="93"/>
    <s v="HOSPITAL INFANTIL PRIVADO"/>
    <s v="VENTA"/>
    <d v="2017-12-05T00:00:00"/>
    <n v="3"/>
  </r>
  <r>
    <s v="SIN PROGRAMA"/>
    <s v="NEUPOGEN"/>
    <x v="10"/>
    <x v="66"/>
    <x v="25"/>
    <x v="2"/>
    <x v="94"/>
    <s v="SIN INFORMACION"/>
    <s v="VENTA"/>
    <d v="2017-12-05T00:00:00"/>
    <n v="3"/>
  </r>
  <r>
    <s v="SIN PROGRAMA"/>
    <s v="NEUPOGEN"/>
    <x v="10"/>
    <x v="11"/>
    <x v="6"/>
    <x v="1"/>
    <x v="7"/>
    <s v="SIN INFORMACION"/>
    <s v="VENTA"/>
    <d v="2017-12-05T00:00:00"/>
    <n v="1"/>
  </r>
  <r>
    <s v="SIN PROGRAMA"/>
    <s v="NEUPOGEN"/>
    <x v="10"/>
    <x v="20"/>
    <x v="11"/>
    <x v="1"/>
    <x v="1"/>
    <s v="SIN INFORMACION"/>
    <s v="VENTA"/>
    <d v="2017-12-06T00:00:00"/>
    <n v="1"/>
  </r>
  <r>
    <s v="SIN PROGRAMA"/>
    <s v="NEUPOGEN"/>
    <x v="10"/>
    <x v="15"/>
    <x v="0"/>
    <x v="0"/>
    <x v="95"/>
    <s v="SIN INFORMACION"/>
    <s v="VENTA"/>
    <d v="2017-12-06T00:00:00"/>
    <n v="4"/>
  </r>
  <r>
    <s v="SIN PROGRAMA"/>
    <s v="NEUPOGEN"/>
    <x v="10"/>
    <x v="27"/>
    <x v="9"/>
    <x v="1"/>
    <x v="1"/>
    <s v="SIN INFORMACION"/>
    <s v="VENTA"/>
    <d v="2017-12-06T00:00:00"/>
    <n v="1"/>
  </r>
  <r>
    <s v="SIN PROGRAMA"/>
    <s v="NEUPOGEN"/>
    <x v="10"/>
    <x v="8"/>
    <x v="0"/>
    <x v="1"/>
    <x v="1"/>
    <s v="SIN INFORMACION"/>
    <s v="VENTA"/>
    <d v="2017-12-07T00:00:00"/>
    <n v="2"/>
  </r>
  <r>
    <s v="SIN PROGRAMA"/>
    <s v="NEUPOGEN"/>
    <x v="10"/>
    <x v="63"/>
    <x v="24"/>
    <x v="2"/>
    <x v="89"/>
    <s v="SIN INFORMACION"/>
    <s v="VENTA"/>
    <d v="2017-12-07T00:00:00"/>
    <n v="3"/>
  </r>
  <r>
    <s v="SIN PROGRAMA"/>
    <s v="NEUPOGEN"/>
    <x v="10"/>
    <x v="27"/>
    <x v="9"/>
    <x v="1"/>
    <x v="1"/>
    <s v="SIN INFORMACION"/>
    <s v="VENTA"/>
    <d v="2017-12-07T00:00:00"/>
    <n v="1"/>
  </r>
  <r>
    <s v="SIN PROGRAMA"/>
    <s v="NEUPOGEN"/>
    <x v="10"/>
    <x v="0"/>
    <x v="0"/>
    <x v="2"/>
    <x v="12"/>
    <s v="OPERADORA DE HOSPITALES ANGELES (MOCEL)"/>
    <s v="VENTA"/>
    <d v="2017-12-07T00:00:00"/>
    <n v="15"/>
  </r>
  <r>
    <s v="SIN PROGRAMA"/>
    <s v="NEUPOGEN"/>
    <x v="10"/>
    <x v="6"/>
    <x v="0"/>
    <x v="2"/>
    <x v="17"/>
    <s v="OPERADORA DE HOSPITALES ANGELES (LOMAS)"/>
    <s v="VENTA"/>
    <d v="2017-12-08T00:00:00"/>
    <n v="20"/>
  </r>
  <r>
    <s v="SIN PROGRAMA"/>
    <s v="NEUPOGEN"/>
    <x v="10"/>
    <x v="36"/>
    <x v="18"/>
    <x v="2"/>
    <x v="80"/>
    <s v="CIMA"/>
    <s v="VENTA"/>
    <d v="2017-12-08T00:00:00"/>
    <n v="20"/>
  </r>
  <r>
    <s v="SIN PROGRAMA"/>
    <s v="NEUPOGEN"/>
    <x v="10"/>
    <x v="2"/>
    <x v="2"/>
    <x v="2"/>
    <x v="4"/>
    <s v="OPERADORA DE HOSPITALES ANGELES (LEON 1 Y 2)"/>
    <s v="VENTA"/>
    <d v="2017-12-08T00:00:00"/>
    <n v="2"/>
  </r>
  <r>
    <s v="SIN PROGRAMA"/>
    <s v="NEUPOGEN"/>
    <x v="10"/>
    <x v="22"/>
    <x v="9"/>
    <x v="2"/>
    <x v="30"/>
    <s v="ROMARICO GONZALEZ IVAN"/>
    <s v="VENTA"/>
    <d v="2017-12-08T00:00:00"/>
    <n v="32"/>
  </r>
  <r>
    <s v="SIN PROGRAMA"/>
    <s v="NEUPOGEN"/>
    <x v="10"/>
    <x v="21"/>
    <x v="0"/>
    <x v="2"/>
    <x v="41"/>
    <s v="OPERADORA DE HOSPITALES ANGELES (SERVICIO MEDICO SOCIAL)"/>
    <s v="VENTA"/>
    <d v="2017-12-08T00:00:00"/>
    <n v="7"/>
  </r>
  <r>
    <s v="SIN PROGRAMA"/>
    <s v="NEUPOGEN"/>
    <x v="10"/>
    <x v="18"/>
    <x v="0"/>
    <x v="2"/>
    <x v="45"/>
    <s v="OPERADORA DE HOSPITALES ANGELES (PEDREGAL)"/>
    <s v="VENTA"/>
    <d v="2017-12-08T00:00:00"/>
    <n v="46"/>
  </r>
  <r>
    <s v="SIN PROGRAMA"/>
    <s v="NEUPOGEN"/>
    <x v="10"/>
    <x v="18"/>
    <x v="0"/>
    <x v="2"/>
    <x v="78"/>
    <s v="OPERADORA DE HOSPITALES ANGELES (ACOXPA)"/>
    <s v="VENTA"/>
    <d v="2017-12-08T00:00:00"/>
    <n v="10"/>
  </r>
  <r>
    <s v="SIN PROGRAMA"/>
    <s v="NEUPOGEN"/>
    <x v="10"/>
    <x v="4"/>
    <x v="4"/>
    <x v="2"/>
    <x v="29"/>
    <s v="OPERADORA DE HOSPITALES ANGELES (TORREON)"/>
    <s v="VENTA"/>
    <d v="2017-12-08T00:00:00"/>
    <n v="3"/>
  </r>
  <r>
    <s v="SIN PROGRAMA"/>
    <s v="NEUPOGEN"/>
    <x v="10"/>
    <x v="33"/>
    <x v="14"/>
    <x v="2"/>
    <x v="69"/>
    <s v="SIN INFORMACION"/>
    <s v="VENTA"/>
    <d v="2017-12-09T00:00:00"/>
    <n v="1"/>
  </r>
  <r>
    <s v="SIN PROGRAMA"/>
    <s v="NEUPOGEN"/>
    <x v="10"/>
    <x v="33"/>
    <x v="14"/>
    <x v="2"/>
    <x v="96"/>
    <s v="OPERADORA DE HOSPITALES ANGELES (GDL 1 Y 2)"/>
    <s v="VENTA"/>
    <d v="2017-12-09T00:00:00"/>
    <n v="5"/>
  </r>
  <r>
    <s v="SIN PROGRAMA"/>
    <s v="NEUPOGEN"/>
    <x v="10"/>
    <x v="12"/>
    <x v="7"/>
    <x v="2"/>
    <x v="74"/>
    <s v="OPERADORA DE HOSPITALES ANGELES (SUC. QUERETARO)"/>
    <s v="VENTA"/>
    <d v="2017-12-09T00:00:00"/>
    <n v="6"/>
  </r>
  <r>
    <s v="SIN PROGRAMA"/>
    <s v="NEUPOGEN"/>
    <x v="10"/>
    <x v="41"/>
    <x v="0"/>
    <x v="0"/>
    <x v="5"/>
    <s v="GALVAN SALAZAR GABRIEL"/>
    <s v="VENTA"/>
    <d v="2017-12-09T00:00:00"/>
    <n v="1"/>
  </r>
  <r>
    <s v="SIN PROGRAMA"/>
    <s v="NEUPOGEN"/>
    <x v="10"/>
    <x v="33"/>
    <x v="14"/>
    <x v="2"/>
    <x v="69"/>
    <s v="SIN INFORMACION"/>
    <s v="VENTA"/>
    <d v="2017-12-10T00:00:00"/>
    <n v="1"/>
  </r>
  <r>
    <s v="SIN PROGRAMA"/>
    <s v="NEUPOGEN"/>
    <x v="10"/>
    <x v="27"/>
    <x v="9"/>
    <x v="1"/>
    <x v="1"/>
    <s v="SIN INFORMACION"/>
    <s v="VENTA"/>
    <d v="2017-12-10T00:00:00"/>
    <n v="1"/>
  </r>
  <r>
    <s v="SIN PROGRAMA"/>
    <s v="NEUPOGEN"/>
    <x v="10"/>
    <x v="27"/>
    <x v="9"/>
    <x v="1"/>
    <x v="1"/>
    <s v="SIN INFORMACION"/>
    <s v="VENTA"/>
    <d v="2017-12-10T00:00:00"/>
    <n v="1"/>
  </r>
  <r>
    <s v="SIN PROGRAMA"/>
    <s v="NEUPOGEN"/>
    <x v="10"/>
    <x v="40"/>
    <x v="21"/>
    <x v="2"/>
    <x v="97"/>
    <s v="SIN INFORMACION"/>
    <s v="VENTA"/>
    <d v="2017-12-11T00:00:00"/>
    <n v="6"/>
  </r>
  <r>
    <s v="SIN PROGRAMA"/>
    <s v="NEUPOGEN"/>
    <x v="10"/>
    <x v="51"/>
    <x v="0"/>
    <x v="2"/>
    <x v="93"/>
    <s v="HOSPITAL INFANTIL PRIVADO"/>
    <s v="VENTA"/>
    <d v="2017-12-11T00:00:00"/>
    <n v="1"/>
  </r>
  <r>
    <s v="SIN PROGRAMA"/>
    <s v="NEUPOGEN"/>
    <x v="10"/>
    <x v="51"/>
    <x v="0"/>
    <x v="2"/>
    <x v="93"/>
    <s v="HOSPITAL INFANTIL PRIVADO"/>
    <s v="VENTA"/>
    <d v="2017-12-11T00:00:00"/>
    <n v="2"/>
  </r>
  <r>
    <s v="SIN PROGRAMA"/>
    <s v="NEUPOGEN"/>
    <x v="10"/>
    <x v="33"/>
    <x v="14"/>
    <x v="2"/>
    <x v="69"/>
    <s v="SIN INFORMACION"/>
    <s v="VENTA"/>
    <d v="2017-12-11T00:00:00"/>
    <n v="1"/>
  </r>
  <r>
    <s v="SIN PROGRAMA"/>
    <s v="NEUPOGEN"/>
    <x v="10"/>
    <x v="2"/>
    <x v="2"/>
    <x v="2"/>
    <x v="98"/>
    <s v="SIN INFORMACION"/>
    <s v="VENTA"/>
    <d v="2017-12-11T00:00:00"/>
    <n v="4"/>
  </r>
  <r>
    <s v="SIN PROGRAMA"/>
    <s v="NEUPOGEN"/>
    <x v="10"/>
    <x v="24"/>
    <x v="12"/>
    <x v="2"/>
    <x v="99"/>
    <s v="CLINICA DE MERIDA"/>
    <s v="VENTA"/>
    <d v="2017-12-11T00:00:00"/>
    <n v="2"/>
  </r>
  <r>
    <s v="SIN PROGRAMA"/>
    <s v="NEUPOGEN"/>
    <x v="10"/>
    <x v="12"/>
    <x v="7"/>
    <x v="1"/>
    <x v="2"/>
    <s v="MEDINA GUZMAN LILIANA"/>
    <s v="VENTA"/>
    <d v="2017-12-11T00:00:00"/>
    <n v="1"/>
  </r>
  <r>
    <s v="SIN PROGRAMA"/>
    <s v="NEUPOGEN"/>
    <x v="10"/>
    <x v="67"/>
    <x v="4"/>
    <x v="0"/>
    <x v="44"/>
    <s v="CASTANEDA RENDEROS OMAR HUMBERTO"/>
    <s v="VENTA"/>
    <d v="2017-12-11T00:00:00"/>
    <n v="5"/>
  </r>
  <r>
    <s v="SIN PROGRAMA"/>
    <s v="NEUPOGEN"/>
    <x v="10"/>
    <x v="51"/>
    <x v="0"/>
    <x v="2"/>
    <x v="93"/>
    <s v="HOSPITAL INFANTIL PRIVADO"/>
    <s v="VENTA"/>
    <d v="2017-12-12T00:00:00"/>
    <n v="5"/>
  </r>
  <r>
    <s v="SIN PROGRAMA"/>
    <s v="NEUPOGEN"/>
    <x v="10"/>
    <x v="53"/>
    <x v="0"/>
    <x v="2"/>
    <x v="32"/>
    <s v="SIN INFORMACION"/>
    <s v="VENTA"/>
    <d v="2017-12-12T00:00:00"/>
    <n v="3"/>
  </r>
  <r>
    <s v="SIN PROGRAMA"/>
    <s v="NEUPOGEN"/>
    <x v="10"/>
    <x v="28"/>
    <x v="14"/>
    <x v="1"/>
    <x v="1"/>
    <s v="SIN INFORMACION"/>
    <s v="VENTA"/>
    <d v="2017-12-12T00:00:00"/>
    <n v="3"/>
  </r>
  <r>
    <s v="SIN PROGRAMA"/>
    <s v="NEUPOGEN"/>
    <x v="10"/>
    <x v="33"/>
    <x v="14"/>
    <x v="2"/>
    <x v="69"/>
    <s v="SIN INFORMACION"/>
    <s v="VENTA"/>
    <d v="2017-12-12T00:00:00"/>
    <n v="1"/>
  </r>
  <r>
    <s v="SIN PROGRAMA"/>
    <s v="NEUPOGEN"/>
    <x v="10"/>
    <x v="55"/>
    <x v="16"/>
    <x v="1"/>
    <x v="2"/>
    <s v="REBOLLAR GONZALEZ ROBERTO CARLOS"/>
    <s v="VENTA"/>
    <d v="2017-12-12T00:00:00"/>
    <n v="1"/>
  </r>
  <r>
    <s v="SIN PROGRAMA"/>
    <s v="NEUPOGEN"/>
    <x v="10"/>
    <x v="11"/>
    <x v="6"/>
    <x v="1"/>
    <x v="7"/>
    <s v="SIN INFORMACION"/>
    <s v="VENTA"/>
    <d v="2017-12-12T00:00:00"/>
    <n v="1"/>
  </r>
  <r>
    <s v="SIN PROGRAMA"/>
    <s v="NEUPOGEN"/>
    <x v="10"/>
    <x v="36"/>
    <x v="18"/>
    <x v="2"/>
    <x v="66"/>
    <s v="SIN INFORMACION"/>
    <s v="VENTA"/>
    <d v="2017-12-13T00:00:00"/>
    <n v="5"/>
  </r>
  <r>
    <s v="SIN PROGRAMA"/>
    <s v="NEUPOGEN"/>
    <x v="10"/>
    <x v="33"/>
    <x v="14"/>
    <x v="2"/>
    <x v="69"/>
    <s v="SIN INFORMACION"/>
    <s v="VENTA"/>
    <d v="2017-12-13T00:00:00"/>
    <n v="1"/>
  </r>
  <r>
    <s v="SIN PROGRAMA"/>
    <s v="NEUPOGEN"/>
    <x v="10"/>
    <x v="73"/>
    <x v="23"/>
    <x v="2"/>
    <x v="100"/>
    <s v="C.I.M.A. (HERMOSILLO)"/>
    <s v="VENTA"/>
    <d v="2017-12-13T00:00:00"/>
    <n v="4"/>
  </r>
  <r>
    <s v="SIN PROGRAMA"/>
    <s v="NEUPOGEN"/>
    <x v="10"/>
    <x v="49"/>
    <x v="0"/>
    <x v="0"/>
    <x v="67"/>
    <s v="ORTIZ NAVARRETE MARICELA"/>
    <s v="VENTA"/>
    <d v="2017-12-13T00:00:00"/>
    <n v="1"/>
  </r>
  <r>
    <s v="SIN PROGRAMA"/>
    <s v="NEUPOGEN"/>
    <x v="10"/>
    <x v="12"/>
    <x v="7"/>
    <x v="0"/>
    <x v="5"/>
    <s v="MEDINA GUZMAN LILIANA"/>
    <s v="VENTA"/>
    <d v="2017-12-13T00:00:00"/>
    <n v="6"/>
  </r>
  <r>
    <s v="SIN PROGRAMA"/>
    <s v="NEUPOGEN"/>
    <x v="10"/>
    <x v="12"/>
    <x v="7"/>
    <x v="1"/>
    <x v="1"/>
    <s v="SIN INFORMACION"/>
    <s v="VENTA"/>
    <d v="2017-12-13T00:00:00"/>
    <n v="1"/>
  </r>
  <r>
    <s v="SIN PROGRAMA"/>
    <s v="NEUPOGEN"/>
    <x v="10"/>
    <x v="0"/>
    <x v="0"/>
    <x v="0"/>
    <x v="67"/>
    <s v="ORTIZ NAVARRETE MARICELA"/>
    <s v="VENTA"/>
    <d v="2017-12-13T00:00:00"/>
    <n v="6"/>
  </r>
  <r>
    <s v="SIN PROGRAMA"/>
    <s v="NEUPOGEN"/>
    <x v="10"/>
    <x v="10"/>
    <x v="6"/>
    <x v="2"/>
    <x v="101"/>
    <s v="HOSPITAL CONCORDIA"/>
    <s v="VENTA"/>
    <d v="2017-12-13T00:00:00"/>
    <n v="3"/>
  </r>
  <r>
    <s v="SIN PROGRAMA"/>
    <s v="NEUPOGEN"/>
    <x v="10"/>
    <x v="13"/>
    <x v="0"/>
    <x v="1"/>
    <x v="1"/>
    <s v="SIN INFORMACION"/>
    <s v="VENTA"/>
    <d v="2017-12-14T00:00:00"/>
    <n v="2"/>
  </r>
  <r>
    <s v="SIN PROGRAMA"/>
    <s v="NEUPOGEN"/>
    <x v="10"/>
    <x v="33"/>
    <x v="14"/>
    <x v="2"/>
    <x v="69"/>
    <s v="SIN INFORMACION"/>
    <s v="VENTA"/>
    <d v="2017-12-14T00:00:00"/>
    <n v="1"/>
  </r>
  <r>
    <s v="SIN PROGRAMA"/>
    <s v="NEUPOGEN"/>
    <x v="10"/>
    <x v="33"/>
    <x v="14"/>
    <x v="2"/>
    <x v="58"/>
    <s v="SIN INFORMACION"/>
    <s v="VENTA"/>
    <d v="2017-12-14T00:00:00"/>
    <n v="2"/>
  </r>
  <r>
    <s v="SIN PROGRAMA"/>
    <s v="NEUPOGEN"/>
    <x v="10"/>
    <x v="41"/>
    <x v="0"/>
    <x v="0"/>
    <x v="5"/>
    <s v="GALVAN SALAZAR GABRIEL"/>
    <s v="VENTA"/>
    <d v="2017-12-14T00:00:00"/>
    <n v="2"/>
  </r>
  <r>
    <s v="SIN PROGRAMA"/>
    <s v="NEUPOGEN"/>
    <x v="10"/>
    <x v="52"/>
    <x v="0"/>
    <x v="2"/>
    <x v="31"/>
    <s v="SIN INFORMACION"/>
    <s v="VENTA"/>
    <d v="2017-12-14T00:00:00"/>
    <n v="5"/>
  </r>
  <r>
    <s v="SIN PROGRAMA"/>
    <s v="NEUPOGEN"/>
    <x v="10"/>
    <x v="36"/>
    <x v="18"/>
    <x v="2"/>
    <x v="47"/>
    <s v="SIN INFORMACION"/>
    <s v="VENTA"/>
    <d v="2017-12-15T00:00:00"/>
    <n v="1"/>
  </r>
  <r>
    <s v="SIN PROGRAMA"/>
    <s v="NEUPOGEN"/>
    <x v="10"/>
    <x v="21"/>
    <x v="0"/>
    <x v="2"/>
    <x v="70"/>
    <s v="STAR MEDICA (CENTRO)"/>
    <s v="VENTA"/>
    <d v="2017-12-15T00:00:00"/>
    <n v="1"/>
  </r>
  <r>
    <s v="SIN PROGRAMA"/>
    <s v="NEUPOGEN"/>
    <x v="10"/>
    <x v="55"/>
    <x v="16"/>
    <x v="0"/>
    <x v="5"/>
    <s v="REYES CALDERON MAGDALENA"/>
    <s v="VENTA"/>
    <d v="2017-12-15T00:00:00"/>
    <n v="5"/>
  </r>
  <r>
    <s v="SIN PROGRAMA"/>
    <s v="NEUPOGEN"/>
    <x v="10"/>
    <x v="2"/>
    <x v="2"/>
    <x v="1"/>
    <x v="1"/>
    <s v="SIN INFORMACION"/>
    <s v="VENTA"/>
    <d v="2017-12-16T00:00:00"/>
    <n v="1"/>
  </r>
  <r>
    <s v="SIN PROGRAMA"/>
    <s v="NEUPOGEN"/>
    <x v="10"/>
    <x v="48"/>
    <x v="24"/>
    <x v="2"/>
    <x v="71"/>
    <s v="CHRISTUS MUGUERZA MONTERREY"/>
    <s v="VENTA"/>
    <d v="2017-12-16T00:00:00"/>
    <n v="6"/>
  </r>
  <r>
    <s v="SIN PROGRAMA"/>
    <s v="NEUPOGEN"/>
    <x v="10"/>
    <x v="21"/>
    <x v="0"/>
    <x v="2"/>
    <x v="70"/>
    <s v="SIN INFORMACION"/>
    <s v="VENTA"/>
    <d v="2017-12-16T00:00:00"/>
    <n v="1"/>
  </r>
  <r>
    <s v="SIN PROGRAMA"/>
    <s v="NEUPOGEN"/>
    <x v="10"/>
    <x v="50"/>
    <x v="3"/>
    <x v="0"/>
    <x v="102"/>
    <s v="SIN INFORMACION"/>
    <s v="VENTA"/>
    <d v="2017-12-16T00:00:00"/>
    <n v="7"/>
  </r>
  <r>
    <s v="SIN PROGRAMA"/>
    <s v="NEUPOGEN"/>
    <x v="10"/>
    <x v="21"/>
    <x v="0"/>
    <x v="2"/>
    <x v="70"/>
    <s v="STAR MEDICA (CENTRO)"/>
    <s v="VENTA"/>
    <d v="2017-12-17T00:00:00"/>
    <n v="1"/>
  </r>
  <r>
    <s v="SIN PROGRAMA"/>
    <s v="NEUPOGEN"/>
    <x v="10"/>
    <x v="55"/>
    <x v="16"/>
    <x v="2"/>
    <x v="103"/>
    <s v="SIN INFORMACION"/>
    <s v="VENTA"/>
    <d v="2017-12-17T00:00:00"/>
    <n v="5"/>
  </r>
  <r>
    <s v="SIN PROGRAMA"/>
    <s v="NEUPOGEN"/>
    <x v="10"/>
    <x v="40"/>
    <x v="21"/>
    <x v="2"/>
    <x v="97"/>
    <s v="SIN INFORMACION"/>
    <s v="VENTA"/>
    <d v="2017-12-18T00:00:00"/>
    <n v="7"/>
  </r>
  <r>
    <s v="SIN PROGRAMA"/>
    <s v="NEUPOGEN"/>
    <x v="10"/>
    <x v="36"/>
    <x v="18"/>
    <x v="0"/>
    <x v="5"/>
    <s v="BATISTA GUIZAR BENJAMIN"/>
    <s v="VENTA"/>
    <d v="2017-12-18T00:00:00"/>
    <n v="2"/>
  </r>
  <r>
    <s v="SIN PROGRAMA"/>
    <s v="NEUPOGEN"/>
    <x v="10"/>
    <x v="36"/>
    <x v="18"/>
    <x v="2"/>
    <x v="66"/>
    <s v="SIN INFORMACION"/>
    <s v="VENTA"/>
    <d v="2017-12-18T00:00:00"/>
    <n v="4"/>
  </r>
  <r>
    <s v="SIN PROGRAMA"/>
    <s v="NEUPOGEN"/>
    <x v="10"/>
    <x v="36"/>
    <x v="18"/>
    <x v="2"/>
    <x v="47"/>
    <s v="SIN INFORMACION"/>
    <s v="VENTA"/>
    <d v="2017-12-18T00:00:00"/>
    <n v="1"/>
  </r>
  <r>
    <s v="SIN PROGRAMA"/>
    <s v="NEUPOGEN"/>
    <x v="10"/>
    <x v="73"/>
    <x v="23"/>
    <x v="2"/>
    <x v="100"/>
    <s v="SIN INFORMACION"/>
    <s v="VENTA"/>
    <d v="2017-12-18T00:00:00"/>
    <n v="1"/>
  </r>
  <r>
    <s v="SIN PROGRAMA"/>
    <s v="NEUPOGEN"/>
    <x v="10"/>
    <x v="73"/>
    <x v="23"/>
    <x v="2"/>
    <x v="100"/>
    <s v="C.I.M.A. (HERMOSILLO)"/>
    <s v="VENTA"/>
    <d v="2017-12-18T00:00:00"/>
    <n v="5"/>
  </r>
  <r>
    <s v="SIN PROGRAMA"/>
    <s v="NEUPOGEN"/>
    <x v="10"/>
    <x v="3"/>
    <x v="3"/>
    <x v="1"/>
    <x v="1"/>
    <s v="SIN INFORMACION"/>
    <s v="VENTA"/>
    <d v="2017-12-18T00:00:00"/>
    <n v="1"/>
  </r>
  <r>
    <s v="SIN PROGRAMA"/>
    <s v="NEUPOGEN"/>
    <x v="10"/>
    <x v="23"/>
    <x v="0"/>
    <x v="1"/>
    <x v="2"/>
    <s v="GERSON CWILICH RAQUEL"/>
    <s v="VENTA"/>
    <d v="2017-12-18T00:00:00"/>
    <n v="1"/>
  </r>
  <r>
    <s v="SIN PROGRAMA"/>
    <s v="NEUPOGEN"/>
    <x v="10"/>
    <x v="21"/>
    <x v="0"/>
    <x v="2"/>
    <x v="70"/>
    <s v="SIN INFORMACION"/>
    <s v="VENTA"/>
    <d v="2017-12-18T00:00:00"/>
    <n v="1"/>
  </r>
  <r>
    <s v="SIN PROGRAMA"/>
    <s v="NEUPOGEN"/>
    <x v="10"/>
    <x v="50"/>
    <x v="3"/>
    <x v="1"/>
    <x v="1"/>
    <s v="SIN INFORMACION"/>
    <s v="VENTA"/>
    <d v="2017-12-18T00:00:00"/>
    <n v="1"/>
  </r>
  <r>
    <s v="SIN PROGRAMA"/>
    <s v="NEUPOGEN"/>
    <x v="10"/>
    <x v="10"/>
    <x v="6"/>
    <x v="1"/>
    <x v="1"/>
    <s v="SIN INFORMACION"/>
    <s v="VENTA"/>
    <d v="2017-12-18T00:00:00"/>
    <n v="1"/>
  </r>
  <r>
    <s v="SIN PROGRAMA"/>
    <s v="NEUPOGEN"/>
    <x v="10"/>
    <x v="36"/>
    <x v="18"/>
    <x v="2"/>
    <x v="47"/>
    <s v="SIN INFORMACION"/>
    <s v="VENTA"/>
    <d v="2017-12-19T00:00:00"/>
    <n v="1"/>
  </r>
  <r>
    <s v="SIN PROGRAMA"/>
    <s v="NEUPOGEN"/>
    <x v="10"/>
    <x v="49"/>
    <x v="0"/>
    <x v="0"/>
    <x v="44"/>
    <s v="OVILLA MARTINEZ ROBERTO"/>
    <s v="VENTA"/>
    <d v="2017-12-19T00:00:00"/>
    <n v="4"/>
  </r>
  <r>
    <s v="SIN PROGRAMA"/>
    <s v="NEUPOGEN"/>
    <x v="10"/>
    <x v="21"/>
    <x v="0"/>
    <x v="2"/>
    <x v="70"/>
    <s v="STAR MEDICA (CENTRO)"/>
    <s v="VENTA"/>
    <d v="2017-12-19T00:00:00"/>
    <n v="2"/>
  </r>
  <r>
    <s v="SIN PROGRAMA"/>
    <s v="NEUPOGEN"/>
    <x v="10"/>
    <x v="50"/>
    <x v="3"/>
    <x v="0"/>
    <x v="102"/>
    <s v="SIN INFORMACION"/>
    <s v="VENTA"/>
    <d v="2017-12-19T00:00:00"/>
    <n v="5"/>
  </r>
  <r>
    <s v="SIN PROGRAMA"/>
    <s v="NEUPOGEN"/>
    <x v="10"/>
    <x v="50"/>
    <x v="3"/>
    <x v="1"/>
    <x v="1"/>
    <s v="SIN INFORMACION"/>
    <s v="VENTA"/>
    <d v="2017-12-19T00:00:00"/>
    <n v="2"/>
  </r>
  <r>
    <s v="SIN PROGRAMA"/>
    <s v="NEUPOGEN"/>
    <x v="10"/>
    <x v="6"/>
    <x v="0"/>
    <x v="1"/>
    <x v="68"/>
    <s v="SIN INFORMACION"/>
    <s v="VENTA"/>
    <d v="2017-12-20T00:00:00"/>
    <n v="2"/>
  </r>
  <r>
    <s v="SIN PROGRAMA"/>
    <s v="NEUPOGEN"/>
    <x v="10"/>
    <x v="40"/>
    <x v="21"/>
    <x v="2"/>
    <x v="97"/>
    <s v="SIN INFORMACION"/>
    <s v="VENTA"/>
    <d v="2017-12-20T00:00:00"/>
    <n v="3"/>
  </r>
  <r>
    <s v="SIN PROGRAMA"/>
    <s v="NEUPOGEN"/>
    <x v="10"/>
    <x v="36"/>
    <x v="18"/>
    <x v="2"/>
    <x v="47"/>
    <s v="SIN INFORMACION"/>
    <s v="VENTA"/>
    <d v="2017-12-20T00:00:00"/>
    <n v="1"/>
  </r>
  <r>
    <s v="SIN PROGRAMA"/>
    <s v="NEUPOGEN"/>
    <x v="10"/>
    <x v="20"/>
    <x v="11"/>
    <x v="1"/>
    <x v="1"/>
    <s v="SIN INFORMACION"/>
    <s v="VENTA"/>
    <d v="2017-12-20T00:00:00"/>
    <n v="1"/>
  </r>
  <r>
    <s v="SIN PROGRAMA"/>
    <s v="NEUPOGEN"/>
    <x v="10"/>
    <x v="48"/>
    <x v="24"/>
    <x v="2"/>
    <x v="71"/>
    <s v="CHRISTUS MUGUERZA MONTERREY"/>
    <s v="VENTA"/>
    <d v="2017-12-20T00:00:00"/>
    <n v="1"/>
  </r>
  <r>
    <s v="SIN PROGRAMA"/>
    <s v="NEUPOGEN"/>
    <x v="10"/>
    <x v="22"/>
    <x v="9"/>
    <x v="2"/>
    <x v="90"/>
    <s v="GONZALEZ ESPINOZA IVAN ROMARICO"/>
    <s v="VENTA"/>
    <d v="2017-12-20T00:00:00"/>
    <n v="1"/>
  </r>
  <r>
    <s v="SIN PROGRAMA"/>
    <s v="NEUPOGEN"/>
    <x v="10"/>
    <x v="70"/>
    <x v="8"/>
    <x v="2"/>
    <x v="104"/>
    <s v="SIN INFORMACION"/>
    <s v="VENTA"/>
    <d v="2017-12-20T00:00:00"/>
    <n v="5"/>
  </r>
  <r>
    <s v="SIN PROGRAMA"/>
    <s v="NEUPOGEN"/>
    <x v="10"/>
    <x v="50"/>
    <x v="3"/>
    <x v="1"/>
    <x v="1"/>
    <s v="SIN INFORMACION"/>
    <s v="VENTA"/>
    <d v="2017-12-20T00:00:00"/>
    <n v="2"/>
  </r>
  <r>
    <s v="SIN PROGRAMA"/>
    <s v="NEUPOGEN"/>
    <x v="10"/>
    <x v="18"/>
    <x v="0"/>
    <x v="1"/>
    <x v="11"/>
    <s v="SIN INFORMACION"/>
    <s v="VENTA"/>
    <d v="2017-12-20T00:00:00"/>
    <n v="2"/>
  </r>
  <r>
    <s v="SIN PROGRAMA"/>
    <s v="NEUPOGEN"/>
    <x v="10"/>
    <x v="56"/>
    <x v="5"/>
    <x v="1"/>
    <x v="2"/>
    <s v="MORALES MORALES ROBERTO FILEMON"/>
    <s v="VENTA"/>
    <d v="2017-12-20T00:00:00"/>
    <n v="1"/>
  </r>
  <r>
    <s v="SIN PROGRAMA"/>
    <s v="NEUPOGEN"/>
    <x v="10"/>
    <x v="36"/>
    <x v="18"/>
    <x v="2"/>
    <x v="47"/>
    <s v="SIN INFORMACION"/>
    <s v="VENTA"/>
    <d v="2017-12-21T00:00:00"/>
    <n v="1"/>
  </r>
  <r>
    <s v="SIN PROGRAMA"/>
    <s v="NEUPOGEN"/>
    <x v="10"/>
    <x v="20"/>
    <x v="11"/>
    <x v="1"/>
    <x v="1"/>
    <s v="SIN INFORMACION"/>
    <s v="VENTA"/>
    <d v="2017-12-21T00:00:00"/>
    <n v="1"/>
  </r>
  <r>
    <s v="SIN PROGRAMA"/>
    <s v="NEUPOGEN"/>
    <x v="10"/>
    <x v="53"/>
    <x v="0"/>
    <x v="2"/>
    <x v="40"/>
    <s v="SIN INFORMACION"/>
    <s v="VENTA"/>
    <d v="2017-12-21T00:00:00"/>
    <n v="1"/>
  </r>
  <r>
    <s v="SIN PROGRAMA"/>
    <s v="NEUPOGEN"/>
    <x v="10"/>
    <x v="24"/>
    <x v="12"/>
    <x v="2"/>
    <x v="99"/>
    <s v="SIN INFORMACION"/>
    <s v="VENTA"/>
    <d v="2017-12-21T00:00:00"/>
    <n v="3"/>
  </r>
  <r>
    <s v="SIN PROGRAMA"/>
    <s v="NEUPOGEN"/>
    <x v="10"/>
    <x v="48"/>
    <x v="24"/>
    <x v="2"/>
    <x v="71"/>
    <s v="CHRISTUS MUGUERZA MONTERREY"/>
    <s v="VENTA"/>
    <d v="2017-12-21T00:00:00"/>
    <n v="1"/>
  </r>
  <r>
    <s v="SIN PROGRAMA"/>
    <s v="NEUPOGEN"/>
    <x v="10"/>
    <x v="22"/>
    <x v="9"/>
    <x v="2"/>
    <x v="105"/>
    <s v="MERCADO VILLAGRA JORGE AGUSTIN"/>
    <s v="VENTA"/>
    <d v="2017-12-21T00:00:00"/>
    <n v="2"/>
  </r>
  <r>
    <s v="SIN PROGRAMA"/>
    <s v="NEUPOGEN"/>
    <x v="10"/>
    <x v="12"/>
    <x v="7"/>
    <x v="1"/>
    <x v="1"/>
    <s v="SIN INFORMACION"/>
    <s v="VENTA"/>
    <d v="2017-12-21T00:00:00"/>
    <n v="2"/>
  </r>
  <r>
    <s v="SIN PROGRAMA"/>
    <s v="NEUPOGEN"/>
    <x v="10"/>
    <x v="55"/>
    <x v="16"/>
    <x v="0"/>
    <x v="106"/>
    <s v="BRISTOL MYERS SQUIBB DE MEXICO"/>
    <s v="VENTA"/>
    <d v="2017-12-21T00:00:00"/>
    <n v="15"/>
  </r>
  <r>
    <s v="SIN PROGRAMA"/>
    <s v="NEUPOGEN"/>
    <x v="10"/>
    <x v="60"/>
    <x v="0"/>
    <x v="1"/>
    <x v="2"/>
    <s v="ALVARADO LUNA GABRIELA"/>
    <s v="VENTA"/>
    <d v="2017-12-21T00:00:00"/>
    <n v="3"/>
  </r>
  <r>
    <s v="SIN PROGRAMA"/>
    <s v="NEUPOGEN"/>
    <x v="10"/>
    <x v="56"/>
    <x v="5"/>
    <x v="1"/>
    <x v="2"/>
    <s v="MORALES MORALES ROBERTO FILEMON"/>
    <s v="VENTA"/>
    <d v="2017-12-21T00:00:00"/>
    <n v="1"/>
  </r>
  <r>
    <s v="SIN PROGRAMA"/>
    <s v="NEUPOGEN"/>
    <x v="10"/>
    <x v="20"/>
    <x v="11"/>
    <x v="1"/>
    <x v="1"/>
    <s v="SIN INFORMACION"/>
    <s v="VENTA"/>
    <d v="2017-12-22T00:00:00"/>
    <n v="1"/>
  </r>
  <r>
    <s v="SIN PROGRAMA"/>
    <s v="NEUPOGEN"/>
    <x v="10"/>
    <x v="51"/>
    <x v="0"/>
    <x v="0"/>
    <x v="5"/>
    <s v="BAUTISTA GONZALEZ HECTOR ALFREDO"/>
    <s v="VENTA"/>
    <d v="2017-12-22T00:00:00"/>
    <n v="6"/>
  </r>
  <r>
    <s v="SIN PROGRAMA"/>
    <s v="NEUPOGEN"/>
    <x v="10"/>
    <x v="48"/>
    <x v="24"/>
    <x v="2"/>
    <x v="107"/>
    <s v="ORGANIZACION PARA CUIDADO INTEGRAL EN ONCOLOGIA"/>
    <s v="VENTA"/>
    <d v="2017-12-22T00:00:00"/>
    <n v="10"/>
  </r>
  <r>
    <s v="SIN PROGRAMA"/>
    <s v="NEUPOGEN"/>
    <x v="10"/>
    <x v="21"/>
    <x v="0"/>
    <x v="2"/>
    <x v="70"/>
    <s v="STAR MEDICA (CENTRO)"/>
    <s v="VENTA"/>
    <d v="2017-12-22T00:00:00"/>
    <n v="2"/>
  </r>
  <r>
    <s v="SIN PROGRAMA"/>
    <s v="NEUPOGEN"/>
    <x v="10"/>
    <x v="56"/>
    <x v="5"/>
    <x v="1"/>
    <x v="2"/>
    <s v="MORALES MORALES ROBERTO FILEMON"/>
    <s v="VENTA"/>
    <d v="2017-12-22T00:00:00"/>
    <n v="1"/>
  </r>
  <r>
    <s v="SIN PROGRAMA"/>
    <s v="NEUPOGEN"/>
    <x v="10"/>
    <x v="36"/>
    <x v="18"/>
    <x v="2"/>
    <x v="47"/>
    <s v="SIN INFORMACION"/>
    <s v="VENTA"/>
    <d v="2017-12-23T00:00:00"/>
    <n v="2"/>
  </r>
  <r>
    <s v="SIN PROGRAMA"/>
    <s v="NEUPOGEN"/>
    <x v="10"/>
    <x v="20"/>
    <x v="11"/>
    <x v="1"/>
    <x v="2"/>
    <s v="SIN INFORMACION"/>
    <s v="VENTA"/>
    <d v="2017-12-23T00:00:00"/>
    <n v="1"/>
  </r>
  <r>
    <s v="SIN PROGRAMA"/>
    <s v="NEUPOGEN"/>
    <x v="10"/>
    <x v="22"/>
    <x v="9"/>
    <x v="2"/>
    <x v="105"/>
    <s v="MERCADO VILLAGRA JORGE AGUSTIN"/>
    <s v="VENTA"/>
    <d v="2017-12-23T00:00:00"/>
    <n v="2"/>
  </r>
  <r>
    <s v="SIN PROGRAMA"/>
    <s v="NEUPOGEN"/>
    <x v="10"/>
    <x v="21"/>
    <x v="0"/>
    <x v="2"/>
    <x v="108"/>
    <s v="SIN INFORMACION"/>
    <s v="VENTA"/>
    <d v="2017-12-23T00:00:00"/>
    <n v="2"/>
  </r>
  <r>
    <s v="SIN PROGRAMA"/>
    <s v="NEUPOGEN"/>
    <x v="10"/>
    <x v="18"/>
    <x v="0"/>
    <x v="1"/>
    <x v="11"/>
    <s v="SIN INFORMACION"/>
    <s v="VENTA"/>
    <d v="2017-12-23T00:00:00"/>
    <n v="1"/>
  </r>
  <r>
    <s v="SIN PROGRAMA"/>
    <s v="NEUPOGEN"/>
    <x v="10"/>
    <x v="20"/>
    <x v="11"/>
    <x v="1"/>
    <x v="1"/>
    <s v="SIN INFORMACION"/>
    <s v="VENTA"/>
    <d v="2017-12-24T00:00:00"/>
    <n v="1"/>
  </r>
  <r>
    <s v="SIN PROGRAMA"/>
    <s v="NEUPOGEN"/>
    <x v="10"/>
    <x v="70"/>
    <x v="8"/>
    <x v="2"/>
    <x v="104"/>
    <s v="SIN INFORMACION"/>
    <s v="VENTA"/>
    <d v="2017-12-25T00:00:00"/>
    <n v="1"/>
  </r>
  <r>
    <s v="SIN PROGRAMA"/>
    <s v="NEUPOGEN"/>
    <x v="10"/>
    <x v="8"/>
    <x v="0"/>
    <x v="2"/>
    <x v="6"/>
    <s v="HOSPITAL ABC SANTA FE (PRADO NORTE)"/>
    <s v="VENTA"/>
    <d v="2017-12-26T00:00:00"/>
    <n v="5"/>
  </r>
  <r>
    <s v="SIN PROGRAMA"/>
    <s v="NEUPOGEN"/>
    <x v="10"/>
    <x v="53"/>
    <x v="0"/>
    <x v="2"/>
    <x v="32"/>
    <s v="SIN INFORMACION"/>
    <s v="VENTA"/>
    <d v="2017-12-26T00:00:00"/>
    <n v="5"/>
  </r>
  <r>
    <s v="SIN PROGRAMA"/>
    <s v="NEUPOGEN"/>
    <x v="10"/>
    <x v="3"/>
    <x v="3"/>
    <x v="0"/>
    <x v="42"/>
    <s v="SIN INFORMACION"/>
    <s v="VENTA"/>
    <d v="2017-12-26T00:00:00"/>
    <n v="6"/>
  </r>
  <r>
    <s v="SIN PROGRAMA"/>
    <s v="NEUPOGEN"/>
    <x v="10"/>
    <x v="48"/>
    <x v="24"/>
    <x v="2"/>
    <x v="71"/>
    <s v="CHRISTUS MUGUERZA MONTERREY"/>
    <s v="VENTA"/>
    <d v="2017-12-26T00:00:00"/>
    <n v="1"/>
  </r>
  <r>
    <s v="SIN PROGRAMA"/>
    <s v="NEUPOGEN"/>
    <x v="10"/>
    <x v="48"/>
    <x v="24"/>
    <x v="2"/>
    <x v="71"/>
    <s v="CHRISTUS MUGUERZA MONTERREY"/>
    <s v="VENTA"/>
    <d v="2017-12-26T00:00:00"/>
    <n v="1"/>
  </r>
  <r>
    <s v="SIN PROGRAMA"/>
    <s v="NEUPOGEN"/>
    <x v="10"/>
    <x v="12"/>
    <x v="7"/>
    <x v="1"/>
    <x v="2"/>
    <s v="MEDINA GUZMAN LILIANA"/>
    <s v="VENTA"/>
    <d v="2017-12-26T00:00:00"/>
    <n v="1"/>
  </r>
  <r>
    <s v="SIN PROGRAMA"/>
    <s v="NEUPOGEN"/>
    <x v="10"/>
    <x v="67"/>
    <x v="4"/>
    <x v="2"/>
    <x v="71"/>
    <s v="CHRISTUS MUGUERZA MONTERREY"/>
    <s v="VENTA"/>
    <d v="2017-12-26T00:00:00"/>
    <n v="5"/>
  </r>
  <r>
    <s v="SIN PROGRAMA"/>
    <s v="NEUPOGEN"/>
    <x v="10"/>
    <x v="70"/>
    <x v="8"/>
    <x v="2"/>
    <x v="104"/>
    <s v="SIN INFORMACION"/>
    <s v="VENTA"/>
    <d v="2017-12-26T00:00:00"/>
    <n v="1"/>
  </r>
  <r>
    <s v="SIN PROGRAMA"/>
    <s v="NEUPOGEN"/>
    <x v="10"/>
    <x v="30"/>
    <x v="16"/>
    <x v="1"/>
    <x v="16"/>
    <s v="SIN INFORMACION"/>
    <s v="VENTA"/>
    <d v="2017-12-26T00:00:00"/>
    <n v="3"/>
  </r>
  <r>
    <s v="SIN PROGRAMA"/>
    <s v="NEUPOGEN"/>
    <x v="10"/>
    <x v="11"/>
    <x v="6"/>
    <x v="1"/>
    <x v="7"/>
    <s v="SIN INFORMACION"/>
    <s v="VENTA"/>
    <d v="2017-12-26T00:00:00"/>
    <n v="1"/>
  </r>
  <r>
    <s v="SIN PROGRAMA"/>
    <s v="NEUPOGEN"/>
    <x v="10"/>
    <x v="13"/>
    <x v="0"/>
    <x v="1"/>
    <x v="1"/>
    <s v="SIN INFORMACION"/>
    <s v="VENTA"/>
    <d v="2017-12-27T00:00:00"/>
    <n v="2"/>
  </r>
  <r>
    <s v="SIN PROGRAMA"/>
    <s v="NEUPOGEN"/>
    <x v="10"/>
    <x v="64"/>
    <x v="2"/>
    <x v="2"/>
    <x v="87"/>
    <s v="SIN INFORMACION"/>
    <s v="VENTA"/>
    <d v="2017-12-27T00:00:00"/>
    <n v="3"/>
  </r>
  <r>
    <s v="SIN PROGRAMA"/>
    <s v="NEUPOGEN"/>
    <x v="10"/>
    <x v="64"/>
    <x v="2"/>
    <x v="2"/>
    <x v="87"/>
    <s v="SIN INFORMACION"/>
    <s v="VENTA"/>
    <d v="2017-12-27T00:00:00"/>
    <n v="7"/>
  </r>
  <r>
    <s v="SIN PROGRAMA"/>
    <s v="NEUPOGEN"/>
    <x v="10"/>
    <x v="70"/>
    <x v="8"/>
    <x v="2"/>
    <x v="104"/>
    <s v="SIN INFORMACION"/>
    <s v="VENTA"/>
    <d v="2017-12-27T00:00:00"/>
    <n v="1"/>
  </r>
  <r>
    <s v="SIN PROGRAMA"/>
    <s v="NEUPOGEN"/>
    <x v="10"/>
    <x v="18"/>
    <x v="0"/>
    <x v="1"/>
    <x v="11"/>
    <s v="SIN INFORMACION"/>
    <s v="VENTA"/>
    <d v="2017-12-27T00:00:00"/>
    <n v="2"/>
  </r>
  <r>
    <s v="SIN PROGRAMA"/>
    <s v="NEUPOGEN"/>
    <x v="10"/>
    <x v="41"/>
    <x v="0"/>
    <x v="1"/>
    <x v="2"/>
    <s v="ARRIETA RODRIGUEZ OSCAR GERARDO"/>
    <s v="VENTA"/>
    <d v="2017-12-27T00:00:00"/>
    <n v="1"/>
  </r>
  <r>
    <s v="SIN PROGRAMA"/>
    <s v="NEUPOGEN"/>
    <x v="10"/>
    <x v="52"/>
    <x v="0"/>
    <x v="2"/>
    <x v="31"/>
    <s v="SIN INFORMACION"/>
    <s v="VENTA"/>
    <d v="2017-12-27T00:00:00"/>
    <n v="15"/>
  </r>
  <r>
    <s v="SIN PROGRAMA"/>
    <s v="NEUPOGEN"/>
    <x v="10"/>
    <x v="40"/>
    <x v="21"/>
    <x v="2"/>
    <x v="109"/>
    <s v="SIN INFORMACION"/>
    <s v="VENTA"/>
    <d v="2017-12-28T00:00:00"/>
    <n v="1"/>
  </r>
  <r>
    <s v="SIN PROGRAMA"/>
    <s v="NEUPOGEN"/>
    <x v="10"/>
    <x v="40"/>
    <x v="21"/>
    <x v="2"/>
    <x v="109"/>
    <s v="SERVICIOS MEDICOS PARA TODOS SA DE CV"/>
    <s v="VENTA"/>
    <d v="2017-12-28T00:00:00"/>
    <n v="1"/>
  </r>
  <r>
    <s v="SIN PROGRAMA"/>
    <s v="NEUPOGEN"/>
    <x v="10"/>
    <x v="33"/>
    <x v="14"/>
    <x v="2"/>
    <x v="69"/>
    <s v="HOSPITAL REAL SAN JOSE"/>
    <s v="VENTA"/>
    <d v="2017-12-28T00:00:00"/>
    <n v="2"/>
  </r>
  <r>
    <s v="SIN PROGRAMA"/>
    <s v="NEUPOGEN"/>
    <x v="10"/>
    <x v="14"/>
    <x v="8"/>
    <x v="2"/>
    <x v="104"/>
    <s v="SIN INFORMACION"/>
    <s v="VENTA"/>
    <d v="2017-12-28T00:00:00"/>
    <n v="1"/>
  </r>
  <r>
    <s v="SIN PROGRAMA"/>
    <s v="NEUPOGEN"/>
    <x v="10"/>
    <x v="50"/>
    <x v="3"/>
    <x v="0"/>
    <x v="5"/>
    <s v="ZARAGOZA SANDOVAL VICTOR MANUEL"/>
    <s v="VENTA"/>
    <d v="2017-12-28T00:00:00"/>
    <n v="10"/>
  </r>
  <r>
    <s v="SIN PROGRAMA"/>
    <s v="NEUPOGEN"/>
    <x v="10"/>
    <x v="21"/>
    <x v="0"/>
    <x v="1"/>
    <x v="2"/>
    <s v="GORODEZKY LAUFERMAN CLARA"/>
    <s v="VENTA"/>
    <d v="2017-12-29T00:00:00"/>
    <n v="12"/>
  </r>
  <r>
    <s v="SIN PROGRAMA"/>
    <s v="NEUPOGEN"/>
    <x v="10"/>
    <x v="30"/>
    <x v="16"/>
    <x v="1"/>
    <x v="16"/>
    <s v="SIN INFORMACION"/>
    <s v="VENTA"/>
    <d v="2017-12-29T00:00:00"/>
    <n v="3"/>
  </r>
  <r>
    <s v="SIN PROGRAMA"/>
    <s v="NEUPOGEN"/>
    <x v="10"/>
    <x v="13"/>
    <x v="0"/>
    <x v="2"/>
    <x v="110"/>
    <s v="SIN INFORMACION"/>
    <s v="VENTA"/>
    <d v="2017-12-30T00:00:00"/>
    <n v="1"/>
  </r>
  <r>
    <s v="SIN PROGRAMA"/>
    <s v="NEUPOGEN"/>
    <x v="10"/>
    <x v="8"/>
    <x v="0"/>
    <x v="2"/>
    <x v="6"/>
    <s v="SIN INFORMACION"/>
    <s v="VENTA"/>
    <d v="2017-12-30T00:00:00"/>
    <n v="2"/>
  </r>
  <r>
    <s v="SIN PROGRAMA"/>
    <s v="NEUPOGEN"/>
    <x v="10"/>
    <x v="40"/>
    <x v="21"/>
    <x v="2"/>
    <x v="109"/>
    <s v="SIN INFORMACION"/>
    <s v="VENTA"/>
    <d v="2017-12-30T00:00:00"/>
    <n v="1"/>
  </r>
  <r>
    <s v="SIN PROGRAMA"/>
    <s v="NEUPOGEN"/>
    <x v="10"/>
    <x v="40"/>
    <x v="21"/>
    <x v="2"/>
    <x v="109"/>
    <s v="SIN INFORMACION"/>
    <s v="VENTA"/>
    <d v="2017-12-30T00:00:00"/>
    <n v="3"/>
  </r>
  <r>
    <s v="SIN PROGRAMA"/>
    <s v="NEUPOGEN"/>
    <x v="10"/>
    <x v="17"/>
    <x v="9"/>
    <x v="1"/>
    <x v="2"/>
    <s v="KELLY GARCIA JAVIER"/>
    <s v="VENTA"/>
    <d v="2017-12-30T00:00:00"/>
    <n v="2"/>
  </r>
  <r>
    <s v="SIN PROGRAMA"/>
    <s v="NEUPOGEN"/>
    <x v="10"/>
    <x v="67"/>
    <x v="4"/>
    <x v="0"/>
    <x v="44"/>
    <s v="CASTANEDA RENDEROS OMAR HUMBERTO"/>
    <s v="VENTA"/>
    <d v="2017-12-30T00:00:00"/>
    <n v="5"/>
  </r>
  <r>
    <s v="SIN PROGRAMA"/>
    <s v="NEUPOGEN"/>
    <x v="10"/>
    <x v="8"/>
    <x v="0"/>
    <x v="2"/>
    <x v="6"/>
    <s v="SIN INFORMACION"/>
    <s v="VENTA"/>
    <d v="2017-12-31T00:00:00"/>
    <n v="1"/>
  </r>
  <r>
    <s v="SIN PROGRAMA"/>
    <s v="NPLATE"/>
    <x v="11"/>
    <x v="34"/>
    <x v="17"/>
    <x v="1"/>
    <x v="1"/>
    <s v="SIN INFORMACION"/>
    <s v="VENTA"/>
    <d v="2017-12-01T00:00:00"/>
    <n v="1"/>
  </r>
  <r>
    <s v="SIN PROGRAMA"/>
    <s v="NPLATE"/>
    <x v="11"/>
    <x v="15"/>
    <x v="0"/>
    <x v="2"/>
    <x v="26"/>
    <s v="CENTRO HOSPITALARIO UNIVERSIDAD"/>
    <s v="VENTA"/>
    <d v="2017-12-01T00:00:00"/>
    <n v="2"/>
  </r>
  <r>
    <s v="SIN PROGRAMA"/>
    <s v="NPLATE"/>
    <x v="11"/>
    <x v="33"/>
    <x v="14"/>
    <x v="2"/>
    <x v="18"/>
    <s v="HOSPITAL SAN JAVIER SA DE CV"/>
    <s v="VENTA"/>
    <d v="2017-12-01T00:00:00"/>
    <n v="2"/>
  </r>
  <r>
    <s v="SIN PROGRAMA"/>
    <s v="NPLATE"/>
    <x v="11"/>
    <x v="67"/>
    <x v="4"/>
    <x v="2"/>
    <x v="111"/>
    <s v="SIN INFORMACION"/>
    <s v="VENTA"/>
    <d v="2017-12-01T00:00:00"/>
    <n v="1"/>
  </r>
  <r>
    <s v="SIN PROGRAMA"/>
    <s v="NPLATE"/>
    <x v="11"/>
    <x v="1"/>
    <x v="1"/>
    <x v="1"/>
    <x v="51"/>
    <s v="SIN INFORMACION"/>
    <s v="VENTA"/>
    <d v="2017-12-01T00:00:00"/>
    <n v="1"/>
  </r>
  <r>
    <s v="SIN PROGRAMA"/>
    <s v="NPLATE"/>
    <x v="11"/>
    <x v="52"/>
    <x v="0"/>
    <x v="2"/>
    <x v="31"/>
    <s v="SIN INFORMACION"/>
    <s v="VENTA"/>
    <d v="2017-12-01T00:00:00"/>
    <n v="10"/>
  </r>
  <r>
    <s v="SIN PROGRAMA"/>
    <s v="NPLATE"/>
    <x v="11"/>
    <x v="51"/>
    <x v="0"/>
    <x v="2"/>
    <x v="12"/>
    <s v="OPERADORA DE HOSPITALES ANGELES (MOCEL)"/>
    <s v="VENTA"/>
    <d v="2017-12-02T00:00:00"/>
    <n v="1"/>
  </r>
  <r>
    <s v="SIN PROGRAMA"/>
    <s v="NPLATE"/>
    <x v="11"/>
    <x v="10"/>
    <x v="6"/>
    <x v="0"/>
    <x v="15"/>
    <s v="SIN INFORMACION"/>
    <s v="VENTA"/>
    <d v="2017-12-02T00:00:00"/>
    <n v="2"/>
  </r>
  <r>
    <s v="SIN PROGRAMA"/>
    <s v="NPLATE"/>
    <x v="11"/>
    <x v="27"/>
    <x v="9"/>
    <x v="1"/>
    <x v="1"/>
    <s v="SIN INFORMACION"/>
    <s v="VENTA"/>
    <d v="2017-12-03T00:00:00"/>
    <n v="1"/>
  </r>
  <r>
    <s v="SIN PROGRAMA"/>
    <s v="NPLATE"/>
    <x v="11"/>
    <x v="18"/>
    <x v="0"/>
    <x v="2"/>
    <x v="26"/>
    <s v="CENTRO HOSPITALARIO UNIVERSIDAD"/>
    <s v="VENTA"/>
    <d v="2017-12-03T00:00:00"/>
    <n v="2"/>
  </r>
  <r>
    <s v="SIN PROGRAMA"/>
    <s v="NPLATE"/>
    <x v="11"/>
    <x v="6"/>
    <x v="0"/>
    <x v="2"/>
    <x v="91"/>
    <s v="HEMATOLOGICA ALTA ESPECIALIDAD"/>
    <s v="VENTA"/>
    <d v="2017-12-04T00:00:00"/>
    <n v="1"/>
  </r>
  <r>
    <s v="SIN PROGRAMA"/>
    <s v="NPLATE"/>
    <x v="11"/>
    <x v="20"/>
    <x v="11"/>
    <x v="1"/>
    <x v="1"/>
    <s v="SIN INFORMACION"/>
    <s v="VENTA"/>
    <d v="2017-12-04T00:00:00"/>
    <n v="1"/>
  </r>
  <r>
    <s v="SIN PROGRAMA"/>
    <s v="NPLATE"/>
    <x v="11"/>
    <x v="73"/>
    <x v="23"/>
    <x v="2"/>
    <x v="100"/>
    <s v="C.I.M.A. (HERMOSILLO)"/>
    <s v="VENTA"/>
    <d v="2017-12-04T00:00:00"/>
    <n v="2"/>
  </r>
  <r>
    <s v="SIN PROGRAMA"/>
    <s v="NPLATE"/>
    <x v="11"/>
    <x v="47"/>
    <x v="23"/>
    <x v="2"/>
    <x v="112"/>
    <s v="HOSPITAL SAN JOSE DE HERMOSILLO, S.A. DE C.V."/>
    <s v="VENTA"/>
    <d v="2017-12-04T00:00:00"/>
    <n v="1"/>
  </r>
  <r>
    <s v="SIN PROGRAMA"/>
    <s v="NPLATE"/>
    <x v="11"/>
    <x v="0"/>
    <x v="0"/>
    <x v="2"/>
    <x v="113"/>
    <s v="HOSPITAL DALINDE"/>
    <s v="VENTA"/>
    <d v="2017-12-04T00:00:00"/>
    <n v="1"/>
  </r>
  <r>
    <s v="SIN PROGRAMA"/>
    <s v="NPLATE"/>
    <x v="11"/>
    <x v="41"/>
    <x v="0"/>
    <x v="1"/>
    <x v="2"/>
    <s v="AZAOLA ESPINOSA PATRICIO"/>
    <s v="VENTA"/>
    <d v="2017-12-04T00:00:00"/>
    <n v="1"/>
  </r>
  <r>
    <s v="SIN PROGRAMA"/>
    <s v="NPLATE"/>
    <x v="11"/>
    <x v="76"/>
    <x v="15"/>
    <x v="1"/>
    <x v="114"/>
    <s v="SIN INFORMACION"/>
    <s v="VENTA"/>
    <d v="2017-12-04T00:00:00"/>
    <n v="1"/>
  </r>
  <r>
    <s v="SIN PROGRAMA"/>
    <s v="NPLATE"/>
    <x v="11"/>
    <x v="6"/>
    <x v="0"/>
    <x v="2"/>
    <x v="17"/>
    <s v="OPERADORA DE HOSPITALES ANGELES (LOMAS)"/>
    <s v="VENTA"/>
    <d v="2017-12-05T00:00:00"/>
    <n v="2"/>
  </r>
  <r>
    <s v="SIN PROGRAMA"/>
    <s v="NPLATE"/>
    <x v="11"/>
    <x v="36"/>
    <x v="18"/>
    <x v="2"/>
    <x v="66"/>
    <s v="SIN INFORMACION"/>
    <s v="VENTA"/>
    <d v="2017-12-05T00:00:00"/>
    <n v="3"/>
  </r>
  <r>
    <s v="SIN PROGRAMA"/>
    <s v="NPLATE"/>
    <x v="11"/>
    <x v="24"/>
    <x v="12"/>
    <x v="0"/>
    <x v="0"/>
    <s v="SIN INFORMACION"/>
    <s v="VENTA"/>
    <d v="2017-12-05T00:00:00"/>
    <n v="4"/>
  </r>
  <r>
    <s v="SIN PROGRAMA"/>
    <s v="NPLATE"/>
    <x v="11"/>
    <x v="48"/>
    <x v="24"/>
    <x v="2"/>
    <x v="71"/>
    <s v="CHRISTUS MUGUERZA MONTERREY"/>
    <s v="VENTA"/>
    <d v="2017-12-05T00:00:00"/>
    <n v="2"/>
  </r>
  <r>
    <s v="SIN PROGRAMA"/>
    <s v="NPLATE"/>
    <x v="11"/>
    <x v="23"/>
    <x v="0"/>
    <x v="1"/>
    <x v="1"/>
    <s v="SIN INFORMACION"/>
    <s v="VENTA"/>
    <d v="2017-12-05T00:00:00"/>
    <n v="1"/>
  </r>
  <r>
    <s v="SIN PROGRAMA"/>
    <s v="NPLATE"/>
    <x v="11"/>
    <x v="18"/>
    <x v="0"/>
    <x v="2"/>
    <x v="45"/>
    <s v="OPERADORA DE HOSPITALES ANGELES (PEDREGAL)"/>
    <s v="VENTA"/>
    <d v="2017-12-05T00:00:00"/>
    <n v="2"/>
  </r>
  <r>
    <s v="SIN PROGRAMA"/>
    <s v="NPLATE"/>
    <x v="11"/>
    <x v="18"/>
    <x v="0"/>
    <x v="2"/>
    <x v="115"/>
    <s v="UNIDAD DE QUIMIOTERAPIA AMBULATORIA SC"/>
    <s v="VENTA"/>
    <d v="2017-12-05T00:00:00"/>
    <n v="1"/>
  </r>
  <r>
    <s v="SIN PROGRAMA"/>
    <s v="NPLATE"/>
    <x v="11"/>
    <x v="32"/>
    <x v="14"/>
    <x v="0"/>
    <x v="10"/>
    <s v="SIN INFORMACION"/>
    <s v="VENTA"/>
    <d v="2017-12-06T00:00:00"/>
    <n v="4"/>
  </r>
  <r>
    <s v="SIN PROGRAMA"/>
    <s v="NPLATE"/>
    <x v="11"/>
    <x v="32"/>
    <x v="14"/>
    <x v="1"/>
    <x v="1"/>
    <s v="SIN INFORMACION"/>
    <s v="VENTA"/>
    <d v="2017-12-06T00:00:00"/>
    <n v="1"/>
  </r>
  <r>
    <s v="SIN PROGRAMA"/>
    <s v="NPLATE"/>
    <x v="11"/>
    <x v="32"/>
    <x v="14"/>
    <x v="2"/>
    <x v="69"/>
    <s v="SIN INFORMACION"/>
    <s v="VENTA"/>
    <d v="2017-12-06T00:00:00"/>
    <n v="1"/>
  </r>
  <r>
    <s v="SIN PROGRAMA"/>
    <s v="NPLATE"/>
    <x v="11"/>
    <x v="33"/>
    <x v="14"/>
    <x v="2"/>
    <x v="96"/>
    <s v="OPERADORA DE HOSPITALES ANGELES (GDL 1 Y 2)"/>
    <s v="VENTA"/>
    <d v="2017-12-06T00:00:00"/>
    <n v="1"/>
  </r>
  <r>
    <s v="SIN PROGRAMA"/>
    <s v="NPLATE"/>
    <x v="11"/>
    <x v="33"/>
    <x v="14"/>
    <x v="2"/>
    <x v="18"/>
    <s v="SIN INFORMACION"/>
    <s v="VENTA"/>
    <d v="2017-12-06T00:00:00"/>
    <n v="1"/>
  </r>
  <r>
    <s v="SIN PROGRAMA"/>
    <s v="NPLATE"/>
    <x v="11"/>
    <x v="73"/>
    <x v="23"/>
    <x v="1"/>
    <x v="1"/>
    <s v="SIN INFORMACION"/>
    <s v="VENTA"/>
    <d v="2017-12-06T00:00:00"/>
    <n v="1"/>
  </r>
  <r>
    <s v="SIN PROGRAMA"/>
    <s v="NPLATE"/>
    <x v="11"/>
    <x v="23"/>
    <x v="0"/>
    <x v="2"/>
    <x v="75"/>
    <s v="OPERADORA DE HOSPITALES ANGELES (METROPOLITANO)"/>
    <s v="VENTA"/>
    <d v="2017-12-06T00:00:00"/>
    <n v="1"/>
  </r>
  <r>
    <s v="SIN PROGRAMA"/>
    <s v="NPLATE"/>
    <x v="11"/>
    <x v="10"/>
    <x v="6"/>
    <x v="1"/>
    <x v="1"/>
    <s v="SIN INFORMACION"/>
    <s v="VENTA"/>
    <d v="2017-12-06T00:00:00"/>
    <n v="1"/>
  </r>
  <r>
    <s v="SIN PROGRAMA"/>
    <s v="NPLATE"/>
    <x v="11"/>
    <x v="32"/>
    <x v="14"/>
    <x v="0"/>
    <x v="0"/>
    <s v="SIN INFORMACION"/>
    <s v="VENTA"/>
    <d v="2017-12-07T00:00:00"/>
    <n v="4"/>
  </r>
  <r>
    <s v="SIN PROGRAMA"/>
    <s v="NPLATE"/>
    <x v="11"/>
    <x v="6"/>
    <x v="0"/>
    <x v="1"/>
    <x v="2"/>
    <s v="VILLALOBOS PRIETO ALBERTO"/>
    <s v="VENTA"/>
    <d v="2017-12-08T00:00:00"/>
    <n v="1"/>
  </r>
  <r>
    <s v="SIN PROGRAMA"/>
    <s v="NPLATE"/>
    <x v="11"/>
    <x v="34"/>
    <x v="17"/>
    <x v="1"/>
    <x v="1"/>
    <s v="SIN INFORMACION"/>
    <s v="VENTA"/>
    <d v="2017-12-08T00:00:00"/>
    <n v="1"/>
  </r>
  <r>
    <s v="SIN PROGRAMA"/>
    <s v="NPLATE"/>
    <x v="11"/>
    <x v="33"/>
    <x v="14"/>
    <x v="2"/>
    <x v="96"/>
    <s v="OPERADORA DE HOSPITALES ANGELES (GDL 1 Y 2)"/>
    <s v="VENTA"/>
    <d v="2017-12-08T00:00:00"/>
    <n v="1"/>
  </r>
  <r>
    <s v="SIN PROGRAMA"/>
    <s v="NPLATE"/>
    <x v="11"/>
    <x v="47"/>
    <x v="23"/>
    <x v="1"/>
    <x v="1"/>
    <s v="SIN INFORMACION"/>
    <s v="VENTA"/>
    <d v="2017-12-08T00:00:00"/>
    <n v="1"/>
  </r>
  <r>
    <s v="SIN PROGRAMA"/>
    <s v="NPLATE"/>
    <x v="11"/>
    <x v="23"/>
    <x v="0"/>
    <x v="2"/>
    <x v="81"/>
    <s v="HOSPITAL ESPAÑOL"/>
    <s v="VENTA"/>
    <d v="2017-12-08T00:00:00"/>
    <n v="2"/>
  </r>
  <r>
    <s v="SIN PROGRAMA"/>
    <s v="NPLATE"/>
    <x v="11"/>
    <x v="22"/>
    <x v="9"/>
    <x v="2"/>
    <x v="30"/>
    <s v="ROMARICO GONZALEZ IVAN"/>
    <s v="VENTA"/>
    <d v="2017-12-08T00:00:00"/>
    <n v="4"/>
  </r>
  <r>
    <s v="SIN PROGRAMA"/>
    <s v="NPLATE"/>
    <x v="11"/>
    <x v="12"/>
    <x v="7"/>
    <x v="2"/>
    <x v="116"/>
    <s v="SIN INFORMACION"/>
    <s v="VENTA"/>
    <d v="2017-12-08T00:00:00"/>
    <n v="1"/>
  </r>
  <r>
    <s v="SIN PROGRAMA"/>
    <s v="NPLATE"/>
    <x v="11"/>
    <x v="0"/>
    <x v="0"/>
    <x v="1"/>
    <x v="2"/>
    <s v="AZAOLA ESPINOSA PATRICIO"/>
    <s v="VENTA"/>
    <d v="2017-12-08T00:00:00"/>
    <n v="1"/>
  </r>
  <r>
    <s v="SIN PROGRAMA"/>
    <s v="NPLATE"/>
    <x v="11"/>
    <x v="0"/>
    <x v="0"/>
    <x v="2"/>
    <x v="26"/>
    <s v="CENTRO HOSPITALARIO UNIVERSIDAD"/>
    <s v="VENTA"/>
    <d v="2017-12-08T00:00:00"/>
    <n v="2"/>
  </r>
  <r>
    <s v="SIN PROGRAMA"/>
    <s v="NPLATE"/>
    <x v="11"/>
    <x v="18"/>
    <x v="0"/>
    <x v="0"/>
    <x v="0"/>
    <s v="SIN INFORMACION"/>
    <s v="VENTA"/>
    <d v="2017-12-08T00:00:00"/>
    <n v="2"/>
  </r>
  <r>
    <s v="SIN PROGRAMA"/>
    <s v="NPLATE"/>
    <x v="11"/>
    <x v="18"/>
    <x v="0"/>
    <x v="2"/>
    <x v="45"/>
    <s v="OPERADORA DE HOSPITALES ANGELES (PEDREGAL)"/>
    <s v="VENTA"/>
    <d v="2017-12-08T00:00:00"/>
    <n v="2"/>
  </r>
  <r>
    <s v="SIN PROGRAMA"/>
    <s v="NPLATE"/>
    <x v="11"/>
    <x v="56"/>
    <x v="5"/>
    <x v="1"/>
    <x v="1"/>
    <s v="SIN INFORMACION"/>
    <s v="VENTA"/>
    <d v="2017-12-08T00:00:00"/>
    <n v="1"/>
  </r>
  <r>
    <s v="SIN PROGRAMA"/>
    <s v="NPLATE"/>
    <x v="11"/>
    <x v="20"/>
    <x v="11"/>
    <x v="2"/>
    <x v="23"/>
    <s v="CENTRO MEDICO CULIACAN (CREDITO)"/>
    <s v="VENTA"/>
    <d v="2017-12-09T00:00:00"/>
    <n v="1"/>
  </r>
  <r>
    <s v="SIN PROGRAMA"/>
    <s v="NPLATE"/>
    <x v="11"/>
    <x v="14"/>
    <x v="8"/>
    <x v="2"/>
    <x v="48"/>
    <s v="SIN INFORMACION"/>
    <s v="VENTA"/>
    <d v="2017-12-09T00:00:00"/>
    <n v="1"/>
  </r>
  <r>
    <s v="SIN PROGRAMA"/>
    <s v="NPLATE"/>
    <x v="11"/>
    <x v="20"/>
    <x v="11"/>
    <x v="2"/>
    <x v="23"/>
    <s v="CENTRO MEDICO CULIACAN (CREDITO)"/>
    <s v="VENTA"/>
    <d v="2017-12-11T00:00:00"/>
    <n v="1"/>
  </r>
  <r>
    <s v="SIN PROGRAMA"/>
    <s v="NPLATE"/>
    <x v="11"/>
    <x v="66"/>
    <x v="25"/>
    <x v="2"/>
    <x v="94"/>
    <s v="SIN INFORMACION"/>
    <s v="VENTA"/>
    <d v="2017-12-11T00:00:00"/>
    <n v="1"/>
  </r>
  <r>
    <s v="SIN PROGRAMA"/>
    <s v="NPLATE"/>
    <x v="11"/>
    <x v="0"/>
    <x v="0"/>
    <x v="2"/>
    <x v="12"/>
    <s v="OPERADORA DE HOSPITALES ANGELES (MOCEL)"/>
    <s v="VENTA"/>
    <d v="2017-12-11T00:00:00"/>
    <n v="1"/>
  </r>
  <r>
    <s v="SIN PROGRAMA"/>
    <s v="NPLATE"/>
    <x v="11"/>
    <x v="18"/>
    <x v="0"/>
    <x v="1"/>
    <x v="2"/>
    <s v="DE LA PEÑA LOPEZ ROBERTO IDELFONSO"/>
    <s v="VENTA"/>
    <d v="2017-12-11T00:00:00"/>
    <n v="1"/>
  </r>
  <r>
    <s v="SIN PROGRAMA"/>
    <s v="NPLATE"/>
    <x v="11"/>
    <x v="18"/>
    <x v="0"/>
    <x v="2"/>
    <x v="45"/>
    <s v="OPERADORA DE HOSPITALES ANGELES (PEDREGAL)"/>
    <s v="VENTA"/>
    <d v="2017-12-11T00:00:00"/>
    <n v="1"/>
  </r>
  <r>
    <s v="SIN PROGRAMA"/>
    <s v="NPLATE"/>
    <x v="11"/>
    <x v="10"/>
    <x v="6"/>
    <x v="1"/>
    <x v="1"/>
    <s v="SIN INFORMACION"/>
    <s v="VENTA"/>
    <d v="2017-12-11T00:00:00"/>
    <n v="1"/>
  </r>
  <r>
    <s v="SIN PROGRAMA"/>
    <s v="NPLATE"/>
    <x v="11"/>
    <x v="77"/>
    <x v="18"/>
    <x v="1"/>
    <x v="1"/>
    <s v="SIN INFORMACION"/>
    <s v="VENTA"/>
    <d v="2017-12-12T00:00:00"/>
    <n v="1"/>
  </r>
  <r>
    <s v="SIN PROGRAMA"/>
    <s v="NPLATE"/>
    <x v="11"/>
    <x v="32"/>
    <x v="14"/>
    <x v="1"/>
    <x v="1"/>
    <s v="SIN INFORMACION"/>
    <s v="VENTA"/>
    <d v="2017-12-12T00:00:00"/>
    <n v="1"/>
  </r>
  <r>
    <s v="SIN PROGRAMA"/>
    <s v="NPLATE"/>
    <x v="11"/>
    <x v="73"/>
    <x v="23"/>
    <x v="2"/>
    <x v="100"/>
    <s v="C.I.M.A. (HERMOSILLO)"/>
    <s v="VENTA"/>
    <d v="2017-12-12T00:00:00"/>
    <n v="2"/>
  </r>
  <r>
    <s v="SIN PROGRAMA"/>
    <s v="NPLATE"/>
    <x v="11"/>
    <x v="0"/>
    <x v="0"/>
    <x v="2"/>
    <x v="75"/>
    <s v="OPERADORA DE HOSPITALES ANGELES (METROPOLITANO)"/>
    <s v="VENTA"/>
    <d v="2017-12-12T00:00:00"/>
    <n v="1"/>
  </r>
  <r>
    <s v="SIN PROGRAMA"/>
    <s v="NPLATE"/>
    <x v="11"/>
    <x v="30"/>
    <x v="16"/>
    <x v="1"/>
    <x v="16"/>
    <s v="SIN INFORMACION"/>
    <s v="VENTA"/>
    <d v="2017-12-12T00:00:00"/>
    <n v="1"/>
  </r>
  <r>
    <s v="SIN PROGRAMA"/>
    <s v="NPLATE"/>
    <x v="11"/>
    <x v="34"/>
    <x v="17"/>
    <x v="1"/>
    <x v="1"/>
    <s v="SIN INFORMACION"/>
    <s v="VENTA"/>
    <d v="2017-12-13T00:00:00"/>
    <n v="1"/>
  </r>
  <r>
    <s v="SIN PROGRAMA"/>
    <s v="NPLATE"/>
    <x v="11"/>
    <x v="20"/>
    <x v="11"/>
    <x v="1"/>
    <x v="1"/>
    <s v="SIN INFORMACION"/>
    <s v="VENTA"/>
    <d v="2017-12-13T00:00:00"/>
    <n v="1"/>
  </r>
  <r>
    <s v="SIN PROGRAMA"/>
    <s v="NPLATE"/>
    <x v="11"/>
    <x v="32"/>
    <x v="14"/>
    <x v="2"/>
    <x v="28"/>
    <s v="SIN INFORMACION"/>
    <s v="VENTA"/>
    <d v="2017-12-13T00:00:00"/>
    <n v="1"/>
  </r>
  <r>
    <s v="SIN PROGRAMA"/>
    <s v="NPLATE"/>
    <x v="11"/>
    <x v="47"/>
    <x v="23"/>
    <x v="1"/>
    <x v="1"/>
    <s v="SIN INFORMACION"/>
    <s v="VENTA"/>
    <d v="2017-12-13T00:00:00"/>
    <n v="2"/>
  </r>
  <r>
    <s v="SIN PROGRAMA"/>
    <s v="NPLATE"/>
    <x v="11"/>
    <x v="29"/>
    <x v="15"/>
    <x v="2"/>
    <x v="117"/>
    <s v="SIN INFORMACION"/>
    <s v="VENTA"/>
    <d v="2017-12-13T00:00:00"/>
    <n v="1"/>
  </r>
  <r>
    <s v="SIN PROGRAMA"/>
    <s v="NPLATE"/>
    <x v="11"/>
    <x v="17"/>
    <x v="9"/>
    <x v="1"/>
    <x v="1"/>
    <s v="SIN INFORMACION"/>
    <s v="VENTA"/>
    <d v="2017-12-13T00:00:00"/>
    <n v="1"/>
  </r>
  <r>
    <s v="SIN PROGRAMA"/>
    <s v="NPLATE"/>
    <x v="11"/>
    <x v="22"/>
    <x v="9"/>
    <x v="2"/>
    <x v="105"/>
    <s v="MERCADO VILLAGRA JORGE AGUSTIN"/>
    <s v="VENTA"/>
    <d v="2017-12-13T00:00:00"/>
    <n v="1"/>
  </r>
  <r>
    <s v="SIN PROGRAMA"/>
    <s v="NPLATE"/>
    <x v="11"/>
    <x v="12"/>
    <x v="7"/>
    <x v="0"/>
    <x v="5"/>
    <s v="MEDINA GUZMAN LILIANA"/>
    <s v="VENTA"/>
    <d v="2017-12-13T00:00:00"/>
    <n v="2"/>
  </r>
  <r>
    <s v="SIN PROGRAMA"/>
    <s v="NPLATE"/>
    <x v="11"/>
    <x v="14"/>
    <x v="8"/>
    <x v="2"/>
    <x v="48"/>
    <s v="HOSPITAL LOMAS CONSIGNACION"/>
    <s v="VENTA"/>
    <d v="2017-12-13T00:00:00"/>
    <n v="1"/>
  </r>
  <r>
    <s v="SIN PROGRAMA"/>
    <s v="NPLATE"/>
    <x v="11"/>
    <x v="10"/>
    <x v="6"/>
    <x v="1"/>
    <x v="1"/>
    <s v="SIN INFORMACION"/>
    <s v="VENTA"/>
    <d v="2017-12-13T00:00:00"/>
    <n v="2"/>
  </r>
  <r>
    <s v="SIN PROGRAMA"/>
    <s v="NPLATE"/>
    <x v="11"/>
    <x v="34"/>
    <x v="17"/>
    <x v="1"/>
    <x v="1"/>
    <s v="SIN INFORMACION"/>
    <s v="VENTA"/>
    <d v="2017-12-14T00:00:00"/>
    <n v="1"/>
  </r>
  <r>
    <s v="SIN PROGRAMA"/>
    <s v="NPLATE"/>
    <x v="11"/>
    <x v="20"/>
    <x v="11"/>
    <x v="2"/>
    <x v="23"/>
    <s v="CENTRO MEDICO CULIACAN (CREDITO)"/>
    <s v="VENTA"/>
    <d v="2017-12-14T00:00:00"/>
    <n v="1"/>
  </r>
  <r>
    <s v="SIN PROGRAMA"/>
    <s v="NPLATE"/>
    <x v="11"/>
    <x v="15"/>
    <x v="0"/>
    <x v="1"/>
    <x v="2"/>
    <s v="SALGUEIRO ERGUETA RAUL JOSE"/>
    <s v="VENTA"/>
    <d v="2017-12-14T00:00:00"/>
    <n v="1"/>
  </r>
  <r>
    <s v="SIN PROGRAMA"/>
    <s v="NPLATE"/>
    <x v="11"/>
    <x v="4"/>
    <x v="4"/>
    <x v="2"/>
    <x v="39"/>
    <s v="SIN INFORMACION"/>
    <s v="VENTA"/>
    <d v="2017-12-14T00:00:00"/>
    <n v="1"/>
  </r>
  <r>
    <s v="SIN PROGRAMA"/>
    <s v="NPLATE"/>
    <x v="11"/>
    <x v="20"/>
    <x v="11"/>
    <x v="2"/>
    <x v="23"/>
    <s v="CENTRO MEDICO CULIACAN (CREDITO)"/>
    <s v="VENTA"/>
    <d v="2017-12-15T00:00:00"/>
    <n v="1"/>
  </r>
  <r>
    <s v="SIN PROGRAMA"/>
    <s v="NPLATE"/>
    <x v="11"/>
    <x v="47"/>
    <x v="23"/>
    <x v="1"/>
    <x v="1"/>
    <s v="SIN INFORMACION"/>
    <s v="VENTA"/>
    <d v="2017-12-15T00:00:00"/>
    <n v="1"/>
  </r>
  <r>
    <s v="SIN PROGRAMA"/>
    <s v="NPLATE"/>
    <x v="11"/>
    <x v="49"/>
    <x v="0"/>
    <x v="0"/>
    <x v="15"/>
    <s v="TALAVERA ANZURES ALEJANDRA"/>
    <s v="VENTA"/>
    <d v="2017-12-15T00:00:00"/>
    <n v="2"/>
  </r>
  <r>
    <s v="SIN PROGRAMA"/>
    <s v="NPLATE"/>
    <x v="11"/>
    <x v="14"/>
    <x v="8"/>
    <x v="1"/>
    <x v="1"/>
    <s v="SIN INFORMACION"/>
    <s v="VENTA"/>
    <d v="2017-12-15T00:00:00"/>
    <n v="1"/>
  </r>
  <r>
    <s v="SIN PROGRAMA"/>
    <s v="NPLATE"/>
    <x v="11"/>
    <x v="18"/>
    <x v="0"/>
    <x v="2"/>
    <x v="26"/>
    <s v="CENTRO HOSPITALARIO UNIVERSIDAD"/>
    <s v="VENTA"/>
    <d v="2017-12-15T00:00:00"/>
    <n v="2"/>
  </r>
  <r>
    <s v="SIN PROGRAMA"/>
    <s v="NPLATE"/>
    <x v="11"/>
    <x v="18"/>
    <x v="0"/>
    <x v="2"/>
    <x v="115"/>
    <s v="UNIDAD DE QUIMIOTERAPIA AMBULATORIA SC"/>
    <s v="VENTA"/>
    <d v="2017-12-15T00:00:00"/>
    <n v="1"/>
  </r>
  <r>
    <s v="SIN PROGRAMA"/>
    <s v="NPLATE"/>
    <x v="11"/>
    <x v="10"/>
    <x v="6"/>
    <x v="2"/>
    <x v="118"/>
    <s v="PROUNE HOSPITAL DE MARIA"/>
    <s v="VENTA"/>
    <d v="2017-12-15T00:00:00"/>
    <n v="1"/>
  </r>
  <r>
    <s v="SIN PROGRAMA"/>
    <s v="NPLATE"/>
    <x v="11"/>
    <x v="20"/>
    <x v="11"/>
    <x v="2"/>
    <x v="23"/>
    <s v="CENTRO MEDICO CULIACAN (CREDITO)"/>
    <s v="VENTA"/>
    <d v="2017-12-16T00:00:00"/>
    <n v="2"/>
  </r>
  <r>
    <s v="SIN PROGRAMA"/>
    <s v="NPLATE"/>
    <x v="11"/>
    <x v="47"/>
    <x v="23"/>
    <x v="1"/>
    <x v="1"/>
    <s v="SIN INFORMACION"/>
    <s v="VENTA"/>
    <d v="2017-12-16T00:00:00"/>
    <n v="1"/>
  </r>
  <r>
    <s v="SIN PROGRAMA"/>
    <s v="NPLATE"/>
    <x v="11"/>
    <x v="70"/>
    <x v="8"/>
    <x v="1"/>
    <x v="1"/>
    <s v="SIN INFORMACION"/>
    <s v="VENTA"/>
    <d v="2017-12-16T00:00:00"/>
    <n v="1"/>
  </r>
  <r>
    <s v="SIN PROGRAMA"/>
    <s v="NPLATE"/>
    <x v="11"/>
    <x v="75"/>
    <x v="16"/>
    <x v="0"/>
    <x v="52"/>
    <s v="SOBREVILLA CALVO PEDRO DE JESUS"/>
    <s v="VENTA"/>
    <d v="2017-12-16T00:00:00"/>
    <n v="1"/>
  </r>
  <r>
    <s v="SIN PROGRAMA"/>
    <s v="NPLATE"/>
    <x v="11"/>
    <x v="48"/>
    <x v="24"/>
    <x v="2"/>
    <x v="71"/>
    <s v="CHRISTUS MUGUERZA MONTERREY"/>
    <s v="VENTA"/>
    <d v="2017-12-18T00:00:00"/>
    <n v="1"/>
  </r>
  <r>
    <s v="SIN PROGRAMA"/>
    <s v="NPLATE"/>
    <x v="11"/>
    <x v="78"/>
    <x v="0"/>
    <x v="1"/>
    <x v="2"/>
    <s v="AGUIRRE REYES OYUKY GISSELL"/>
    <s v="VENTA"/>
    <d v="2017-12-18T00:00:00"/>
    <n v="1"/>
  </r>
  <r>
    <s v="SIN PROGRAMA"/>
    <s v="NPLATE"/>
    <x v="11"/>
    <x v="41"/>
    <x v="0"/>
    <x v="1"/>
    <x v="2"/>
    <s v="AGUIRRE REYES OYUKY GISSELL"/>
    <s v="VENTA"/>
    <d v="2017-12-18T00:00:00"/>
    <n v="1"/>
  </r>
  <r>
    <s v="SIN PROGRAMA"/>
    <s v="NPLATE"/>
    <x v="11"/>
    <x v="33"/>
    <x v="14"/>
    <x v="2"/>
    <x v="28"/>
    <s v="SIN INFORMACION"/>
    <s v="VENTA"/>
    <d v="2017-12-19T00:00:00"/>
    <n v="1"/>
  </r>
  <r>
    <s v="SIN PROGRAMA"/>
    <s v="NPLATE"/>
    <x v="11"/>
    <x v="48"/>
    <x v="24"/>
    <x v="2"/>
    <x v="71"/>
    <s v="SIN INFORMACION"/>
    <s v="VENTA"/>
    <d v="2017-12-19T00:00:00"/>
    <n v="1"/>
  </r>
  <r>
    <s v="SIN PROGRAMA"/>
    <s v="NPLATE"/>
    <x v="11"/>
    <x v="6"/>
    <x v="0"/>
    <x v="2"/>
    <x v="91"/>
    <s v="HEMATOLOGICA ALTA ESPECIALIDAD"/>
    <s v="VENTA"/>
    <d v="2017-12-20T00:00:00"/>
    <n v="1"/>
  </r>
  <r>
    <s v="SIN PROGRAMA"/>
    <s v="NPLATE"/>
    <x v="11"/>
    <x v="20"/>
    <x v="11"/>
    <x v="1"/>
    <x v="1"/>
    <s v="SIN INFORMACION"/>
    <s v="VENTA"/>
    <d v="2017-12-20T00:00:00"/>
    <n v="2"/>
  </r>
  <r>
    <s v="SIN PROGRAMA"/>
    <s v="NPLATE"/>
    <x v="11"/>
    <x v="15"/>
    <x v="0"/>
    <x v="0"/>
    <x v="21"/>
    <s v="SOTO HURTADO PAOLA PATRICIA"/>
    <s v="VENTA"/>
    <d v="2017-12-20T00:00:00"/>
    <n v="2"/>
  </r>
  <r>
    <s v="SIN PROGRAMA"/>
    <s v="NPLATE"/>
    <x v="11"/>
    <x v="24"/>
    <x v="12"/>
    <x v="0"/>
    <x v="42"/>
    <s v="FRANCO GONZALEZ EDWIN EFRAIN"/>
    <s v="VENTA"/>
    <d v="2017-12-20T00:00:00"/>
    <n v="1"/>
  </r>
  <r>
    <s v="SIN PROGRAMA"/>
    <s v="NPLATE"/>
    <x v="11"/>
    <x v="22"/>
    <x v="9"/>
    <x v="2"/>
    <x v="105"/>
    <s v="MERCADO VILLAGRA JORGE AGUSTIN"/>
    <s v="VENTA"/>
    <d v="2017-12-20T00:00:00"/>
    <n v="1"/>
  </r>
  <r>
    <s v="SIN PROGRAMA"/>
    <s v="NPLATE"/>
    <x v="11"/>
    <x v="52"/>
    <x v="0"/>
    <x v="2"/>
    <x v="31"/>
    <s v="BOTIQUIN HOSPITAL ABC"/>
    <s v="VENTA"/>
    <d v="2017-12-20T00:00:00"/>
    <n v="14"/>
  </r>
  <r>
    <s v="SIN PROGRAMA"/>
    <s v="NPLATE"/>
    <x v="11"/>
    <x v="37"/>
    <x v="19"/>
    <x v="1"/>
    <x v="1"/>
    <s v="SIN INFORMACION"/>
    <s v="VENTA"/>
    <d v="2017-12-21T00:00:00"/>
    <n v="1"/>
  </r>
  <r>
    <s v="SIN PROGRAMA"/>
    <s v="NPLATE"/>
    <x v="11"/>
    <x v="73"/>
    <x v="23"/>
    <x v="1"/>
    <x v="1"/>
    <s v="SIN INFORMACION"/>
    <s v="VENTA"/>
    <d v="2017-12-22T00:00:00"/>
    <n v="1"/>
  </r>
  <r>
    <s v="SIN PROGRAMA"/>
    <s v="NPLATE"/>
    <x v="11"/>
    <x v="47"/>
    <x v="23"/>
    <x v="1"/>
    <x v="1"/>
    <s v="SIN INFORMACION"/>
    <s v="VENTA"/>
    <d v="2017-12-22T00:00:00"/>
    <n v="1"/>
  </r>
  <r>
    <s v="SIN PROGRAMA"/>
    <s v="NPLATE"/>
    <x v="11"/>
    <x v="47"/>
    <x v="23"/>
    <x v="1"/>
    <x v="1"/>
    <s v="SIN INFORMACION"/>
    <s v="VENTA"/>
    <d v="2017-12-22T00:00:00"/>
    <n v="1"/>
  </r>
  <r>
    <s v="SIN PROGRAMA"/>
    <s v="NPLATE"/>
    <x v="11"/>
    <x v="72"/>
    <x v="11"/>
    <x v="1"/>
    <x v="1"/>
    <s v="SIN INFORMACION"/>
    <s v="VENTA"/>
    <d v="2017-12-22T00:00:00"/>
    <n v="1"/>
  </r>
  <r>
    <s v="SIN PROGRAMA"/>
    <s v="NPLATE"/>
    <x v="11"/>
    <x v="18"/>
    <x v="0"/>
    <x v="1"/>
    <x v="2"/>
    <s v="DE LA PEÑA LOPEZ ROBERTO IDELFONSO"/>
    <s v="VENTA"/>
    <d v="2017-12-22T00:00:00"/>
    <n v="1"/>
  </r>
  <r>
    <s v="SIN PROGRAMA"/>
    <s v="NPLATE"/>
    <x v="11"/>
    <x v="18"/>
    <x v="0"/>
    <x v="2"/>
    <x v="26"/>
    <s v="CENTRO HOSPITALARIO UNIVERSIDAD"/>
    <s v="VENTA"/>
    <d v="2017-12-22T00:00:00"/>
    <n v="2"/>
  </r>
  <r>
    <s v="SIN PROGRAMA"/>
    <s v="NPLATE"/>
    <x v="11"/>
    <x v="10"/>
    <x v="6"/>
    <x v="1"/>
    <x v="1"/>
    <s v="SIN INFORMACION"/>
    <s v="VENTA"/>
    <d v="2017-12-22T00:00:00"/>
    <n v="1"/>
  </r>
  <r>
    <s v="SIN PROGRAMA"/>
    <s v="NPLATE"/>
    <x v="11"/>
    <x v="52"/>
    <x v="0"/>
    <x v="2"/>
    <x v="31"/>
    <s v="BOTIQUIN HOSPITAL ABC"/>
    <s v="VENTA"/>
    <d v="2017-12-22T00:00:00"/>
    <n v="6"/>
  </r>
  <r>
    <s v="SIN PROGRAMA"/>
    <s v="NPLATE"/>
    <x v="11"/>
    <x v="15"/>
    <x v="0"/>
    <x v="0"/>
    <x v="0"/>
    <s v="SIN INFORMACION"/>
    <s v="VENTA"/>
    <d v="2017-12-23T00:00:00"/>
    <n v="3"/>
  </r>
  <r>
    <s v="SIN PROGRAMA"/>
    <s v="NPLATE"/>
    <x v="11"/>
    <x v="35"/>
    <x v="12"/>
    <x v="1"/>
    <x v="20"/>
    <s v="SIN INFORMACION"/>
    <s v="VENTA"/>
    <d v="2017-12-23T00:00:00"/>
    <n v="1"/>
  </r>
  <r>
    <s v="SIN PROGRAMA"/>
    <s v="NPLATE"/>
    <x v="11"/>
    <x v="48"/>
    <x v="24"/>
    <x v="2"/>
    <x v="71"/>
    <s v="CHRISTUS MUGUERZA MONTERREY"/>
    <s v="VENTA"/>
    <d v="2017-12-23T00:00:00"/>
    <n v="1"/>
  </r>
  <r>
    <s v="SIN PROGRAMA"/>
    <s v="NPLATE"/>
    <x v="11"/>
    <x v="21"/>
    <x v="0"/>
    <x v="2"/>
    <x v="75"/>
    <s v="OPERADORA DE HOSPITALES ANGELES (METROPOLITANO)"/>
    <s v="VENTA"/>
    <d v="2017-12-23T00:00:00"/>
    <n v="1"/>
  </r>
  <r>
    <s v="SIN PROGRAMA"/>
    <s v="NPLATE"/>
    <x v="11"/>
    <x v="14"/>
    <x v="8"/>
    <x v="1"/>
    <x v="1"/>
    <s v="SIN INFORMACION"/>
    <s v="VENTA"/>
    <d v="2017-12-23T00:00:00"/>
    <n v="1"/>
  </r>
  <r>
    <s v="SIN PROGRAMA"/>
    <s v="NPLATE"/>
    <x v="11"/>
    <x v="33"/>
    <x v="14"/>
    <x v="2"/>
    <x v="18"/>
    <s v="SIN INFORMACION"/>
    <s v="VENTA"/>
    <d v="2017-12-25T00:00:00"/>
    <n v="1"/>
  </r>
  <r>
    <s v="SIN PROGRAMA"/>
    <s v="NPLATE"/>
    <x v="11"/>
    <x v="35"/>
    <x v="12"/>
    <x v="2"/>
    <x v="119"/>
    <s v="SIN INFORMACION"/>
    <s v="VENTA"/>
    <d v="2017-12-25T00:00:00"/>
    <n v="1"/>
  </r>
  <r>
    <s v="SIN PROGRAMA"/>
    <s v="NPLATE"/>
    <x v="11"/>
    <x v="22"/>
    <x v="9"/>
    <x v="1"/>
    <x v="2"/>
    <s v="AARUN ALONSO ROSA MARIA"/>
    <s v="VENTA"/>
    <d v="2017-12-25T00:00:00"/>
    <n v="1"/>
  </r>
  <r>
    <s v="SIN PROGRAMA"/>
    <s v="NPLATE"/>
    <x v="11"/>
    <x v="79"/>
    <x v="18"/>
    <x v="1"/>
    <x v="1"/>
    <s v="SIN INFORMACION"/>
    <s v="VENTA"/>
    <d v="2017-12-25T00:00:00"/>
    <n v="1"/>
  </r>
  <r>
    <s v="SIN PROGRAMA"/>
    <s v="NPLATE"/>
    <x v="11"/>
    <x v="6"/>
    <x v="0"/>
    <x v="2"/>
    <x v="17"/>
    <s v="OPERADORA DE HOSPITALES ANGELES (LOMAS)"/>
    <s v="VENTA"/>
    <d v="2017-12-26T00:00:00"/>
    <n v="1"/>
  </r>
  <r>
    <s v="SIN PROGRAMA"/>
    <s v="NPLATE"/>
    <x v="11"/>
    <x v="23"/>
    <x v="0"/>
    <x v="1"/>
    <x v="2"/>
    <s v="REYNOSO GOMEZ EDUARDO EDMUNDO"/>
    <s v="VENTA"/>
    <d v="2017-12-26T00:00:00"/>
    <n v="1"/>
  </r>
  <r>
    <s v="SIN PROGRAMA"/>
    <s v="NPLATE"/>
    <x v="11"/>
    <x v="0"/>
    <x v="0"/>
    <x v="2"/>
    <x v="75"/>
    <s v="OPERADORA DE HOSPITALES ANGELES (METROPOLITANO)"/>
    <s v="VENTA"/>
    <d v="2017-12-26T00:00:00"/>
    <n v="1"/>
  </r>
  <r>
    <s v="SIN PROGRAMA"/>
    <s v="NPLATE"/>
    <x v="11"/>
    <x v="20"/>
    <x v="11"/>
    <x v="1"/>
    <x v="1"/>
    <s v="SIN INFORMACION"/>
    <s v="VENTA"/>
    <d v="2017-12-27T00:00:00"/>
    <n v="2"/>
  </r>
  <r>
    <s v="SIN PROGRAMA"/>
    <s v="NPLATE"/>
    <x v="11"/>
    <x v="32"/>
    <x v="14"/>
    <x v="1"/>
    <x v="1"/>
    <s v="SIN INFORMACION"/>
    <s v="VENTA"/>
    <d v="2017-12-27T00:00:00"/>
    <n v="1"/>
  </r>
  <r>
    <s v="SIN PROGRAMA"/>
    <s v="NPLATE"/>
    <x v="11"/>
    <x v="30"/>
    <x v="16"/>
    <x v="1"/>
    <x v="16"/>
    <s v="SIN INFORMACION"/>
    <s v="VENTA"/>
    <d v="2017-12-27T00:00:00"/>
    <n v="1"/>
  </r>
  <r>
    <s v="SIN PROGRAMA"/>
    <s v="NPLATE"/>
    <x v="11"/>
    <x v="20"/>
    <x v="11"/>
    <x v="1"/>
    <x v="1"/>
    <s v="SIN INFORMACION"/>
    <s v="VENTA"/>
    <d v="2017-12-28T00:00:00"/>
    <n v="1"/>
  </r>
  <r>
    <s v="SIN PROGRAMA"/>
    <s v="NPLATE"/>
    <x v="11"/>
    <x v="20"/>
    <x v="11"/>
    <x v="2"/>
    <x v="120"/>
    <s v="GRUPO AMIGOS DE NIÑOS AFECTADOS DE CANCER I.A.P."/>
    <s v="VENTA"/>
    <d v="2017-12-28T00:00:00"/>
    <n v="1"/>
  </r>
  <r>
    <s v="SIN PROGRAMA"/>
    <s v="NPLATE"/>
    <x v="11"/>
    <x v="29"/>
    <x v="15"/>
    <x v="2"/>
    <x v="117"/>
    <s v="SIN INFORMACION"/>
    <s v="VENTA"/>
    <d v="2017-12-28T00:00:00"/>
    <n v="1"/>
  </r>
  <r>
    <s v="SIN PROGRAMA"/>
    <s v="NPLATE"/>
    <x v="11"/>
    <x v="44"/>
    <x v="15"/>
    <x v="2"/>
    <x v="43"/>
    <s v="SIN INFORMACION"/>
    <s v="VENTA"/>
    <d v="2017-12-28T00:00:00"/>
    <n v="1"/>
  </r>
  <r>
    <s v="SIN PROGRAMA"/>
    <s v="NPLATE"/>
    <x v="11"/>
    <x v="22"/>
    <x v="9"/>
    <x v="2"/>
    <x v="30"/>
    <s v="ROMARICO GONZALEZ IVAN"/>
    <s v="VENTA"/>
    <d v="2017-12-28T00:00:00"/>
    <n v="4"/>
  </r>
  <r>
    <s v="SIN PROGRAMA"/>
    <s v="NPLATE"/>
    <x v="11"/>
    <x v="0"/>
    <x v="0"/>
    <x v="2"/>
    <x v="75"/>
    <s v="OPERADORA DE HOSPITALES ANGELES (METROPOLITANO)"/>
    <s v="VENTA"/>
    <d v="2017-12-28T00:00:00"/>
    <n v="1"/>
  </r>
  <r>
    <s v="SIN PROGRAMA"/>
    <s v="NPLATE"/>
    <x v="11"/>
    <x v="6"/>
    <x v="0"/>
    <x v="2"/>
    <x v="91"/>
    <s v="HEMATOLOGICA ALTA ESPECIALIDAD"/>
    <s v="VENTA"/>
    <d v="2017-12-29T00:00:00"/>
    <n v="1"/>
  </r>
  <r>
    <s v="SIN PROGRAMA"/>
    <s v="NPLATE"/>
    <x v="11"/>
    <x v="22"/>
    <x v="9"/>
    <x v="2"/>
    <x v="121"/>
    <s v="MEDICOS MILITARES"/>
    <s v="VENTA"/>
    <d v="2017-12-29T00:00:00"/>
    <n v="1"/>
  </r>
  <r>
    <s v="SIN PROGRAMA"/>
    <s v="NPLATE"/>
    <x v="11"/>
    <x v="18"/>
    <x v="0"/>
    <x v="2"/>
    <x v="26"/>
    <s v="CENTRO HOSPITALARIO UNIVERSIDAD"/>
    <s v="VENTA"/>
    <d v="2017-12-29T00:00:00"/>
    <n v="2"/>
  </r>
  <r>
    <s v="SIN PROGRAMA"/>
    <s v="NPLATE"/>
    <x v="11"/>
    <x v="20"/>
    <x v="11"/>
    <x v="0"/>
    <x v="59"/>
    <s v="JUAREZ TERRAZAS JORGE LUIS"/>
    <s v="VENTA"/>
    <d v="2017-12-30T00:00:00"/>
    <n v="4"/>
  </r>
  <r>
    <s v="SIN PROGRAMA"/>
    <s v="NPLATE"/>
    <x v="11"/>
    <x v="47"/>
    <x v="23"/>
    <x v="1"/>
    <x v="1"/>
    <s v="SIN INFORMACION"/>
    <s v="VENTA"/>
    <d v="2017-12-30T00:00:00"/>
    <n v="1"/>
  </r>
  <r>
    <s v="SIN PROGRAMA"/>
    <s v="NPLATE"/>
    <x v="11"/>
    <x v="27"/>
    <x v="9"/>
    <x v="1"/>
    <x v="1"/>
    <s v="SIN INFORMACION"/>
    <s v="VENTA"/>
    <d v="2017-12-31T00:00:00"/>
    <n v="1"/>
  </r>
  <r>
    <s v="SIN PROGRAMA"/>
    <s v="NPLATE"/>
    <x v="11"/>
    <x v="21"/>
    <x v="0"/>
    <x v="2"/>
    <x v="41"/>
    <s v="OPERADORA DE HOSPITALES ANGELES (SERVICIO MEDICO SOCIAL)"/>
    <s v="VENTA"/>
    <d v="2017-12-31T00:00:00"/>
    <n v="1"/>
  </r>
  <r>
    <s v="SIN PROGRAMA"/>
    <s v="NPLATE"/>
    <x v="11"/>
    <x v="18"/>
    <x v="0"/>
    <x v="1"/>
    <x v="2"/>
    <s v="CALTENCO SERRANO RAUL"/>
    <s v="VENTA"/>
    <d v="2017-12-31T00:00:00"/>
    <n v="1"/>
  </r>
  <r>
    <s v="SIN PROGRAMA"/>
    <s v="PROLIA"/>
    <x v="12"/>
    <x v="8"/>
    <x v="0"/>
    <x v="1"/>
    <x v="1"/>
    <s v="SIN INFORMACION"/>
    <s v="VENTA"/>
    <d v="2017-12-01T00:00:00"/>
    <n v="1"/>
  </r>
  <r>
    <s v="SIN PROGRAMA"/>
    <s v="PROLIA"/>
    <x v="12"/>
    <x v="80"/>
    <x v="20"/>
    <x v="0"/>
    <x v="21"/>
    <s v="SIN INFORMACION"/>
    <s v="VENTA"/>
    <d v="2017-12-01T00:00:00"/>
    <n v="1"/>
  </r>
  <r>
    <s v="SIN PROGRAMA"/>
    <s v="PROLIA"/>
    <x v="12"/>
    <x v="77"/>
    <x v="18"/>
    <x v="1"/>
    <x v="1"/>
    <s v="SIN INFORMACION"/>
    <s v="VENTA"/>
    <d v="2017-12-01T00:00:00"/>
    <n v="1"/>
  </r>
  <r>
    <s v="SIN PROGRAMA"/>
    <s v="PROLIA"/>
    <x v="12"/>
    <x v="81"/>
    <x v="23"/>
    <x v="1"/>
    <x v="1"/>
    <s v="SIN INFORMACION"/>
    <s v="VENTA"/>
    <d v="2017-12-01T00:00:00"/>
    <n v="1"/>
  </r>
  <r>
    <s v="SIN PROGRAMA"/>
    <s v="PROLIA"/>
    <x v="12"/>
    <x v="81"/>
    <x v="23"/>
    <x v="1"/>
    <x v="1"/>
    <s v="SIN INFORMACION"/>
    <s v="VENTA"/>
    <d v="2017-12-01T00:00:00"/>
    <n v="1"/>
  </r>
  <r>
    <s v="SIN PROGRAMA"/>
    <s v="PROLIA"/>
    <x v="12"/>
    <x v="81"/>
    <x v="23"/>
    <x v="1"/>
    <x v="1"/>
    <s v="SIN INFORMACION"/>
    <s v="VENTA"/>
    <d v="2017-12-01T00:00:00"/>
    <n v="1"/>
  </r>
  <r>
    <s v="SIN PROGRAMA"/>
    <s v="PROLIA"/>
    <x v="12"/>
    <x v="81"/>
    <x v="23"/>
    <x v="1"/>
    <x v="1"/>
    <s v="SIN INFORMACION"/>
    <s v="VENTA"/>
    <d v="2017-12-01T00:00:00"/>
    <n v="1"/>
  </r>
  <r>
    <s v="SIN PROGRAMA"/>
    <s v="PROLIA"/>
    <x v="12"/>
    <x v="25"/>
    <x v="0"/>
    <x v="1"/>
    <x v="2"/>
    <s v="GUTIERREZ BAEZ JORGE EDUARDO"/>
    <s v="VENTA"/>
    <d v="2017-12-01T00:00:00"/>
    <n v="1"/>
  </r>
  <r>
    <s v="SIN PROGRAMA"/>
    <s v="PROLIA"/>
    <x v="12"/>
    <x v="25"/>
    <x v="0"/>
    <x v="1"/>
    <x v="122"/>
    <s v="SIN INFORMACION"/>
    <s v="VENTA"/>
    <d v="2017-12-01T00:00:00"/>
    <n v="1"/>
  </r>
  <r>
    <s v="SIN PROGRAMA"/>
    <s v="PROLIA"/>
    <x v="12"/>
    <x v="25"/>
    <x v="0"/>
    <x v="1"/>
    <x v="122"/>
    <s v="SIN INFORMACION"/>
    <s v="VENTA"/>
    <d v="2017-12-01T00:00:00"/>
    <n v="1"/>
  </r>
  <r>
    <s v="SIN PROGRAMA"/>
    <s v="PROLIA"/>
    <x v="12"/>
    <x v="36"/>
    <x v="18"/>
    <x v="1"/>
    <x v="1"/>
    <s v="SIN INFORMACION"/>
    <s v="VENTA"/>
    <d v="2017-12-01T00:00:00"/>
    <n v="1"/>
  </r>
  <r>
    <s v="SIN PROGRAMA"/>
    <s v="PROLIA"/>
    <x v="12"/>
    <x v="32"/>
    <x v="14"/>
    <x v="1"/>
    <x v="1"/>
    <s v="SIN INFORMACION"/>
    <s v="VENTA"/>
    <d v="2017-12-01T00:00:00"/>
    <n v="1"/>
  </r>
  <r>
    <s v="SIN PROGRAMA"/>
    <s v="PROLIA"/>
    <x v="12"/>
    <x v="32"/>
    <x v="14"/>
    <x v="1"/>
    <x v="1"/>
    <s v="SIN INFORMACION"/>
    <s v="VENTA"/>
    <d v="2017-12-01T00:00:00"/>
    <n v="1"/>
  </r>
  <r>
    <s v="SIN PROGRAMA"/>
    <s v="PROLIA"/>
    <x v="12"/>
    <x v="33"/>
    <x v="14"/>
    <x v="1"/>
    <x v="1"/>
    <s v="SIN INFORMACION"/>
    <s v="VENTA"/>
    <d v="2017-12-01T00:00:00"/>
    <n v="1"/>
  </r>
  <r>
    <s v="SIN PROGRAMA"/>
    <s v="PROLIA"/>
    <x v="12"/>
    <x v="33"/>
    <x v="14"/>
    <x v="1"/>
    <x v="1"/>
    <s v="SIN INFORMACION"/>
    <s v="VENTA"/>
    <d v="2017-12-01T00:00:00"/>
    <n v="1"/>
  </r>
  <r>
    <s v="SIN PROGRAMA"/>
    <s v="PROLIA"/>
    <x v="12"/>
    <x v="2"/>
    <x v="2"/>
    <x v="1"/>
    <x v="1"/>
    <s v="SIN INFORMACION"/>
    <s v="VENTA"/>
    <d v="2017-12-01T00:00:00"/>
    <n v="1"/>
  </r>
  <r>
    <s v="SIN PROGRAMA"/>
    <s v="PROLIA"/>
    <x v="12"/>
    <x v="5"/>
    <x v="2"/>
    <x v="3"/>
    <x v="25"/>
    <s v="SIN INFORMACION"/>
    <s v="VENTA"/>
    <d v="2017-12-01T00:00:00"/>
    <n v="1"/>
  </r>
  <r>
    <s v="SIN PROGRAMA"/>
    <s v="PROLIA"/>
    <x v="12"/>
    <x v="5"/>
    <x v="2"/>
    <x v="3"/>
    <x v="25"/>
    <s v="SIN INFORMACION"/>
    <s v="VENTA"/>
    <d v="2017-12-01T00:00:00"/>
    <n v="1"/>
  </r>
  <r>
    <s v="SIN PROGRAMA"/>
    <s v="PROLIA"/>
    <x v="12"/>
    <x v="72"/>
    <x v="11"/>
    <x v="1"/>
    <x v="1"/>
    <s v="SIN INFORMACION"/>
    <s v="VENTA"/>
    <d v="2017-12-01T00:00:00"/>
    <n v="1"/>
  </r>
  <r>
    <s v="SIN PROGRAMA"/>
    <s v="PROLIA"/>
    <x v="12"/>
    <x v="72"/>
    <x v="11"/>
    <x v="1"/>
    <x v="1"/>
    <s v="SIN INFORMACION"/>
    <s v="VENTA"/>
    <d v="2017-12-01T00:00:00"/>
    <n v="1"/>
  </r>
  <r>
    <s v="SIN PROGRAMA"/>
    <s v="PROLIA"/>
    <x v="12"/>
    <x v="24"/>
    <x v="12"/>
    <x v="2"/>
    <x v="99"/>
    <s v="SIN INFORMACION"/>
    <s v="VENTA"/>
    <d v="2017-12-01T00:00:00"/>
    <n v="1"/>
  </r>
  <r>
    <s v="SIN PROGRAMA"/>
    <s v="PROLIA"/>
    <x v="12"/>
    <x v="35"/>
    <x v="12"/>
    <x v="1"/>
    <x v="20"/>
    <s v="SIN INFORMACION"/>
    <s v="VENTA"/>
    <d v="2017-12-01T00:00:00"/>
    <n v="1"/>
  </r>
  <r>
    <s v="SIN PROGRAMA"/>
    <s v="PROLIA"/>
    <x v="12"/>
    <x v="35"/>
    <x v="12"/>
    <x v="1"/>
    <x v="20"/>
    <s v="SIN INFORMACION"/>
    <s v="VENTA"/>
    <d v="2017-12-01T00:00:00"/>
    <n v="1"/>
  </r>
  <r>
    <s v="SIN PROGRAMA"/>
    <s v="PROLIA"/>
    <x v="12"/>
    <x v="3"/>
    <x v="3"/>
    <x v="1"/>
    <x v="1"/>
    <s v="SIN INFORMACION"/>
    <s v="VENTA"/>
    <d v="2017-12-01T00:00:00"/>
    <n v="1"/>
  </r>
  <r>
    <s v="SIN PROGRAMA"/>
    <s v="PROLIA"/>
    <x v="12"/>
    <x v="3"/>
    <x v="3"/>
    <x v="1"/>
    <x v="1"/>
    <s v="SIN INFORMACION"/>
    <s v="VENTA"/>
    <d v="2017-12-01T00:00:00"/>
    <n v="1"/>
  </r>
  <r>
    <s v="SIN PROGRAMA"/>
    <s v="PROLIA"/>
    <x v="12"/>
    <x v="63"/>
    <x v="24"/>
    <x v="1"/>
    <x v="123"/>
    <s v="SIN INFORMACION"/>
    <s v="VENTA"/>
    <d v="2017-12-01T00:00:00"/>
    <n v="1"/>
  </r>
  <r>
    <s v="SIN PROGRAMA"/>
    <s v="PROLIA"/>
    <x v="12"/>
    <x v="49"/>
    <x v="0"/>
    <x v="0"/>
    <x v="42"/>
    <s v="FEREGRINO GOYOS MANUEL"/>
    <s v="VENTA"/>
    <d v="2017-12-01T00:00:00"/>
    <n v="1"/>
  </r>
  <r>
    <s v="SIN PROGRAMA"/>
    <s v="PROLIA"/>
    <x v="12"/>
    <x v="27"/>
    <x v="9"/>
    <x v="1"/>
    <x v="1"/>
    <s v="SIN INFORMACION"/>
    <s v="VENTA"/>
    <d v="2017-12-01T00:00:00"/>
    <n v="1"/>
  </r>
  <r>
    <s v="SIN PROGRAMA"/>
    <s v="PROLIA"/>
    <x v="12"/>
    <x v="22"/>
    <x v="9"/>
    <x v="1"/>
    <x v="1"/>
    <s v="SIN INFORMACION"/>
    <s v="VENTA"/>
    <d v="2017-12-01T00:00:00"/>
    <n v="1"/>
  </r>
  <r>
    <s v="SIN PROGRAMA"/>
    <s v="PROLIA"/>
    <x v="12"/>
    <x v="12"/>
    <x v="7"/>
    <x v="0"/>
    <x v="13"/>
    <s v="SIN INFORMACION"/>
    <s v="VENTA"/>
    <d v="2017-12-01T00:00:00"/>
    <n v="1"/>
  </r>
  <r>
    <s v="SIN PROGRAMA"/>
    <s v="PROLIA"/>
    <x v="12"/>
    <x v="62"/>
    <x v="25"/>
    <x v="1"/>
    <x v="1"/>
    <s v="SIN INFORMACION"/>
    <s v="VENTA"/>
    <d v="2017-12-01T00:00:00"/>
    <n v="1"/>
  </r>
  <r>
    <s v="SIN PROGRAMA"/>
    <s v="PROLIA"/>
    <x v="12"/>
    <x v="14"/>
    <x v="8"/>
    <x v="1"/>
    <x v="1"/>
    <s v="SIN INFORMACION"/>
    <s v="VENTA"/>
    <d v="2017-12-01T00:00:00"/>
    <n v="1"/>
  </r>
  <r>
    <s v="SIN PROGRAMA"/>
    <s v="PROLIA"/>
    <x v="12"/>
    <x v="14"/>
    <x v="8"/>
    <x v="1"/>
    <x v="1"/>
    <s v="SIN INFORMACION"/>
    <s v="VENTA"/>
    <d v="2017-12-01T00:00:00"/>
    <n v="1"/>
  </r>
  <r>
    <s v="SIN PROGRAMA"/>
    <s v="PROLIA"/>
    <x v="12"/>
    <x v="14"/>
    <x v="8"/>
    <x v="1"/>
    <x v="1"/>
    <s v="SIN INFORMACION"/>
    <s v="VENTA"/>
    <d v="2017-12-01T00:00:00"/>
    <n v="1"/>
  </r>
  <r>
    <s v="SIN PROGRAMA"/>
    <s v="PROLIA"/>
    <x v="12"/>
    <x v="0"/>
    <x v="0"/>
    <x v="0"/>
    <x v="124"/>
    <s v="SIN INFORMACION"/>
    <s v="VENTA"/>
    <d v="2017-12-01T00:00:00"/>
    <n v="1"/>
  </r>
  <r>
    <s v="SIN PROGRAMA"/>
    <s v="PROLIA"/>
    <x v="12"/>
    <x v="30"/>
    <x v="16"/>
    <x v="1"/>
    <x v="2"/>
    <s v="ESPINOSA MORALES ROLANDO"/>
    <s v="VENTA"/>
    <d v="2017-12-01T00:00:00"/>
    <n v="1"/>
  </r>
  <r>
    <s v="SIN PROGRAMA"/>
    <s v="PROLIA"/>
    <x v="12"/>
    <x v="76"/>
    <x v="15"/>
    <x v="1"/>
    <x v="114"/>
    <s v="SIN INFORMACION"/>
    <s v="VENTA"/>
    <d v="2017-12-01T00:00:00"/>
    <n v="1"/>
  </r>
  <r>
    <s v="SIN PROGRAMA"/>
    <s v="PROLIA"/>
    <x v="12"/>
    <x v="65"/>
    <x v="24"/>
    <x v="0"/>
    <x v="42"/>
    <s v="GARCIA FABIAN MARIA LUISA"/>
    <s v="VENTA"/>
    <d v="2017-12-01T00:00:00"/>
    <n v="1"/>
  </r>
  <r>
    <s v="SIN PROGRAMA"/>
    <s v="PROLIA"/>
    <x v="12"/>
    <x v="65"/>
    <x v="24"/>
    <x v="0"/>
    <x v="50"/>
    <s v="SIN INFORMACION"/>
    <s v="VENTA"/>
    <d v="2017-12-01T00:00:00"/>
    <n v="1"/>
  </r>
  <r>
    <s v="SIN PROGRAMA"/>
    <s v="PROLIA"/>
    <x v="12"/>
    <x v="79"/>
    <x v="18"/>
    <x v="1"/>
    <x v="1"/>
    <s v="SIN INFORMACION"/>
    <s v="VENTA"/>
    <d v="2017-12-01T00:00:00"/>
    <n v="1"/>
  </r>
  <r>
    <s v="SIN PROGRAMA"/>
    <s v="PROLIA"/>
    <x v="12"/>
    <x v="11"/>
    <x v="6"/>
    <x v="1"/>
    <x v="7"/>
    <s v="SIN INFORMACION"/>
    <s v="VENTA"/>
    <d v="2017-12-01T00:00:00"/>
    <n v="1"/>
  </r>
  <r>
    <s v="CON PROGRAMA"/>
    <s v="PROLIA"/>
    <x v="12"/>
    <x v="58"/>
    <x v="25"/>
    <x v="1"/>
    <x v="2"/>
    <s v="GALARZA DELGADO DIONICIO ANGEL"/>
    <s v="VENTA"/>
    <d v="2017-12-01T00:00:00"/>
    <n v="1"/>
  </r>
  <r>
    <s v="CON PROGRAMA"/>
    <s v="PROLIA"/>
    <x v="12"/>
    <x v="57"/>
    <x v="2"/>
    <x v="1"/>
    <x v="2"/>
    <s v="CERON GONZALEZ MIGUEL"/>
    <s v="VENTA"/>
    <d v="2017-12-01T00:00:00"/>
    <n v="1"/>
  </r>
  <r>
    <s v="CON PROGRAMA"/>
    <s v="PROLIA"/>
    <x v="12"/>
    <x v="33"/>
    <x v="14"/>
    <x v="1"/>
    <x v="2"/>
    <s v="FRANCO TOSTADO BERTHA"/>
    <s v="VENTA"/>
    <d v="2017-12-01T00:00:00"/>
    <n v="1"/>
  </r>
  <r>
    <s v="CON PROGRAMA"/>
    <s v="PROLIA"/>
    <x v="12"/>
    <x v="2"/>
    <x v="2"/>
    <x v="1"/>
    <x v="2"/>
    <s v="SIN INFORMACION"/>
    <s v="VENTA"/>
    <d v="2017-12-01T00:00:00"/>
    <n v="1"/>
  </r>
  <r>
    <s v="CON PROGRAMA"/>
    <s v="PROLIA"/>
    <x v="12"/>
    <x v="5"/>
    <x v="2"/>
    <x v="1"/>
    <x v="2"/>
    <s v="SIN INFORMACION"/>
    <s v="VENTA"/>
    <d v="2017-12-01T00:00:00"/>
    <n v="1"/>
  </r>
  <r>
    <s v="CON PROGRAMA"/>
    <s v="PROLIA"/>
    <x v="12"/>
    <x v="72"/>
    <x v="11"/>
    <x v="1"/>
    <x v="2"/>
    <s v="TORRES COLORES JOSE JUAN"/>
    <s v="VENTA"/>
    <d v="2017-12-01T00:00:00"/>
    <n v="1"/>
  </r>
  <r>
    <s v="CON PROGRAMA"/>
    <s v="PROLIA"/>
    <x v="12"/>
    <x v="29"/>
    <x v="15"/>
    <x v="1"/>
    <x v="2"/>
    <s v="SIN INFORMACION"/>
    <s v="VENTA"/>
    <d v="2017-12-01T00:00:00"/>
    <n v="1"/>
  </r>
  <r>
    <s v="CON PROGRAMA"/>
    <s v="PROLIA"/>
    <x v="12"/>
    <x v="43"/>
    <x v="22"/>
    <x v="1"/>
    <x v="2"/>
    <s v="SANCHEZ GUERRERO JACOBO RAMIRO"/>
    <s v="VENTA"/>
    <d v="2017-12-01T00:00:00"/>
    <n v="1"/>
  </r>
  <r>
    <s v="CON PROGRAMA"/>
    <s v="PROLIA"/>
    <x v="12"/>
    <x v="43"/>
    <x v="22"/>
    <x v="1"/>
    <x v="2"/>
    <s v="FLORES HERRERA DELFINO"/>
    <s v="VENTA"/>
    <d v="2017-12-01T00:00:00"/>
    <n v="1"/>
  </r>
  <r>
    <s v="CON PROGRAMA"/>
    <s v="PROLIA"/>
    <x v="12"/>
    <x v="22"/>
    <x v="9"/>
    <x v="1"/>
    <x v="2"/>
    <s v="VILLAGRAN RUIZ DE LA PEÑA FELIX"/>
    <s v="VENTA"/>
    <d v="2017-12-01T00:00:00"/>
    <n v="1"/>
  </r>
  <r>
    <s v="CON PROGRAMA"/>
    <s v="PROLIA"/>
    <x v="12"/>
    <x v="12"/>
    <x v="7"/>
    <x v="1"/>
    <x v="2"/>
    <s v="HERRERA SALAZAR JUAN BOSCO"/>
    <s v="VENTA"/>
    <d v="2017-12-01T00:00:00"/>
    <n v="1"/>
  </r>
  <r>
    <s v="CON PROGRAMA"/>
    <s v="PROLIA"/>
    <x v="12"/>
    <x v="14"/>
    <x v="8"/>
    <x v="1"/>
    <x v="2"/>
    <s v="GONZALEZ RUBIO MARCO VINICIO"/>
    <s v="VENTA"/>
    <d v="2017-12-01T00:00:00"/>
    <n v="1"/>
  </r>
  <r>
    <s v="CON PROGRAMA"/>
    <s v="PROLIA"/>
    <x v="12"/>
    <x v="10"/>
    <x v="6"/>
    <x v="1"/>
    <x v="2"/>
    <s v="SIN INFORMACION"/>
    <s v="VENTA"/>
    <d v="2017-12-01T00:00:00"/>
    <n v="1"/>
  </r>
  <r>
    <s v="CON PROGRAMA"/>
    <s v="PROLIA"/>
    <x v="12"/>
    <x v="65"/>
    <x v="24"/>
    <x v="1"/>
    <x v="2"/>
    <s v="SIN INFORMACION"/>
    <s v="VENTA"/>
    <d v="2017-12-01T00:00:00"/>
    <n v="1"/>
  </r>
  <r>
    <s v="CON PROGRAMA"/>
    <s v="PROLIA"/>
    <x v="12"/>
    <x v="82"/>
    <x v="3"/>
    <x v="1"/>
    <x v="2"/>
    <s v="VILLAVERDE RETES OSCAR LUIS"/>
    <s v="VENTA"/>
    <d v="2017-12-01T00:00:00"/>
    <n v="1"/>
  </r>
  <r>
    <s v="SIN PROGRAMA"/>
    <s v="PROLIA"/>
    <x v="12"/>
    <x v="8"/>
    <x v="0"/>
    <x v="1"/>
    <x v="1"/>
    <s v="SIN INFORMACION"/>
    <s v="VENTA"/>
    <d v="2017-12-02T00:00:00"/>
    <n v="1"/>
  </r>
  <r>
    <s v="SIN PROGRAMA"/>
    <s v="PROLIA"/>
    <x v="12"/>
    <x v="19"/>
    <x v="10"/>
    <x v="1"/>
    <x v="1"/>
    <s v="SIN INFORMACION"/>
    <s v="VENTA"/>
    <d v="2017-12-02T00:00:00"/>
    <n v="1"/>
  </r>
  <r>
    <s v="SIN PROGRAMA"/>
    <s v="PROLIA"/>
    <x v="12"/>
    <x v="77"/>
    <x v="18"/>
    <x v="1"/>
    <x v="1"/>
    <s v="SIN INFORMACION"/>
    <s v="VENTA"/>
    <d v="2017-12-02T00:00:00"/>
    <n v="1"/>
  </r>
  <r>
    <s v="SIN PROGRAMA"/>
    <s v="PROLIA"/>
    <x v="12"/>
    <x v="57"/>
    <x v="2"/>
    <x v="1"/>
    <x v="1"/>
    <s v="SIN INFORMACION"/>
    <s v="VENTA"/>
    <d v="2017-12-02T00:00:00"/>
    <n v="1"/>
  </r>
  <r>
    <s v="SIN PROGRAMA"/>
    <s v="PROLIA"/>
    <x v="12"/>
    <x v="36"/>
    <x v="18"/>
    <x v="1"/>
    <x v="1"/>
    <s v="SIN INFORMACION"/>
    <s v="VENTA"/>
    <d v="2017-12-02T00:00:00"/>
    <n v="1"/>
  </r>
  <r>
    <s v="SIN PROGRAMA"/>
    <s v="PROLIA"/>
    <x v="12"/>
    <x v="36"/>
    <x v="18"/>
    <x v="1"/>
    <x v="1"/>
    <s v="SIN INFORMACION"/>
    <s v="VENTA"/>
    <d v="2017-12-02T00:00:00"/>
    <n v="1"/>
  </r>
  <r>
    <s v="SIN PROGRAMA"/>
    <s v="PROLIA"/>
    <x v="12"/>
    <x v="32"/>
    <x v="14"/>
    <x v="1"/>
    <x v="1"/>
    <s v="SIN INFORMACION"/>
    <s v="VENTA"/>
    <d v="2017-12-02T00:00:00"/>
    <n v="1"/>
  </r>
  <r>
    <s v="SIN PROGRAMA"/>
    <s v="PROLIA"/>
    <x v="12"/>
    <x v="33"/>
    <x v="14"/>
    <x v="0"/>
    <x v="0"/>
    <s v="SIN INFORMACION"/>
    <s v="VENTA"/>
    <d v="2017-12-02T00:00:00"/>
    <n v="1"/>
  </r>
  <r>
    <s v="SIN PROGRAMA"/>
    <s v="PROLIA"/>
    <x v="12"/>
    <x v="73"/>
    <x v="23"/>
    <x v="1"/>
    <x v="1"/>
    <s v="SIN INFORMACION"/>
    <s v="VENTA"/>
    <d v="2017-12-02T00:00:00"/>
    <n v="1"/>
  </r>
  <r>
    <s v="SIN PROGRAMA"/>
    <s v="PROLIA"/>
    <x v="12"/>
    <x v="47"/>
    <x v="23"/>
    <x v="1"/>
    <x v="1"/>
    <s v="SIN INFORMACION"/>
    <s v="VENTA"/>
    <d v="2017-12-02T00:00:00"/>
    <n v="1"/>
  </r>
  <r>
    <s v="SIN PROGRAMA"/>
    <s v="PROLIA"/>
    <x v="12"/>
    <x v="2"/>
    <x v="2"/>
    <x v="1"/>
    <x v="2"/>
    <s v="MORALES TORRES JORGE LUIS ALBERTO"/>
    <s v="VENTA"/>
    <d v="2017-12-02T00:00:00"/>
    <n v="1"/>
  </r>
  <r>
    <s v="SIN PROGRAMA"/>
    <s v="PROLIA"/>
    <x v="12"/>
    <x v="2"/>
    <x v="2"/>
    <x v="2"/>
    <x v="37"/>
    <s v="SIN INFORMACION"/>
    <s v="VENTA"/>
    <d v="2017-12-02T00:00:00"/>
    <n v="1"/>
  </r>
  <r>
    <s v="SIN PROGRAMA"/>
    <s v="PROLIA"/>
    <x v="12"/>
    <x v="3"/>
    <x v="3"/>
    <x v="1"/>
    <x v="1"/>
    <s v="SIN INFORMACION"/>
    <s v="VENTA"/>
    <d v="2017-12-02T00:00:00"/>
    <n v="1"/>
  </r>
  <r>
    <s v="SIN PROGRAMA"/>
    <s v="PROLIA"/>
    <x v="12"/>
    <x v="54"/>
    <x v="24"/>
    <x v="1"/>
    <x v="86"/>
    <s v="SIN INFORMACION"/>
    <s v="VENTA"/>
    <d v="2017-12-02T00:00:00"/>
    <n v="1"/>
  </r>
  <r>
    <s v="SIN PROGRAMA"/>
    <s v="PROLIA"/>
    <x v="12"/>
    <x v="48"/>
    <x v="24"/>
    <x v="1"/>
    <x v="27"/>
    <s v="SIN INFORMACION"/>
    <s v="VENTA"/>
    <d v="2017-12-02T00:00:00"/>
    <n v="1"/>
  </r>
  <r>
    <s v="SIN PROGRAMA"/>
    <s v="PROLIA"/>
    <x v="12"/>
    <x v="48"/>
    <x v="24"/>
    <x v="1"/>
    <x v="27"/>
    <s v="SIN INFORMACION"/>
    <s v="VENTA"/>
    <d v="2017-12-02T00:00:00"/>
    <n v="1"/>
  </r>
  <r>
    <s v="SIN PROGRAMA"/>
    <s v="PROLIA"/>
    <x v="12"/>
    <x v="48"/>
    <x v="24"/>
    <x v="1"/>
    <x v="27"/>
    <s v="SIN INFORMACION"/>
    <s v="VENTA"/>
    <d v="2017-12-02T00:00:00"/>
    <n v="1"/>
  </r>
  <r>
    <s v="SIN PROGRAMA"/>
    <s v="PROLIA"/>
    <x v="12"/>
    <x v="83"/>
    <x v="28"/>
    <x v="1"/>
    <x v="1"/>
    <s v="SIN INFORMACION"/>
    <s v="VENTA"/>
    <d v="2017-12-02T00:00:00"/>
    <n v="1"/>
  </r>
  <r>
    <s v="SIN PROGRAMA"/>
    <s v="PROLIA"/>
    <x v="12"/>
    <x v="27"/>
    <x v="9"/>
    <x v="0"/>
    <x v="67"/>
    <s v="SIN INFORMACION"/>
    <s v="VENTA"/>
    <d v="2017-12-02T00:00:00"/>
    <n v="1"/>
  </r>
  <r>
    <s v="SIN PROGRAMA"/>
    <s v="PROLIA"/>
    <x v="12"/>
    <x v="27"/>
    <x v="9"/>
    <x v="1"/>
    <x v="1"/>
    <s v="SIN INFORMACION"/>
    <s v="VENTA"/>
    <d v="2017-12-02T00:00:00"/>
    <n v="1"/>
  </r>
  <r>
    <s v="SIN PROGRAMA"/>
    <s v="PROLIA"/>
    <x v="12"/>
    <x v="12"/>
    <x v="7"/>
    <x v="1"/>
    <x v="2"/>
    <s v="GORDILLO HUERTA MARIA VANESSA"/>
    <s v="VENTA"/>
    <d v="2017-12-02T00:00:00"/>
    <n v="1"/>
  </r>
  <r>
    <s v="SIN PROGRAMA"/>
    <s v="PROLIA"/>
    <x v="12"/>
    <x v="55"/>
    <x v="16"/>
    <x v="1"/>
    <x v="38"/>
    <s v="SIN INFORMACION"/>
    <s v="VENTA"/>
    <d v="2017-12-02T00:00:00"/>
    <n v="1"/>
  </r>
  <r>
    <s v="SIN PROGRAMA"/>
    <s v="PROLIA"/>
    <x v="12"/>
    <x v="50"/>
    <x v="3"/>
    <x v="1"/>
    <x v="1"/>
    <s v="SIN INFORMACION"/>
    <s v="VENTA"/>
    <d v="2017-12-02T00:00:00"/>
    <n v="1"/>
  </r>
  <r>
    <s v="SIN PROGRAMA"/>
    <s v="PROLIA"/>
    <x v="12"/>
    <x v="50"/>
    <x v="3"/>
    <x v="1"/>
    <x v="1"/>
    <s v="SIN INFORMACION"/>
    <s v="VENTA"/>
    <d v="2017-12-02T00:00:00"/>
    <n v="1"/>
  </r>
  <r>
    <s v="SIN PROGRAMA"/>
    <s v="PROLIA"/>
    <x v="12"/>
    <x v="0"/>
    <x v="0"/>
    <x v="0"/>
    <x v="125"/>
    <s v="SIN INFORMACION"/>
    <s v="VENTA"/>
    <d v="2017-12-02T00:00:00"/>
    <n v="1"/>
  </r>
  <r>
    <s v="SIN PROGRAMA"/>
    <s v="PROLIA"/>
    <x v="12"/>
    <x v="4"/>
    <x v="4"/>
    <x v="1"/>
    <x v="1"/>
    <s v="SIN INFORMACION"/>
    <s v="VENTA"/>
    <d v="2017-12-02T00:00:00"/>
    <n v="1"/>
  </r>
  <r>
    <s v="SIN PROGRAMA"/>
    <s v="PROLIA"/>
    <x v="12"/>
    <x v="10"/>
    <x v="6"/>
    <x v="1"/>
    <x v="1"/>
    <s v="SIN INFORMACION"/>
    <s v="VENTA"/>
    <d v="2017-12-02T00:00:00"/>
    <n v="1"/>
  </r>
  <r>
    <s v="SIN PROGRAMA"/>
    <s v="PROLIA"/>
    <x v="12"/>
    <x v="7"/>
    <x v="5"/>
    <x v="1"/>
    <x v="1"/>
    <s v="SIN INFORMACION"/>
    <s v="VENTA"/>
    <d v="2017-12-02T00:00:00"/>
    <n v="1"/>
  </r>
  <r>
    <s v="SIN PROGRAMA"/>
    <s v="PROLIA"/>
    <x v="12"/>
    <x v="7"/>
    <x v="5"/>
    <x v="1"/>
    <x v="1"/>
    <s v="SIN INFORMACION"/>
    <s v="VENTA"/>
    <d v="2017-12-02T00:00:00"/>
    <n v="1"/>
  </r>
  <r>
    <s v="SIN PROGRAMA"/>
    <s v="PROLIA"/>
    <x v="12"/>
    <x v="65"/>
    <x v="24"/>
    <x v="1"/>
    <x v="2"/>
    <s v="VAZQUEZ ALEMAN MARIA DOLORES"/>
    <s v="VENTA"/>
    <d v="2017-12-02T00:00:00"/>
    <n v="1"/>
  </r>
  <r>
    <s v="SIN PROGRAMA"/>
    <s v="PROLIA"/>
    <x v="12"/>
    <x v="79"/>
    <x v="18"/>
    <x v="1"/>
    <x v="1"/>
    <s v="SIN INFORMACION"/>
    <s v="VENTA"/>
    <d v="2017-12-02T00:00:00"/>
    <n v="1"/>
  </r>
  <r>
    <s v="SIN PROGRAMA"/>
    <s v="PROLIA"/>
    <x v="12"/>
    <x v="84"/>
    <x v="29"/>
    <x v="0"/>
    <x v="5"/>
    <s v="ARANDA FLORES CARLOS EDUARDO"/>
    <s v="VENTA"/>
    <d v="2017-12-02T00:00:00"/>
    <n v="1"/>
  </r>
  <r>
    <s v="CON PROGRAMA"/>
    <s v="PROLIA"/>
    <x v="12"/>
    <x v="25"/>
    <x v="0"/>
    <x v="1"/>
    <x v="2"/>
    <s v="SIN INFORMACION"/>
    <s v="VENTA"/>
    <d v="2017-12-02T00:00:00"/>
    <n v="1"/>
  </r>
  <r>
    <s v="CON PROGRAMA"/>
    <s v="PROLIA"/>
    <x v="12"/>
    <x v="34"/>
    <x v="17"/>
    <x v="1"/>
    <x v="2"/>
    <s v="GARCIA CARDENAS ALMA LILIANA"/>
    <s v="VENTA"/>
    <d v="2017-12-02T00:00:00"/>
    <n v="1"/>
  </r>
  <r>
    <s v="CON PROGRAMA"/>
    <s v="PROLIA"/>
    <x v="12"/>
    <x v="15"/>
    <x v="0"/>
    <x v="1"/>
    <x v="2"/>
    <s v="CORREA ROTTER JOSE RICARDO"/>
    <s v="VENTA"/>
    <d v="2017-12-02T00:00:00"/>
    <n v="1"/>
  </r>
  <r>
    <s v="CON PROGRAMA"/>
    <s v="PROLIA"/>
    <x v="12"/>
    <x v="33"/>
    <x v="14"/>
    <x v="1"/>
    <x v="2"/>
    <s v="SIN INFORMACION"/>
    <s v="VENTA"/>
    <d v="2017-12-02T00:00:00"/>
    <n v="1"/>
  </r>
  <r>
    <s v="CON PROGRAMA"/>
    <s v="PROLIA"/>
    <x v="12"/>
    <x v="42"/>
    <x v="0"/>
    <x v="1"/>
    <x v="2"/>
    <s v="SANCHEZ CARRASCO JESUS"/>
    <s v="VENTA"/>
    <d v="2017-12-02T00:00:00"/>
    <n v="1"/>
  </r>
  <r>
    <s v="CON PROGRAMA"/>
    <s v="PROLIA"/>
    <x v="12"/>
    <x v="29"/>
    <x v="15"/>
    <x v="1"/>
    <x v="2"/>
    <s v="ANDRES ESQUIVEL FRANCISCO JAVIER"/>
    <s v="VENTA"/>
    <d v="2017-12-02T00:00:00"/>
    <n v="1"/>
  </r>
  <r>
    <s v="CON PROGRAMA"/>
    <s v="PROLIA"/>
    <x v="12"/>
    <x v="55"/>
    <x v="16"/>
    <x v="1"/>
    <x v="2"/>
    <s v="GARCIA DE LEON GUERRERO MIGUEL ANGEL"/>
    <s v="VENTA"/>
    <d v="2017-12-02T00:00:00"/>
    <n v="1"/>
  </r>
  <r>
    <s v="CON PROGRAMA"/>
    <s v="PROLIA"/>
    <x v="12"/>
    <x v="45"/>
    <x v="0"/>
    <x v="1"/>
    <x v="2"/>
    <s v="DIEZ GARCIA MARIA DEL PILAR"/>
    <s v="VENTA"/>
    <d v="2017-12-02T00:00:00"/>
    <n v="1"/>
  </r>
  <r>
    <s v="SIN PROGRAMA"/>
    <s v="PROLIA"/>
    <x v="12"/>
    <x v="83"/>
    <x v="28"/>
    <x v="1"/>
    <x v="1"/>
    <s v="SIN INFORMACION"/>
    <s v="VENTA"/>
    <d v="2017-12-03T00:00:00"/>
    <n v="1"/>
  </r>
  <r>
    <s v="SIN PROGRAMA"/>
    <s v="PROLIA"/>
    <x v="12"/>
    <x v="70"/>
    <x v="8"/>
    <x v="2"/>
    <x v="126"/>
    <s v="SIN INFORMACION"/>
    <s v="VENTA"/>
    <d v="2017-12-03T00:00:00"/>
    <n v="1"/>
  </r>
  <r>
    <s v="SIN PROGRAMA"/>
    <s v="PROLIA"/>
    <x v="12"/>
    <x v="18"/>
    <x v="0"/>
    <x v="1"/>
    <x v="2"/>
    <s v="DE LA TORRE Y FERNANDEZ PALOMA"/>
    <s v="VENTA"/>
    <d v="2017-12-03T00:00:00"/>
    <n v="1"/>
  </r>
  <r>
    <s v="SIN PROGRAMA"/>
    <s v="PROLIA"/>
    <x v="12"/>
    <x v="13"/>
    <x v="0"/>
    <x v="1"/>
    <x v="1"/>
    <s v="SIN INFORMACION"/>
    <s v="VENTA"/>
    <d v="2017-12-04T00:00:00"/>
    <n v="1"/>
  </r>
  <r>
    <s v="SIN PROGRAMA"/>
    <s v="PROLIA"/>
    <x v="12"/>
    <x v="13"/>
    <x v="0"/>
    <x v="2"/>
    <x v="8"/>
    <s v="HOSPITAL ABC OBSERVATORIO"/>
    <s v="VENTA"/>
    <d v="2017-12-04T00:00:00"/>
    <n v="1"/>
  </r>
  <r>
    <s v="SIN PROGRAMA"/>
    <s v="PROLIA"/>
    <x v="12"/>
    <x v="8"/>
    <x v="0"/>
    <x v="1"/>
    <x v="1"/>
    <s v="SIN INFORMACION"/>
    <s v="VENTA"/>
    <d v="2017-12-04T00:00:00"/>
    <n v="1"/>
  </r>
  <r>
    <s v="SIN PROGRAMA"/>
    <s v="PROLIA"/>
    <x v="12"/>
    <x v="8"/>
    <x v="0"/>
    <x v="1"/>
    <x v="2"/>
    <s v="SANCHEZ CARRASCO JESUS"/>
    <s v="VENTA"/>
    <d v="2017-12-04T00:00:00"/>
    <n v="1"/>
  </r>
  <r>
    <s v="SIN PROGRAMA"/>
    <s v="PROLIA"/>
    <x v="12"/>
    <x v="19"/>
    <x v="10"/>
    <x v="1"/>
    <x v="1"/>
    <s v="SIN INFORMACION"/>
    <s v="VENTA"/>
    <d v="2017-12-04T00:00:00"/>
    <n v="1"/>
  </r>
  <r>
    <s v="SIN PROGRAMA"/>
    <s v="PROLIA"/>
    <x v="12"/>
    <x v="19"/>
    <x v="10"/>
    <x v="1"/>
    <x v="1"/>
    <s v="SIN INFORMACION"/>
    <s v="VENTA"/>
    <d v="2017-12-04T00:00:00"/>
    <n v="1"/>
  </r>
  <r>
    <s v="SIN PROGRAMA"/>
    <s v="PROLIA"/>
    <x v="12"/>
    <x v="39"/>
    <x v="20"/>
    <x v="0"/>
    <x v="0"/>
    <s v="SIN INFORMACION"/>
    <s v="VENTA"/>
    <d v="2017-12-04T00:00:00"/>
    <n v="1"/>
  </r>
  <r>
    <s v="SIN PROGRAMA"/>
    <s v="PROLIA"/>
    <x v="12"/>
    <x v="40"/>
    <x v="21"/>
    <x v="0"/>
    <x v="5"/>
    <s v="GONGORA BIACHI RENAN ALBERTO"/>
    <s v="VENTA"/>
    <d v="2017-12-04T00:00:00"/>
    <n v="1"/>
  </r>
  <r>
    <s v="SIN PROGRAMA"/>
    <s v="PROLIA"/>
    <x v="12"/>
    <x v="81"/>
    <x v="23"/>
    <x v="1"/>
    <x v="1"/>
    <s v="SIN INFORMACION"/>
    <s v="VENTA"/>
    <d v="2017-12-04T00:00:00"/>
    <n v="1"/>
  </r>
  <r>
    <s v="SIN PROGRAMA"/>
    <s v="PROLIA"/>
    <x v="12"/>
    <x v="81"/>
    <x v="23"/>
    <x v="1"/>
    <x v="1"/>
    <s v="SIN INFORMACION"/>
    <s v="VENTA"/>
    <d v="2017-12-04T00:00:00"/>
    <n v="1"/>
  </r>
  <r>
    <s v="SIN PROGRAMA"/>
    <s v="PROLIA"/>
    <x v="12"/>
    <x v="81"/>
    <x v="23"/>
    <x v="1"/>
    <x v="1"/>
    <s v="SIN INFORMACION"/>
    <s v="VENTA"/>
    <d v="2017-12-04T00:00:00"/>
    <n v="1"/>
  </r>
  <r>
    <s v="SIN PROGRAMA"/>
    <s v="PROLIA"/>
    <x v="12"/>
    <x v="58"/>
    <x v="25"/>
    <x v="1"/>
    <x v="1"/>
    <s v="SIN INFORMACION"/>
    <s v="VENTA"/>
    <d v="2017-12-04T00:00:00"/>
    <n v="1"/>
  </r>
  <r>
    <s v="SIN PROGRAMA"/>
    <s v="PROLIA"/>
    <x v="12"/>
    <x v="36"/>
    <x v="18"/>
    <x v="0"/>
    <x v="59"/>
    <s v="BUSTAMANTE VALLES FLOR DE THE"/>
    <s v="VENTA"/>
    <d v="2017-12-04T00:00:00"/>
    <n v="1"/>
  </r>
  <r>
    <s v="SIN PROGRAMA"/>
    <s v="PROLIA"/>
    <x v="12"/>
    <x v="36"/>
    <x v="18"/>
    <x v="1"/>
    <x v="1"/>
    <s v="SIN INFORMACION"/>
    <s v="VENTA"/>
    <d v="2017-12-04T00:00:00"/>
    <n v="1"/>
  </r>
  <r>
    <s v="SIN PROGRAMA"/>
    <s v="PROLIA"/>
    <x v="12"/>
    <x v="15"/>
    <x v="0"/>
    <x v="0"/>
    <x v="50"/>
    <s v="SIN INFORMACION"/>
    <s v="VENTA"/>
    <d v="2017-12-04T00:00:00"/>
    <n v="1"/>
  </r>
  <r>
    <s v="SIN PROGRAMA"/>
    <s v="PROLIA"/>
    <x v="12"/>
    <x v="37"/>
    <x v="19"/>
    <x v="1"/>
    <x v="1"/>
    <s v="SIN INFORMACION"/>
    <s v="VENTA"/>
    <d v="2017-12-04T00:00:00"/>
    <n v="1"/>
  </r>
  <r>
    <s v="SIN PROGRAMA"/>
    <s v="PROLIA"/>
    <x v="12"/>
    <x v="51"/>
    <x v="0"/>
    <x v="0"/>
    <x v="0"/>
    <s v="SIN INFORMACION"/>
    <s v="VENTA"/>
    <d v="2017-12-04T00:00:00"/>
    <n v="1"/>
  </r>
  <r>
    <s v="SIN PROGRAMA"/>
    <s v="PROLIA"/>
    <x v="12"/>
    <x v="32"/>
    <x v="14"/>
    <x v="0"/>
    <x v="5"/>
    <s v="DE LA PEÑA RODRIGUEZ MARIA DEL PILAR"/>
    <s v="VENTA"/>
    <d v="2017-12-04T00:00:00"/>
    <n v="1"/>
  </r>
  <r>
    <s v="SIN PROGRAMA"/>
    <s v="PROLIA"/>
    <x v="12"/>
    <x v="32"/>
    <x v="14"/>
    <x v="1"/>
    <x v="1"/>
    <s v="SIN INFORMACION"/>
    <s v="VENTA"/>
    <d v="2017-12-04T00:00:00"/>
    <n v="1"/>
  </r>
  <r>
    <s v="SIN PROGRAMA"/>
    <s v="PROLIA"/>
    <x v="12"/>
    <x v="32"/>
    <x v="14"/>
    <x v="1"/>
    <x v="1"/>
    <s v="SIN INFORMACION"/>
    <s v="VENTA"/>
    <d v="2017-12-04T00:00:00"/>
    <n v="1"/>
  </r>
  <r>
    <s v="SIN PROGRAMA"/>
    <s v="PROLIA"/>
    <x v="12"/>
    <x v="33"/>
    <x v="14"/>
    <x v="0"/>
    <x v="13"/>
    <s v="SIN INFORMACION"/>
    <s v="VENTA"/>
    <d v="2017-12-04T00:00:00"/>
    <n v="1"/>
  </r>
  <r>
    <s v="SIN PROGRAMA"/>
    <s v="PROLIA"/>
    <x v="12"/>
    <x v="33"/>
    <x v="14"/>
    <x v="2"/>
    <x v="127"/>
    <s v="SIN INFORMACION"/>
    <s v="VENTA"/>
    <d v="2017-12-04T00:00:00"/>
    <n v="1"/>
  </r>
  <r>
    <s v="SIN PROGRAMA"/>
    <s v="PROLIA"/>
    <x v="12"/>
    <x v="73"/>
    <x v="23"/>
    <x v="1"/>
    <x v="1"/>
    <s v="SIN INFORMACION"/>
    <s v="VENTA"/>
    <d v="2017-12-04T00:00:00"/>
    <n v="1"/>
  </r>
  <r>
    <s v="SIN PROGRAMA"/>
    <s v="PROLIA"/>
    <x v="12"/>
    <x v="73"/>
    <x v="23"/>
    <x v="1"/>
    <x v="1"/>
    <s v="SIN INFORMACION"/>
    <s v="VENTA"/>
    <d v="2017-12-04T00:00:00"/>
    <n v="1"/>
  </r>
  <r>
    <s v="SIN PROGRAMA"/>
    <s v="PROLIA"/>
    <x v="12"/>
    <x v="64"/>
    <x v="2"/>
    <x v="1"/>
    <x v="1"/>
    <s v="SIN INFORMACION"/>
    <s v="VENTA"/>
    <d v="2017-12-04T00:00:00"/>
    <n v="1"/>
  </r>
  <r>
    <s v="SIN PROGRAMA"/>
    <s v="PROLIA"/>
    <x v="12"/>
    <x v="2"/>
    <x v="2"/>
    <x v="1"/>
    <x v="1"/>
    <s v="SIN INFORMACION"/>
    <s v="VENTA"/>
    <d v="2017-12-04T00:00:00"/>
    <n v="1"/>
  </r>
  <r>
    <s v="SIN PROGRAMA"/>
    <s v="PROLIA"/>
    <x v="12"/>
    <x v="2"/>
    <x v="2"/>
    <x v="1"/>
    <x v="1"/>
    <s v="SIN INFORMACION"/>
    <s v="VENTA"/>
    <d v="2017-12-04T00:00:00"/>
    <n v="1"/>
  </r>
  <r>
    <s v="SIN PROGRAMA"/>
    <s v="PROLIA"/>
    <x v="12"/>
    <x v="5"/>
    <x v="2"/>
    <x v="3"/>
    <x v="25"/>
    <s v="SIN INFORMACION"/>
    <s v="VENTA"/>
    <d v="2017-12-04T00:00:00"/>
    <n v="1"/>
  </r>
  <r>
    <s v="SIN PROGRAMA"/>
    <s v="PROLIA"/>
    <x v="12"/>
    <x v="54"/>
    <x v="24"/>
    <x v="1"/>
    <x v="2"/>
    <s v="SIN INFORMACION"/>
    <s v="VENTA"/>
    <d v="2017-12-04T00:00:00"/>
    <n v="1"/>
  </r>
  <r>
    <s v="SIN PROGRAMA"/>
    <s v="PROLIA"/>
    <x v="12"/>
    <x v="48"/>
    <x v="24"/>
    <x v="1"/>
    <x v="27"/>
    <s v="SIN INFORMACION"/>
    <s v="VENTA"/>
    <d v="2017-12-04T00:00:00"/>
    <n v="1"/>
  </r>
  <r>
    <s v="SIN PROGRAMA"/>
    <s v="PROLIA"/>
    <x v="12"/>
    <x v="63"/>
    <x v="24"/>
    <x v="1"/>
    <x v="123"/>
    <s v="SIN INFORMACION"/>
    <s v="VENTA"/>
    <d v="2017-12-04T00:00:00"/>
    <n v="1"/>
  </r>
  <r>
    <s v="SIN PROGRAMA"/>
    <s v="PROLIA"/>
    <x v="12"/>
    <x v="44"/>
    <x v="15"/>
    <x v="0"/>
    <x v="128"/>
    <s v="SIN INFORMACION"/>
    <s v="VENTA"/>
    <d v="2017-12-04T00:00:00"/>
    <n v="1"/>
  </r>
  <r>
    <s v="SIN PROGRAMA"/>
    <s v="PROLIA"/>
    <x v="12"/>
    <x v="12"/>
    <x v="7"/>
    <x v="1"/>
    <x v="1"/>
    <s v="SIN INFORMACION"/>
    <s v="VENTA"/>
    <d v="2017-12-04T00:00:00"/>
    <n v="1"/>
  </r>
  <r>
    <s v="SIN PROGRAMA"/>
    <s v="PROLIA"/>
    <x v="12"/>
    <x v="67"/>
    <x v="4"/>
    <x v="0"/>
    <x v="44"/>
    <s v="SALINAS TREJO GASTON"/>
    <s v="VENTA"/>
    <d v="2017-12-04T00:00:00"/>
    <n v="1"/>
  </r>
  <r>
    <s v="SIN PROGRAMA"/>
    <s v="PROLIA"/>
    <x v="12"/>
    <x v="14"/>
    <x v="8"/>
    <x v="0"/>
    <x v="50"/>
    <s v="SIN INFORMACION"/>
    <s v="VENTA"/>
    <d v="2017-12-04T00:00:00"/>
    <n v="1"/>
  </r>
  <r>
    <s v="SIN PROGRAMA"/>
    <s v="PROLIA"/>
    <x v="12"/>
    <x v="50"/>
    <x v="3"/>
    <x v="1"/>
    <x v="1"/>
    <s v="SIN INFORMACION"/>
    <s v="VENTA"/>
    <d v="2017-12-04T00:00:00"/>
    <n v="1"/>
  </r>
  <r>
    <s v="SIN PROGRAMA"/>
    <s v="PROLIA"/>
    <x v="12"/>
    <x v="0"/>
    <x v="0"/>
    <x v="0"/>
    <x v="124"/>
    <s v="SIN INFORMACION"/>
    <s v="VENTA"/>
    <d v="2017-12-04T00:00:00"/>
    <n v="1"/>
  </r>
  <r>
    <s v="SIN PROGRAMA"/>
    <s v="PROLIA"/>
    <x v="12"/>
    <x v="0"/>
    <x v="0"/>
    <x v="0"/>
    <x v="124"/>
    <s v="SIN INFORMACION"/>
    <s v="VENTA"/>
    <d v="2017-12-04T00:00:00"/>
    <n v="1"/>
  </r>
  <r>
    <s v="SIN PROGRAMA"/>
    <s v="PROLIA"/>
    <x v="12"/>
    <x v="75"/>
    <x v="16"/>
    <x v="1"/>
    <x v="2"/>
    <s v="MORALES GONZALEZ RODOLFO JESUS"/>
    <s v="VENTA"/>
    <d v="2017-12-04T00:00:00"/>
    <n v="1"/>
  </r>
  <r>
    <s v="SIN PROGRAMA"/>
    <s v="PROLIA"/>
    <x v="12"/>
    <x v="26"/>
    <x v="13"/>
    <x v="1"/>
    <x v="49"/>
    <s v="SIN INFORMACION"/>
    <s v="VENTA"/>
    <d v="2017-12-04T00:00:00"/>
    <n v="1"/>
  </r>
  <r>
    <s v="SIN PROGRAMA"/>
    <s v="PROLIA"/>
    <x v="12"/>
    <x v="46"/>
    <x v="15"/>
    <x v="1"/>
    <x v="1"/>
    <s v="SIN INFORMACION"/>
    <s v="VENTA"/>
    <d v="2017-12-04T00:00:00"/>
    <n v="1"/>
  </r>
  <r>
    <s v="SIN PROGRAMA"/>
    <s v="PROLIA"/>
    <x v="12"/>
    <x v="10"/>
    <x v="6"/>
    <x v="1"/>
    <x v="1"/>
    <s v="SIN INFORMACION"/>
    <s v="VENTA"/>
    <d v="2017-12-04T00:00:00"/>
    <n v="1"/>
  </r>
  <r>
    <s v="SIN PROGRAMA"/>
    <s v="PROLIA"/>
    <x v="12"/>
    <x v="10"/>
    <x v="6"/>
    <x v="1"/>
    <x v="1"/>
    <s v="SIN INFORMACION"/>
    <s v="VENTA"/>
    <d v="2017-12-04T00:00:00"/>
    <n v="1"/>
  </r>
  <r>
    <s v="SIN PROGRAMA"/>
    <s v="PROLIA"/>
    <x v="12"/>
    <x v="10"/>
    <x v="6"/>
    <x v="1"/>
    <x v="1"/>
    <s v="SIN INFORMACION"/>
    <s v="VENTA"/>
    <d v="2017-12-04T00:00:00"/>
    <n v="1"/>
  </r>
  <r>
    <s v="SIN PROGRAMA"/>
    <s v="PROLIA"/>
    <x v="12"/>
    <x v="7"/>
    <x v="5"/>
    <x v="1"/>
    <x v="1"/>
    <s v="SIN INFORMACION"/>
    <s v="VENTA"/>
    <d v="2017-12-04T00:00:00"/>
    <n v="1"/>
  </r>
  <r>
    <s v="SIN PROGRAMA"/>
    <s v="PROLIA"/>
    <x v="12"/>
    <x v="65"/>
    <x v="24"/>
    <x v="1"/>
    <x v="129"/>
    <s v="SIN INFORMACION"/>
    <s v="VENTA"/>
    <d v="2017-12-04T00:00:00"/>
    <n v="1"/>
  </r>
  <r>
    <s v="SIN PROGRAMA"/>
    <s v="PROLIA"/>
    <x v="12"/>
    <x v="65"/>
    <x v="24"/>
    <x v="1"/>
    <x v="129"/>
    <s v="SIN INFORMACION"/>
    <s v="VENTA"/>
    <d v="2017-12-04T00:00:00"/>
    <n v="1"/>
  </r>
  <r>
    <s v="CON PROGRAMA"/>
    <s v="PROLIA"/>
    <x v="12"/>
    <x v="8"/>
    <x v="0"/>
    <x v="1"/>
    <x v="2"/>
    <s v="GALVEZ MARTINEZ NABOR"/>
    <s v="VENTA"/>
    <d v="2017-12-04T00:00:00"/>
    <n v="1"/>
  </r>
  <r>
    <s v="CON PROGRAMA"/>
    <s v="PROLIA"/>
    <x v="12"/>
    <x v="36"/>
    <x v="18"/>
    <x v="1"/>
    <x v="2"/>
    <s v="ORDONEZ HINOJOS MAURICIO"/>
    <s v="VENTA"/>
    <d v="2017-12-04T00:00:00"/>
    <n v="1"/>
  </r>
  <r>
    <s v="CON PROGRAMA"/>
    <s v="PROLIA"/>
    <x v="12"/>
    <x v="32"/>
    <x v="14"/>
    <x v="1"/>
    <x v="2"/>
    <s v="AVILA ARMENGOL HILARIO ERNESTO"/>
    <s v="VENTA"/>
    <d v="2017-12-04T00:00:00"/>
    <n v="1"/>
  </r>
  <r>
    <s v="CON PROGRAMA"/>
    <s v="PROLIA"/>
    <x v="12"/>
    <x v="32"/>
    <x v="14"/>
    <x v="1"/>
    <x v="2"/>
    <s v="FRANCO TOSTADO BERTHA"/>
    <s v="VENTA"/>
    <d v="2017-12-04T00:00:00"/>
    <n v="1"/>
  </r>
  <r>
    <s v="CON PROGRAMA"/>
    <s v="PROLIA"/>
    <x v="12"/>
    <x v="24"/>
    <x v="12"/>
    <x v="1"/>
    <x v="2"/>
    <s v="SANCHEZ ANGULO DANIEL ISRAEL"/>
    <s v="VENTA"/>
    <d v="2017-12-04T00:00:00"/>
    <n v="1"/>
  </r>
  <r>
    <s v="CON PROGRAMA"/>
    <s v="PROLIA"/>
    <x v="12"/>
    <x v="48"/>
    <x v="24"/>
    <x v="1"/>
    <x v="2"/>
    <s v="SIN INFORMACION"/>
    <s v="VENTA"/>
    <d v="2017-12-04T00:00:00"/>
    <n v="1"/>
  </r>
  <r>
    <s v="CON PROGRAMA"/>
    <s v="PROLIA"/>
    <x v="12"/>
    <x v="48"/>
    <x v="24"/>
    <x v="1"/>
    <x v="2"/>
    <s v="BRUNET MEZA VIVIANE"/>
    <s v="VENTA"/>
    <d v="2017-12-04T00:00:00"/>
    <n v="1"/>
  </r>
  <r>
    <s v="CON PROGRAMA"/>
    <s v="PROLIA"/>
    <x v="12"/>
    <x v="38"/>
    <x v="0"/>
    <x v="1"/>
    <x v="2"/>
    <s v="JIMENEZ GONGORA RICARDO"/>
    <s v="VENTA"/>
    <d v="2017-12-04T00:00:00"/>
    <n v="1"/>
  </r>
  <r>
    <s v="CON PROGRAMA"/>
    <s v="PROLIA"/>
    <x v="12"/>
    <x v="49"/>
    <x v="0"/>
    <x v="1"/>
    <x v="2"/>
    <s v="MIJARES MORAN JORGE"/>
    <s v="VENTA"/>
    <d v="2017-12-04T00:00:00"/>
    <n v="1"/>
  </r>
  <r>
    <s v="CON PROGRAMA"/>
    <s v="PROLIA"/>
    <x v="12"/>
    <x v="17"/>
    <x v="9"/>
    <x v="1"/>
    <x v="2"/>
    <s v="GALINA Y GARCIA ALFONSO EMMANUEL"/>
    <s v="VENTA"/>
    <d v="2017-12-04T00:00:00"/>
    <n v="1"/>
  </r>
  <r>
    <s v="CON PROGRAMA"/>
    <s v="PROLIA"/>
    <x v="12"/>
    <x v="12"/>
    <x v="7"/>
    <x v="1"/>
    <x v="2"/>
    <s v="DEL VALLE JIMENEZ JOSE HERNAN"/>
    <s v="VENTA"/>
    <d v="2017-12-04T00:00:00"/>
    <n v="1"/>
  </r>
  <r>
    <s v="SIN PROGRAMA"/>
    <s v="PROLIA"/>
    <x v="12"/>
    <x v="13"/>
    <x v="0"/>
    <x v="2"/>
    <x v="8"/>
    <s v="HOSPITAL ABC OBSERVATORIO"/>
    <s v="VENTA"/>
    <d v="2017-12-05T00:00:00"/>
    <n v="1"/>
  </r>
  <r>
    <s v="SIN PROGRAMA"/>
    <s v="PROLIA"/>
    <x v="12"/>
    <x v="19"/>
    <x v="10"/>
    <x v="1"/>
    <x v="1"/>
    <s v="SIN INFORMACION"/>
    <s v="VENTA"/>
    <d v="2017-12-05T00:00:00"/>
    <n v="1"/>
  </r>
  <r>
    <s v="SIN PROGRAMA"/>
    <s v="PROLIA"/>
    <x v="12"/>
    <x v="61"/>
    <x v="0"/>
    <x v="0"/>
    <x v="21"/>
    <s v="SIN INFORMACION"/>
    <s v="VENTA"/>
    <d v="2017-12-05T00:00:00"/>
    <n v="1"/>
  </r>
  <r>
    <s v="SIN PROGRAMA"/>
    <s v="PROLIA"/>
    <x v="12"/>
    <x v="61"/>
    <x v="0"/>
    <x v="0"/>
    <x v="21"/>
    <s v="SIN INFORMACION"/>
    <s v="VENTA"/>
    <d v="2017-12-05T00:00:00"/>
    <n v="1"/>
  </r>
  <r>
    <s v="SIN PROGRAMA"/>
    <s v="PROLIA"/>
    <x v="12"/>
    <x v="81"/>
    <x v="23"/>
    <x v="1"/>
    <x v="1"/>
    <s v="SIN INFORMACION"/>
    <s v="VENTA"/>
    <d v="2017-12-05T00:00:00"/>
    <n v="1"/>
  </r>
  <r>
    <s v="SIN PROGRAMA"/>
    <s v="PROLIA"/>
    <x v="12"/>
    <x v="81"/>
    <x v="23"/>
    <x v="1"/>
    <x v="1"/>
    <s v="SIN INFORMACION"/>
    <s v="VENTA"/>
    <d v="2017-12-05T00:00:00"/>
    <n v="1"/>
  </r>
  <r>
    <s v="SIN PROGRAMA"/>
    <s v="PROLIA"/>
    <x v="12"/>
    <x v="58"/>
    <x v="25"/>
    <x v="1"/>
    <x v="1"/>
    <s v="SIN INFORMACION"/>
    <s v="VENTA"/>
    <d v="2017-12-05T00:00:00"/>
    <n v="1"/>
  </r>
  <r>
    <s v="SIN PROGRAMA"/>
    <s v="PROLIA"/>
    <x v="12"/>
    <x v="58"/>
    <x v="25"/>
    <x v="1"/>
    <x v="1"/>
    <s v="SIN INFORMACION"/>
    <s v="VENTA"/>
    <d v="2017-12-05T00:00:00"/>
    <n v="1"/>
  </r>
  <r>
    <s v="SIN PROGRAMA"/>
    <s v="PROLIA"/>
    <x v="12"/>
    <x v="36"/>
    <x v="18"/>
    <x v="1"/>
    <x v="1"/>
    <s v="SIN INFORMACION"/>
    <s v="VENTA"/>
    <d v="2017-12-05T00:00:00"/>
    <n v="1"/>
  </r>
  <r>
    <s v="SIN PROGRAMA"/>
    <s v="PROLIA"/>
    <x v="12"/>
    <x v="59"/>
    <x v="26"/>
    <x v="1"/>
    <x v="1"/>
    <s v="SIN INFORMACION"/>
    <s v="VENTA"/>
    <d v="2017-12-05T00:00:00"/>
    <n v="1"/>
  </r>
  <r>
    <s v="SIN PROGRAMA"/>
    <s v="PROLIA"/>
    <x v="12"/>
    <x v="59"/>
    <x v="26"/>
    <x v="1"/>
    <x v="1"/>
    <s v="SIN INFORMACION"/>
    <s v="VENTA"/>
    <d v="2017-12-05T00:00:00"/>
    <n v="1"/>
  </r>
  <r>
    <s v="SIN PROGRAMA"/>
    <s v="PROLIA"/>
    <x v="12"/>
    <x v="20"/>
    <x v="11"/>
    <x v="1"/>
    <x v="1"/>
    <s v="SIN INFORMACION"/>
    <s v="VENTA"/>
    <d v="2017-12-05T00:00:00"/>
    <n v="1"/>
  </r>
  <r>
    <s v="SIN PROGRAMA"/>
    <s v="PROLIA"/>
    <x v="12"/>
    <x v="15"/>
    <x v="0"/>
    <x v="0"/>
    <x v="50"/>
    <s v="SIN INFORMACION"/>
    <s v="VENTA"/>
    <d v="2017-12-05T00:00:00"/>
    <n v="1"/>
  </r>
  <r>
    <s v="SIN PROGRAMA"/>
    <s v="PROLIA"/>
    <x v="12"/>
    <x v="51"/>
    <x v="0"/>
    <x v="0"/>
    <x v="10"/>
    <s v="SIN INFORMACION"/>
    <s v="VENTA"/>
    <d v="2017-12-05T00:00:00"/>
    <n v="1"/>
  </r>
  <r>
    <s v="SIN PROGRAMA"/>
    <s v="PROLIA"/>
    <x v="12"/>
    <x v="51"/>
    <x v="0"/>
    <x v="0"/>
    <x v="10"/>
    <s v="SIN INFORMACION"/>
    <s v="VENTA"/>
    <d v="2017-12-05T00:00:00"/>
    <n v="1"/>
  </r>
  <r>
    <s v="SIN PROGRAMA"/>
    <s v="PROLIA"/>
    <x v="12"/>
    <x v="32"/>
    <x v="14"/>
    <x v="1"/>
    <x v="1"/>
    <s v="SIN INFORMACION"/>
    <s v="VENTA"/>
    <d v="2017-12-05T00:00:00"/>
    <n v="1"/>
  </r>
  <r>
    <s v="SIN PROGRAMA"/>
    <s v="PROLIA"/>
    <x v="12"/>
    <x v="73"/>
    <x v="23"/>
    <x v="0"/>
    <x v="59"/>
    <s v="FARIAS CASTANEDA RODOLFO EDUARDO"/>
    <s v="VENTA"/>
    <d v="2017-12-05T00:00:00"/>
    <n v="1"/>
  </r>
  <r>
    <s v="SIN PROGRAMA"/>
    <s v="PROLIA"/>
    <x v="12"/>
    <x v="72"/>
    <x v="11"/>
    <x v="1"/>
    <x v="1"/>
    <s v="SIN INFORMACION"/>
    <s v="VENTA"/>
    <d v="2017-12-05T00:00:00"/>
    <n v="1"/>
  </r>
  <r>
    <s v="SIN PROGRAMA"/>
    <s v="PROLIA"/>
    <x v="12"/>
    <x v="72"/>
    <x v="11"/>
    <x v="1"/>
    <x v="1"/>
    <s v="SIN INFORMACION"/>
    <s v="VENTA"/>
    <d v="2017-12-05T00:00:00"/>
    <n v="1"/>
  </r>
  <r>
    <s v="SIN PROGRAMA"/>
    <s v="PROLIA"/>
    <x v="12"/>
    <x v="35"/>
    <x v="12"/>
    <x v="1"/>
    <x v="20"/>
    <s v="SIN INFORMACION"/>
    <s v="VENTA"/>
    <d v="2017-12-05T00:00:00"/>
    <n v="1"/>
  </r>
  <r>
    <s v="SIN PROGRAMA"/>
    <s v="PROLIA"/>
    <x v="12"/>
    <x v="3"/>
    <x v="3"/>
    <x v="0"/>
    <x v="5"/>
    <s v="ACOSTA ESPINOZA JESUS ALICIA"/>
    <s v="VENTA"/>
    <d v="2017-12-05T00:00:00"/>
    <n v="1"/>
  </r>
  <r>
    <s v="SIN PROGRAMA"/>
    <s v="PROLIA"/>
    <x v="12"/>
    <x v="3"/>
    <x v="3"/>
    <x v="1"/>
    <x v="1"/>
    <s v="SIN INFORMACION"/>
    <s v="VENTA"/>
    <d v="2017-12-05T00:00:00"/>
    <n v="1"/>
  </r>
  <r>
    <s v="SIN PROGRAMA"/>
    <s v="PROLIA"/>
    <x v="12"/>
    <x v="48"/>
    <x v="24"/>
    <x v="1"/>
    <x v="2"/>
    <s v="CUERVO LOZANO CARLOS EDUARDO"/>
    <s v="VENTA"/>
    <d v="2017-12-05T00:00:00"/>
    <n v="1"/>
  </r>
  <r>
    <s v="SIN PROGRAMA"/>
    <s v="PROLIA"/>
    <x v="12"/>
    <x v="63"/>
    <x v="24"/>
    <x v="1"/>
    <x v="123"/>
    <s v="SIN INFORMACION"/>
    <s v="VENTA"/>
    <d v="2017-12-05T00:00:00"/>
    <n v="1"/>
  </r>
  <r>
    <s v="SIN PROGRAMA"/>
    <s v="PROLIA"/>
    <x v="12"/>
    <x v="44"/>
    <x v="15"/>
    <x v="0"/>
    <x v="128"/>
    <s v="SIN INFORMACION"/>
    <s v="VENTA"/>
    <d v="2017-12-05T00:00:00"/>
    <n v="1"/>
  </r>
  <r>
    <s v="SIN PROGRAMA"/>
    <s v="PROLIA"/>
    <x v="12"/>
    <x v="43"/>
    <x v="22"/>
    <x v="1"/>
    <x v="1"/>
    <s v="SIN INFORMACION"/>
    <s v="VENTA"/>
    <d v="2017-12-05T00:00:00"/>
    <n v="1"/>
  </r>
  <r>
    <s v="SIN PROGRAMA"/>
    <s v="PROLIA"/>
    <x v="12"/>
    <x v="43"/>
    <x v="22"/>
    <x v="2"/>
    <x v="130"/>
    <s v="SIN INFORMACION"/>
    <s v="VENTA"/>
    <d v="2017-12-05T00:00:00"/>
    <n v="1"/>
  </r>
  <r>
    <s v="SIN PROGRAMA"/>
    <s v="PROLIA"/>
    <x v="12"/>
    <x v="83"/>
    <x v="28"/>
    <x v="1"/>
    <x v="1"/>
    <s v="SIN INFORMACION"/>
    <s v="VENTA"/>
    <d v="2017-12-05T00:00:00"/>
    <n v="1"/>
  </r>
  <r>
    <s v="SIN PROGRAMA"/>
    <s v="PROLIA"/>
    <x v="12"/>
    <x v="21"/>
    <x v="0"/>
    <x v="1"/>
    <x v="1"/>
    <s v="SIN INFORMACION"/>
    <s v="VENTA"/>
    <d v="2017-12-05T00:00:00"/>
    <n v="1"/>
  </r>
  <r>
    <s v="SIN PROGRAMA"/>
    <s v="PROLIA"/>
    <x v="12"/>
    <x v="67"/>
    <x v="4"/>
    <x v="0"/>
    <x v="0"/>
    <s v="SIN INFORMACION"/>
    <s v="VENTA"/>
    <d v="2017-12-05T00:00:00"/>
    <n v="1"/>
  </r>
  <r>
    <s v="SIN PROGRAMA"/>
    <s v="PROLIA"/>
    <x v="12"/>
    <x v="67"/>
    <x v="4"/>
    <x v="0"/>
    <x v="50"/>
    <s v="SIN INFORMACION"/>
    <s v="VENTA"/>
    <d v="2017-12-05T00:00:00"/>
    <n v="1"/>
  </r>
  <r>
    <s v="SIN PROGRAMA"/>
    <s v="PROLIA"/>
    <x v="12"/>
    <x v="70"/>
    <x v="8"/>
    <x v="0"/>
    <x v="42"/>
    <s v="RODRIGUEZ RIVERA JAIME GUILLERMO"/>
    <s v="VENTA"/>
    <d v="2017-12-05T00:00:00"/>
    <n v="1"/>
  </r>
  <r>
    <s v="SIN PROGRAMA"/>
    <s v="PROLIA"/>
    <x v="12"/>
    <x v="70"/>
    <x v="8"/>
    <x v="1"/>
    <x v="2"/>
    <s v="RODRIGUEZ RIVERA JAIME GUILLERMO"/>
    <s v="VENTA"/>
    <d v="2017-12-05T00:00:00"/>
    <n v="1"/>
  </r>
  <r>
    <s v="SIN PROGRAMA"/>
    <s v="PROLIA"/>
    <x v="12"/>
    <x v="14"/>
    <x v="8"/>
    <x v="1"/>
    <x v="1"/>
    <s v="SIN INFORMACION"/>
    <s v="VENTA"/>
    <d v="2017-12-05T00:00:00"/>
    <n v="1"/>
  </r>
  <r>
    <s v="SIN PROGRAMA"/>
    <s v="PROLIA"/>
    <x v="12"/>
    <x v="14"/>
    <x v="8"/>
    <x v="1"/>
    <x v="1"/>
    <s v="SIN INFORMACION"/>
    <s v="VENTA"/>
    <d v="2017-12-05T00:00:00"/>
    <n v="1"/>
  </r>
  <r>
    <s v="SIN PROGRAMA"/>
    <s v="PROLIA"/>
    <x v="12"/>
    <x v="14"/>
    <x v="8"/>
    <x v="1"/>
    <x v="1"/>
    <s v="SIN INFORMACION"/>
    <s v="VENTA"/>
    <d v="2017-12-05T00:00:00"/>
    <n v="1"/>
  </r>
  <r>
    <s v="SIN PROGRAMA"/>
    <s v="PROLIA"/>
    <x v="12"/>
    <x v="41"/>
    <x v="0"/>
    <x v="1"/>
    <x v="1"/>
    <s v="SIN INFORMACION"/>
    <s v="VENTA"/>
    <d v="2017-12-05T00:00:00"/>
    <n v="1"/>
  </r>
  <r>
    <s v="SIN PROGRAMA"/>
    <s v="PROLIA"/>
    <x v="12"/>
    <x v="41"/>
    <x v="0"/>
    <x v="1"/>
    <x v="1"/>
    <s v="SIN INFORMACION"/>
    <s v="VENTA"/>
    <d v="2017-12-05T00:00:00"/>
    <n v="1"/>
  </r>
  <r>
    <s v="SIN PROGRAMA"/>
    <s v="PROLIA"/>
    <x v="12"/>
    <x v="75"/>
    <x v="16"/>
    <x v="1"/>
    <x v="131"/>
    <s v="SIN INFORMACION"/>
    <s v="VENTA"/>
    <d v="2017-12-05T00:00:00"/>
    <n v="1"/>
  </r>
  <r>
    <s v="SIN PROGRAMA"/>
    <s v="PROLIA"/>
    <x v="12"/>
    <x v="26"/>
    <x v="13"/>
    <x v="0"/>
    <x v="67"/>
    <s v="ARZAC PALUMBO JOSE PEDRO"/>
    <s v="VENTA"/>
    <d v="2017-12-05T00:00:00"/>
    <n v="1"/>
  </r>
  <r>
    <s v="SIN PROGRAMA"/>
    <s v="PROLIA"/>
    <x v="12"/>
    <x v="26"/>
    <x v="13"/>
    <x v="1"/>
    <x v="49"/>
    <s v="SIN INFORMACION"/>
    <s v="VENTA"/>
    <d v="2017-12-05T00:00:00"/>
    <n v="1"/>
  </r>
  <r>
    <s v="SIN PROGRAMA"/>
    <s v="PROLIA"/>
    <x v="12"/>
    <x v="7"/>
    <x v="5"/>
    <x v="1"/>
    <x v="1"/>
    <s v="SIN INFORMACION"/>
    <s v="VENTA"/>
    <d v="2017-12-05T00:00:00"/>
    <n v="1"/>
  </r>
  <r>
    <s v="SIN PROGRAMA"/>
    <s v="PROLIA"/>
    <x v="12"/>
    <x v="11"/>
    <x v="6"/>
    <x v="1"/>
    <x v="7"/>
    <s v="SIN INFORMACION"/>
    <s v="VENTA"/>
    <d v="2017-12-05T00:00:00"/>
    <n v="1"/>
  </r>
  <r>
    <s v="CON PROGRAMA"/>
    <s v="PROLIA"/>
    <x v="12"/>
    <x v="8"/>
    <x v="0"/>
    <x v="1"/>
    <x v="2"/>
    <s v="MATEOS VIZCAYNO JULIO"/>
    <s v="VENTA"/>
    <d v="2017-12-05T00:00:00"/>
    <n v="1"/>
  </r>
  <r>
    <s v="CON PROGRAMA"/>
    <s v="PROLIA"/>
    <x v="12"/>
    <x v="19"/>
    <x v="10"/>
    <x v="1"/>
    <x v="2"/>
    <s v="GUTIERREZ OTERO JORGE"/>
    <s v="VENTA"/>
    <d v="2017-12-05T00:00:00"/>
    <n v="1"/>
  </r>
  <r>
    <s v="CON PROGRAMA"/>
    <s v="PROLIA"/>
    <x v="12"/>
    <x v="6"/>
    <x v="0"/>
    <x v="1"/>
    <x v="2"/>
    <s v="DIAZ IÑIGUEZ LUIS RODRIGO"/>
    <s v="VENTA"/>
    <d v="2017-12-05T00:00:00"/>
    <n v="1"/>
  </r>
  <r>
    <s v="CON PROGRAMA"/>
    <s v="PROLIA"/>
    <x v="12"/>
    <x v="36"/>
    <x v="18"/>
    <x v="1"/>
    <x v="2"/>
    <s v="GOMEZ MORENO VICTOR MANUEL"/>
    <s v="VENTA"/>
    <d v="2017-12-05T00:00:00"/>
    <n v="1"/>
  </r>
  <r>
    <s v="CON PROGRAMA"/>
    <s v="PROLIA"/>
    <x v="12"/>
    <x v="15"/>
    <x v="0"/>
    <x v="1"/>
    <x v="2"/>
    <s v="OROZCO GARCIA IGNACIO JAVIER"/>
    <s v="VENTA"/>
    <d v="2017-12-05T00:00:00"/>
    <n v="1"/>
  </r>
  <r>
    <s v="CON PROGRAMA"/>
    <s v="PROLIA"/>
    <x v="12"/>
    <x v="32"/>
    <x v="14"/>
    <x v="1"/>
    <x v="2"/>
    <s v="ESTRADA GONZALEZ RAFAEL"/>
    <s v="VENTA"/>
    <d v="2017-12-05T00:00:00"/>
    <n v="1"/>
  </r>
  <r>
    <s v="CON PROGRAMA"/>
    <s v="PROLIA"/>
    <x v="12"/>
    <x v="33"/>
    <x v="14"/>
    <x v="1"/>
    <x v="2"/>
    <s v="OLIVERA AMEZCUA MARIA AMPARO"/>
    <s v="VENTA"/>
    <d v="2017-12-05T00:00:00"/>
    <n v="1"/>
  </r>
  <r>
    <s v="CON PROGRAMA"/>
    <s v="PROLIA"/>
    <x v="12"/>
    <x v="33"/>
    <x v="14"/>
    <x v="1"/>
    <x v="2"/>
    <s v="OROZCO IBARRA LUIS GERARDO"/>
    <s v="VENTA"/>
    <d v="2017-12-05T00:00:00"/>
    <n v="1"/>
  </r>
  <r>
    <s v="CON PROGRAMA"/>
    <s v="PROLIA"/>
    <x v="12"/>
    <x v="33"/>
    <x v="14"/>
    <x v="1"/>
    <x v="2"/>
    <s v="MALAGON AVILA FERNANDO"/>
    <s v="VENTA"/>
    <d v="2017-12-05T00:00:00"/>
    <n v="1"/>
  </r>
  <r>
    <s v="CON PROGRAMA"/>
    <s v="PROLIA"/>
    <x v="12"/>
    <x v="33"/>
    <x v="14"/>
    <x v="1"/>
    <x v="2"/>
    <s v="MARQUEZ ALLEGRE RENE MARCELO FERNANDO"/>
    <s v="VENTA"/>
    <d v="2017-12-05T00:00:00"/>
    <n v="1"/>
  </r>
  <r>
    <s v="CON PROGRAMA"/>
    <s v="PROLIA"/>
    <x v="12"/>
    <x v="5"/>
    <x v="2"/>
    <x v="1"/>
    <x v="2"/>
    <s v="DURAN PEREZ EDGAR GERARDO"/>
    <s v="VENTA"/>
    <d v="2017-12-05T00:00:00"/>
    <n v="1"/>
  </r>
  <r>
    <s v="CON PROGRAMA"/>
    <s v="PROLIA"/>
    <x v="12"/>
    <x v="29"/>
    <x v="15"/>
    <x v="1"/>
    <x v="2"/>
    <s v="RUIZ CUEVAS MELCHOR EUGENIO"/>
    <s v="VENTA"/>
    <d v="2017-12-05T00:00:00"/>
    <n v="1"/>
  </r>
  <r>
    <s v="CON PROGRAMA"/>
    <s v="PROLIA"/>
    <x v="12"/>
    <x v="78"/>
    <x v="0"/>
    <x v="1"/>
    <x v="2"/>
    <s v="REZA ALBARRAN ALFREDO ADOLFO"/>
    <s v="VENTA"/>
    <d v="2017-12-05T00:00:00"/>
    <n v="1"/>
  </r>
  <r>
    <s v="CON PROGRAMA"/>
    <s v="PROLIA"/>
    <x v="12"/>
    <x v="12"/>
    <x v="7"/>
    <x v="1"/>
    <x v="2"/>
    <s v="SIN INFORMACION"/>
    <s v="VENTA"/>
    <d v="2017-12-05T00:00:00"/>
    <n v="1"/>
  </r>
  <r>
    <s v="CON PROGRAMA"/>
    <s v="PROLIA"/>
    <x v="12"/>
    <x v="12"/>
    <x v="7"/>
    <x v="1"/>
    <x v="2"/>
    <s v="BARREIRA MERCADO EDUARDO"/>
    <s v="VENTA"/>
    <d v="2017-12-05T00:00:00"/>
    <n v="1"/>
  </r>
  <r>
    <s v="CON PROGRAMA"/>
    <s v="PROLIA"/>
    <x v="12"/>
    <x v="70"/>
    <x v="8"/>
    <x v="1"/>
    <x v="2"/>
    <s v="BRIONES MARTINEZ MOISES"/>
    <s v="VENTA"/>
    <d v="2017-12-05T00:00:00"/>
    <n v="1"/>
  </r>
  <r>
    <s v="CON PROGRAMA"/>
    <s v="PROLIA"/>
    <x v="12"/>
    <x v="66"/>
    <x v="25"/>
    <x v="1"/>
    <x v="2"/>
    <s v="NUÑEZ GARCIA LUIS ANTONIO"/>
    <s v="VENTA"/>
    <d v="2017-12-05T00:00:00"/>
    <n v="1"/>
  </r>
  <r>
    <s v="CON PROGRAMA"/>
    <s v="PROLIA"/>
    <x v="12"/>
    <x v="10"/>
    <x v="6"/>
    <x v="1"/>
    <x v="2"/>
    <s v="CANO PALMEROS MIGUEL ANGEL"/>
    <s v="VENTA"/>
    <d v="2017-12-05T00:00:00"/>
    <n v="1"/>
  </r>
  <r>
    <s v="CON PROGRAMA"/>
    <s v="PROLIA"/>
    <x v="12"/>
    <x v="65"/>
    <x v="24"/>
    <x v="1"/>
    <x v="2"/>
    <s v="DE LA FUENTE FLORES ARMANDO"/>
    <s v="VENTA"/>
    <d v="2017-12-05T00:00:00"/>
    <n v="1"/>
  </r>
  <r>
    <s v="CON PROGRAMA"/>
    <s v="PROLIA"/>
    <x v="12"/>
    <x v="45"/>
    <x v="0"/>
    <x v="1"/>
    <x v="2"/>
    <s v="MONTAÑO USCANGA JESUS ARMANDO"/>
    <s v="VENTA"/>
    <d v="2017-12-05T00:00:00"/>
    <n v="1"/>
  </r>
  <r>
    <s v="SIN PROGRAMA"/>
    <s v="PROLIA"/>
    <x v="12"/>
    <x v="19"/>
    <x v="10"/>
    <x v="1"/>
    <x v="1"/>
    <s v="SIN INFORMACION"/>
    <s v="VENTA"/>
    <d v="2017-12-06T00:00:00"/>
    <n v="1"/>
  </r>
  <r>
    <s v="SIN PROGRAMA"/>
    <s v="PROLIA"/>
    <x v="12"/>
    <x v="19"/>
    <x v="10"/>
    <x v="1"/>
    <x v="1"/>
    <s v="SIN INFORMACION"/>
    <s v="VENTA"/>
    <d v="2017-12-06T00:00:00"/>
    <n v="1"/>
  </r>
  <r>
    <s v="SIN PROGRAMA"/>
    <s v="PROLIA"/>
    <x v="12"/>
    <x v="80"/>
    <x v="20"/>
    <x v="0"/>
    <x v="13"/>
    <s v="SIN INFORMACION"/>
    <s v="VENTA"/>
    <d v="2017-12-06T00:00:00"/>
    <n v="1"/>
  </r>
  <r>
    <s v="SIN PROGRAMA"/>
    <s v="PROLIA"/>
    <x v="12"/>
    <x v="39"/>
    <x v="20"/>
    <x v="1"/>
    <x v="1"/>
    <s v="SIN INFORMACION"/>
    <s v="VENTA"/>
    <d v="2017-12-06T00:00:00"/>
    <n v="1"/>
  </r>
  <r>
    <s v="SIN PROGRAMA"/>
    <s v="PROLIA"/>
    <x v="12"/>
    <x v="61"/>
    <x v="0"/>
    <x v="0"/>
    <x v="21"/>
    <s v="SIN INFORMACION"/>
    <s v="VENTA"/>
    <d v="2017-12-06T00:00:00"/>
    <n v="1"/>
  </r>
  <r>
    <s v="SIN PROGRAMA"/>
    <s v="PROLIA"/>
    <x v="12"/>
    <x v="77"/>
    <x v="18"/>
    <x v="0"/>
    <x v="0"/>
    <s v="SIN INFORMACION"/>
    <s v="VENTA"/>
    <d v="2017-12-06T00:00:00"/>
    <n v="1"/>
  </r>
  <r>
    <s v="SIN PROGRAMA"/>
    <s v="PROLIA"/>
    <x v="12"/>
    <x v="77"/>
    <x v="18"/>
    <x v="1"/>
    <x v="1"/>
    <s v="SIN INFORMACION"/>
    <s v="VENTA"/>
    <d v="2017-12-06T00:00:00"/>
    <n v="1"/>
  </r>
  <r>
    <s v="SIN PROGRAMA"/>
    <s v="PROLIA"/>
    <x v="12"/>
    <x v="77"/>
    <x v="18"/>
    <x v="1"/>
    <x v="1"/>
    <s v="SIN INFORMACION"/>
    <s v="VENTA"/>
    <d v="2017-12-06T00:00:00"/>
    <n v="1"/>
  </r>
  <r>
    <s v="SIN PROGRAMA"/>
    <s v="PROLIA"/>
    <x v="12"/>
    <x v="57"/>
    <x v="2"/>
    <x v="1"/>
    <x v="1"/>
    <s v="SIN INFORMACION"/>
    <s v="VENTA"/>
    <d v="2017-12-06T00:00:00"/>
    <n v="1"/>
  </r>
  <r>
    <s v="SIN PROGRAMA"/>
    <s v="PROLIA"/>
    <x v="12"/>
    <x v="57"/>
    <x v="2"/>
    <x v="1"/>
    <x v="1"/>
    <s v="SIN INFORMACION"/>
    <s v="VENTA"/>
    <d v="2017-12-06T00:00:00"/>
    <n v="1"/>
  </r>
  <r>
    <s v="SIN PROGRAMA"/>
    <s v="PROLIA"/>
    <x v="12"/>
    <x v="20"/>
    <x v="11"/>
    <x v="1"/>
    <x v="1"/>
    <s v="SIN INFORMACION"/>
    <s v="VENTA"/>
    <d v="2017-12-06T00:00:00"/>
    <n v="1"/>
  </r>
  <r>
    <s v="SIN PROGRAMA"/>
    <s v="PROLIA"/>
    <x v="12"/>
    <x v="20"/>
    <x v="11"/>
    <x v="1"/>
    <x v="1"/>
    <s v="SIN INFORMACION"/>
    <s v="VENTA"/>
    <d v="2017-12-06T00:00:00"/>
    <n v="1"/>
  </r>
  <r>
    <s v="SIN PROGRAMA"/>
    <s v="PROLIA"/>
    <x v="12"/>
    <x v="20"/>
    <x v="11"/>
    <x v="1"/>
    <x v="1"/>
    <s v="SIN INFORMACION"/>
    <s v="VENTA"/>
    <d v="2017-12-06T00:00:00"/>
    <n v="1"/>
  </r>
  <r>
    <s v="SIN PROGRAMA"/>
    <s v="PROLIA"/>
    <x v="12"/>
    <x v="20"/>
    <x v="11"/>
    <x v="1"/>
    <x v="1"/>
    <s v="SIN INFORMACION"/>
    <s v="VENTA"/>
    <d v="2017-12-06T00:00:00"/>
    <n v="1"/>
  </r>
  <r>
    <s v="SIN PROGRAMA"/>
    <s v="PROLIA"/>
    <x v="12"/>
    <x v="20"/>
    <x v="11"/>
    <x v="1"/>
    <x v="1"/>
    <s v="SIN INFORMACION"/>
    <s v="VENTA"/>
    <d v="2017-12-06T00:00:00"/>
    <n v="1"/>
  </r>
  <r>
    <s v="SIN PROGRAMA"/>
    <s v="PROLIA"/>
    <x v="12"/>
    <x v="32"/>
    <x v="14"/>
    <x v="0"/>
    <x v="132"/>
    <s v="SIN INFORMACION"/>
    <s v="VENTA"/>
    <d v="2017-12-06T00:00:00"/>
    <n v="1"/>
  </r>
  <r>
    <s v="SIN PROGRAMA"/>
    <s v="PROLIA"/>
    <x v="12"/>
    <x v="32"/>
    <x v="14"/>
    <x v="1"/>
    <x v="1"/>
    <s v="SIN INFORMACION"/>
    <s v="VENTA"/>
    <d v="2017-12-06T00:00:00"/>
    <n v="1"/>
  </r>
  <r>
    <s v="SIN PROGRAMA"/>
    <s v="PROLIA"/>
    <x v="12"/>
    <x v="32"/>
    <x v="14"/>
    <x v="1"/>
    <x v="1"/>
    <s v="SIN INFORMACION"/>
    <s v="VENTA"/>
    <d v="2017-12-06T00:00:00"/>
    <n v="1"/>
  </r>
  <r>
    <s v="SIN PROGRAMA"/>
    <s v="PROLIA"/>
    <x v="12"/>
    <x v="32"/>
    <x v="14"/>
    <x v="1"/>
    <x v="1"/>
    <s v="SIN INFORMACION"/>
    <s v="VENTA"/>
    <d v="2017-12-06T00:00:00"/>
    <n v="1"/>
  </r>
  <r>
    <s v="SIN PROGRAMA"/>
    <s v="PROLIA"/>
    <x v="12"/>
    <x v="33"/>
    <x v="14"/>
    <x v="0"/>
    <x v="13"/>
    <s v="SIN INFORMACION"/>
    <s v="VENTA"/>
    <d v="2017-12-06T00:00:00"/>
    <n v="1"/>
  </r>
  <r>
    <s v="SIN PROGRAMA"/>
    <s v="PROLIA"/>
    <x v="12"/>
    <x v="33"/>
    <x v="14"/>
    <x v="1"/>
    <x v="1"/>
    <s v="SIN INFORMACION"/>
    <s v="VENTA"/>
    <d v="2017-12-06T00:00:00"/>
    <n v="1"/>
  </r>
  <r>
    <s v="SIN PROGRAMA"/>
    <s v="PROLIA"/>
    <x v="12"/>
    <x v="33"/>
    <x v="14"/>
    <x v="1"/>
    <x v="2"/>
    <s v="GUTIERREZ TORRES MARIA GUADALUPE"/>
    <s v="VENTA"/>
    <d v="2017-12-06T00:00:00"/>
    <n v="1"/>
  </r>
  <r>
    <s v="SIN PROGRAMA"/>
    <s v="PROLIA"/>
    <x v="12"/>
    <x v="5"/>
    <x v="2"/>
    <x v="0"/>
    <x v="15"/>
    <s v="SIN INFORMACION"/>
    <s v="VENTA"/>
    <d v="2017-12-06T00:00:00"/>
    <n v="1"/>
  </r>
  <r>
    <s v="SIN PROGRAMA"/>
    <s v="PROLIA"/>
    <x v="12"/>
    <x v="5"/>
    <x v="2"/>
    <x v="3"/>
    <x v="25"/>
    <s v="SIN INFORMACION"/>
    <s v="VENTA"/>
    <d v="2017-12-06T00:00:00"/>
    <n v="1"/>
  </r>
  <r>
    <s v="SIN PROGRAMA"/>
    <s v="PROLIA"/>
    <x v="12"/>
    <x v="5"/>
    <x v="2"/>
    <x v="3"/>
    <x v="25"/>
    <s v="SIN INFORMACION"/>
    <s v="VENTA"/>
    <d v="2017-12-06T00:00:00"/>
    <n v="1"/>
  </r>
  <r>
    <s v="SIN PROGRAMA"/>
    <s v="PROLIA"/>
    <x v="12"/>
    <x v="5"/>
    <x v="2"/>
    <x v="3"/>
    <x v="25"/>
    <s v="SIN INFORMACION"/>
    <s v="VENTA"/>
    <d v="2017-12-06T00:00:00"/>
    <n v="1"/>
  </r>
  <r>
    <s v="SIN PROGRAMA"/>
    <s v="PROLIA"/>
    <x v="12"/>
    <x v="5"/>
    <x v="2"/>
    <x v="3"/>
    <x v="25"/>
    <s v="SIN INFORMACION"/>
    <s v="VENTA"/>
    <d v="2017-12-06T00:00:00"/>
    <n v="1"/>
  </r>
  <r>
    <s v="SIN PROGRAMA"/>
    <s v="PROLIA"/>
    <x v="12"/>
    <x v="5"/>
    <x v="2"/>
    <x v="3"/>
    <x v="25"/>
    <s v="SIN INFORMACION"/>
    <s v="VENTA"/>
    <d v="2017-12-06T00:00:00"/>
    <n v="1"/>
  </r>
  <r>
    <s v="SIN PROGRAMA"/>
    <s v="PROLIA"/>
    <x v="12"/>
    <x v="42"/>
    <x v="0"/>
    <x v="0"/>
    <x v="50"/>
    <s v="SIN INFORMACION"/>
    <s v="VENTA"/>
    <d v="2017-12-06T00:00:00"/>
    <n v="1"/>
  </r>
  <r>
    <s v="SIN PROGRAMA"/>
    <s v="PROLIA"/>
    <x v="12"/>
    <x v="24"/>
    <x v="12"/>
    <x v="1"/>
    <x v="133"/>
    <s v="SIN INFORMACION"/>
    <s v="VENTA"/>
    <d v="2017-12-06T00:00:00"/>
    <n v="1"/>
  </r>
  <r>
    <s v="SIN PROGRAMA"/>
    <s v="PROLIA"/>
    <x v="12"/>
    <x v="24"/>
    <x v="12"/>
    <x v="1"/>
    <x v="2"/>
    <s v="ALDANA LOPEZ CATALINA"/>
    <s v="VENTA"/>
    <d v="2017-12-06T00:00:00"/>
    <n v="1"/>
  </r>
  <r>
    <s v="SIN PROGRAMA"/>
    <s v="PROLIA"/>
    <x v="12"/>
    <x v="24"/>
    <x v="12"/>
    <x v="1"/>
    <x v="14"/>
    <s v="SIN INFORMACION"/>
    <s v="VENTA"/>
    <d v="2017-12-06T00:00:00"/>
    <n v="1"/>
  </r>
  <r>
    <s v="SIN PROGRAMA"/>
    <s v="PROLIA"/>
    <x v="12"/>
    <x v="35"/>
    <x v="12"/>
    <x v="0"/>
    <x v="0"/>
    <s v="SIN INFORMACION"/>
    <s v="VENTA"/>
    <d v="2017-12-06T00:00:00"/>
    <n v="1"/>
  </r>
  <r>
    <s v="SIN PROGRAMA"/>
    <s v="PROLIA"/>
    <x v="12"/>
    <x v="35"/>
    <x v="12"/>
    <x v="1"/>
    <x v="20"/>
    <s v="SIN INFORMACION"/>
    <s v="VENTA"/>
    <d v="2017-12-06T00:00:00"/>
    <n v="1"/>
  </r>
  <r>
    <s v="SIN PROGRAMA"/>
    <s v="PROLIA"/>
    <x v="12"/>
    <x v="43"/>
    <x v="22"/>
    <x v="2"/>
    <x v="130"/>
    <s v="SIN INFORMACION"/>
    <s v="VENTA"/>
    <d v="2017-12-06T00:00:00"/>
    <n v="1"/>
  </r>
  <r>
    <s v="SIN PROGRAMA"/>
    <s v="PROLIA"/>
    <x v="12"/>
    <x v="83"/>
    <x v="28"/>
    <x v="1"/>
    <x v="1"/>
    <s v="SIN INFORMACION"/>
    <s v="VENTA"/>
    <d v="2017-12-06T00:00:00"/>
    <n v="1"/>
  </r>
  <r>
    <s v="SIN PROGRAMA"/>
    <s v="PROLIA"/>
    <x v="12"/>
    <x v="23"/>
    <x v="0"/>
    <x v="1"/>
    <x v="1"/>
    <s v="SIN INFORMACION"/>
    <s v="VENTA"/>
    <d v="2017-12-06T00:00:00"/>
    <n v="1"/>
  </r>
  <r>
    <s v="SIN PROGRAMA"/>
    <s v="PROLIA"/>
    <x v="12"/>
    <x v="49"/>
    <x v="0"/>
    <x v="1"/>
    <x v="2"/>
    <s v="FURSZYFER MOSTKOW JACOBO"/>
    <s v="VENTA"/>
    <d v="2017-12-06T00:00:00"/>
    <n v="1"/>
  </r>
  <r>
    <s v="SIN PROGRAMA"/>
    <s v="PROLIA"/>
    <x v="12"/>
    <x v="27"/>
    <x v="9"/>
    <x v="0"/>
    <x v="13"/>
    <s v="SIN INFORMACION"/>
    <s v="VENTA"/>
    <d v="2017-12-06T00:00:00"/>
    <n v="1"/>
  </r>
  <r>
    <s v="SIN PROGRAMA"/>
    <s v="PROLIA"/>
    <x v="12"/>
    <x v="27"/>
    <x v="9"/>
    <x v="1"/>
    <x v="1"/>
    <s v="SIN INFORMACION"/>
    <s v="VENTA"/>
    <d v="2017-12-06T00:00:00"/>
    <n v="1"/>
  </r>
  <r>
    <s v="SIN PROGRAMA"/>
    <s v="PROLIA"/>
    <x v="12"/>
    <x v="27"/>
    <x v="9"/>
    <x v="1"/>
    <x v="1"/>
    <s v="SIN INFORMACION"/>
    <s v="VENTA"/>
    <d v="2017-12-06T00:00:00"/>
    <n v="1"/>
  </r>
  <r>
    <s v="SIN PROGRAMA"/>
    <s v="PROLIA"/>
    <x v="12"/>
    <x v="27"/>
    <x v="9"/>
    <x v="1"/>
    <x v="1"/>
    <s v="SIN INFORMACION"/>
    <s v="VENTA"/>
    <d v="2017-12-06T00:00:00"/>
    <n v="1"/>
  </r>
  <r>
    <s v="SIN PROGRAMA"/>
    <s v="PROLIA"/>
    <x v="12"/>
    <x v="27"/>
    <x v="9"/>
    <x v="1"/>
    <x v="1"/>
    <s v="SIN INFORMACION"/>
    <s v="VENTA"/>
    <d v="2017-12-06T00:00:00"/>
    <n v="1"/>
  </r>
  <r>
    <s v="SIN PROGRAMA"/>
    <s v="PROLIA"/>
    <x v="12"/>
    <x v="17"/>
    <x v="9"/>
    <x v="1"/>
    <x v="2"/>
    <s v="ROBLES PEREZ PORFIRIO"/>
    <s v="VENTA"/>
    <d v="2017-12-06T00:00:00"/>
    <n v="1"/>
  </r>
  <r>
    <s v="SIN PROGRAMA"/>
    <s v="PROLIA"/>
    <x v="12"/>
    <x v="12"/>
    <x v="7"/>
    <x v="1"/>
    <x v="1"/>
    <s v="SIN INFORMACION"/>
    <s v="VENTA"/>
    <d v="2017-12-06T00:00:00"/>
    <n v="1"/>
  </r>
  <r>
    <s v="SIN PROGRAMA"/>
    <s v="PROLIA"/>
    <x v="12"/>
    <x v="12"/>
    <x v="7"/>
    <x v="1"/>
    <x v="1"/>
    <s v="SIN INFORMACION"/>
    <s v="VENTA"/>
    <d v="2017-12-06T00:00:00"/>
    <n v="1"/>
  </r>
  <r>
    <s v="SIN PROGRAMA"/>
    <s v="PROLIA"/>
    <x v="12"/>
    <x v="12"/>
    <x v="7"/>
    <x v="1"/>
    <x v="1"/>
    <s v="SIN INFORMACION"/>
    <s v="VENTA"/>
    <d v="2017-12-06T00:00:00"/>
    <n v="1"/>
  </r>
  <r>
    <s v="SIN PROGRAMA"/>
    <s v="PROLIA"/>
    <x v="12"/>
    <x v="12"/>
    <x v="7"/>
    <x v="1"/>
    <x v="1"/>
    <s v="SIN INFORMACION"/>
    <s v="VENTA"/>
    <d v="2017-12-06T00:00:00"/>
    <n v="1"/>
  </r>
  <r>
    <s v="SIN PROGRAMA"/>
    <s v="PROLIA"/>
    <x v="12"/>
    <x v="21"/>
    <x v="0"/>
    <x v="1"/>
    <x v="1"/>
    <s v="SIN INFORMACION"/>
    <s v="VENTA"/>
    <d v="2017-12-06T00:00:00"/>
    <n v="1"/>
  </r>
  <r>
    <s v="SIN PROGRAMA"/>
    <s v="PROLIA"/>
    <x v="12"/>
    <x v="70"/>
    <x v="8"/>
    <x v="1"/>
    <x v="2"/>
    <s v="SANTILLAN GUERRERO EVA"/>
    <s v="VENTA"/>
    <d v="2017-12-06T00:00:00"/>
    <n v="1"/>
  </r>
  <r>
    <s v="SIN PROGRAMA"/>
    <s v="PROLIA"/>
    <x v="12"/>
    <x v="14"/>
    <x v="8"/>
    <x v="1"/>
    <x v="1"/>
    <s v="SIN INFORMACION"/>
    <s v="VENTA"/>
    <d v="2017-12-06T00:00:00"/>
    <n v="1"/>
  </r>
  <r>
    <s v="SIN PROGRAMA"/>
    <s v="PROLIA"/>
    <x v="12"/>
    <x v="14"/>
    <x v="8"/>
    <x v="1"/>
    <x v="1"/>
    <s v="SIN INFORMACION"/>
    <s v="VENTA"/>
    <d v="2017-12-06T00:00:00"/>
    <n v="1"/>
  </r>
  <r>
    <s v="SIN PROGRAMA"/>
    <s v="PROLIA"/>
    <x v="12"/>
    <x v="55"/>
    <x v="16"/>
    <x v="0"/>
    <x v="15"/>
    <s v="GARCIA PINTO GUILLERMO"/>
    <s v="VENTA"/>
    <d v="2017-12-06T00:00:00"/>
    <n v="1"/>
  </r>
  <r>
    <s v="SIN PROGRAMA"/>
    <s v="PROLIA"/>
    <x v="12"/>
    <x v="55"/>
    <x v="16"/>
    <x v="0"/>
    <x v="132"/>
    <s v="SIN INFORMACION"/>
    <s v="VENTA"/>
    <d v="2017-12-06T00:00:00"/>
    <n v="1"/>
  </r>
  <r>
    <s v="SIN PROGRAMA"/>
    <s v="PROLIA"/>
    <x v="12"/>
    <x v="50"/>
    <x v="3"/>
    <x v="1"/>
    <x v="1"/>
    <s v="SIN INFORMACION"/>
    <s v="VENTA"/>
    <d v="2017-12-06T00:00:00"/>
    <n v="1"/>
  </r>
  <r>
    <s v="SIN PROGRAMA"/>
    <s v="PROLIA"/>
    <x v="12"/>
    <x v="50"/>
    <x v="3"/>
    <x v="1"/>
    <x v="1"/>
    <s v="SIN INFORMACION"/>
    <s v="VENTA"/>
    <d v="2017-12-06T00:00:00"/>
    <n v="1"/>
  </r>
  <r>
    <s v="SIN PROGRAMA"/>
    <s v="PROLIA"/>
    <x v="12"/>
    <x v="50"/>
    <x v="3"/>
    <x v="1"/>
    <x v="1"/>
    <s v="SIN INFORMACION"/>
    <s v="VENTA"/>
    <d v="2017-12-06T00:00:00"/>
    <n v="1"/>
  </r>
  <r>
    <s v="SIN PROGRAMA"/>
    <s v="PROLIA"/>
    <x v="12"/>
    <x v="0"/>
    <x v="0"/>
    <x v="0"/>
    <x v="50"/>
    <s v="SIN INFORMACION"/>
    <s v="VENTA"/>
    <d v="2017-12-06T00:00:00"/>
    <n v="1"/>
  </r>
  <r>
    <s v="SIN PROGRAMA"/>
    <s v="PROLIA"/>
    <x v="12"/>
    <x v="0"/>
    <x v="0"/>
    <x v="0"/>
    <x v="124"/>
    <s v="SIN INFORMACION"/>
    <s v="VENTA"/>
    <d v="2017-12-06T00:00:00"/>
    <n v="1"/>
  </r>
  <r>
    <s v="SIN PROGRAMA"/>
    <s v="PROLIA"/>
    <x v="12"/>
    <x v="0"/>
    <x v="0"/>
    <x v="0"/>
    <x v="124"/>
    <s v="SIN INFORMACION"/>
    <s v="VENTA"/>
    <d v="2017-12-06T00:00:00"/>
    <n v="1"/>
  </r>
  <r>
    <s v="SIN PROGRAMA"/>
    <s v="PROLIA"/>
    <x v="12"/>
    <x v="0"/>
    <x v="0"/>
    <x v="0"/>
    <x v="124"/>
    <s v="SIN INFORMACION"/>
    <s v="VENTA"/>
    <d v="2017-12-06T00:00:00"/>
    <n v="1"/>
  </r>
  <r>
    <s v="SIN PROGRAMA"/>
    <s v="PROLIA"/>
    <x v="12"/>
    <x v="0"/>
    <x v="0"/>
    <x v="1"/>
    <x v="57"/>
    <s v="SIN INFORMACION"/>
    <s v="VENTA"/>
    <d v="2017-12-06T00:00:00"/>
    <n v="1"/>
  </r>
  <r>
    <s v="SIN PROGRAMA"/>
    <s v="PROLIA"/>
    <x v="12"/>
    <x v="41"/>
    <x v="0"/>
    <x v="0"/>
    <x v="0"/>
    <s v="SIN INFORMACION"/>
    <s v="VENTA"/>
    <d v="2017-12-06T00:00:00"/>
    <n v="1"/>
  </r>
  <r>
    <s v="SIN PROGRAMA"/>
    <s v="PROLIA"/>
    <x v="12"/>
    <x v="30"/>
    <x v="16"/>
    <x v="1"/>
    <x v="16"/>
    <s v="SIN INFORMACION"/>
    <s v="VENTA"/>
    <d v="2017-12-06T00:00:00"/>
    <n v="1"/>
  </r>
  <r>
    <s v="SIN PROGRAMA"/>
    <s v="PROLIA"/>
    <x v="12"/>
    <x v="4"/>
    <x v="4"/>
    <x v="0"/>
    <x v="132"/>
    <s v="SIN INFORMACION"/>
    <s v="VENTA"/>
    <d v="2017-12-06T00:00:00"/>
    <n v="1"/>
  </r>
  <r>
    <s v="SIN PROGRAMA"/>
    <s v="PROLIA"/>
    <x v="12"/>
    <x v="4"/>
    <x v="4"/>
    <x v="1"/>
    <x v="1"/>
    <s v="SIN INFORMACION"/>
    <s v="VENTA"/>
    <d v="2017-12-06T00:00:00"/>
    <n v="1"/>
  </r>
  <r>
    <s v="SIN PROGRAMA"/>
    <s v="PROLIA"/>
    <x v="12"/>
    <x v="46"/>
    <x v="15"/>
    <x v="1"/>
    <x v="1"/>
    <s v="SIN INFORMACION"/>
    <s v="VENTA"/>
    <d v="2017-12-06T00:00:00"/>
    <n v="1"/>
  </r>
  <r>
    <s v="SIN PROGRAMA"/>
    <s v="PROLIA"/>
    <x v="12"/>
    <x v="46"/>
    <x v="15"/>
    <x v="1"/>
    <x v="1"/>
    <s v="SIN INFORMACION"/>
    <s v="VENTA"/>
    <d v="2017-12-06T00:00:00"/>
    <n v="1"/>
  </r>
  <r>
    <s v="SIN PROGRAMA"/>
    <s v="PROLIA"/>
    <x v="12"/>
    <x v="10"/>
    <x v="6"/>
    <x v="0"/>
    <x v="0"/>
    <s v="SIN INFORMACION"/>
    <s v="VENTA"/>
    <d v="2017-12-06T00:00:00"/>
    <n v="1"/>
  </r>
  <r>
    <s v="SIN PROGRAMA"/>
    <s v="PROLIA"/>
    <x v="12"/>
    <x v="10"/>
    <x v="6"/>
    <x v="2"/>
    <x v="134"/>
    <s v="MILLENIUM MEDICAL CENTER VERACRUZ"/>
    <s v="VENTA"/>
    <d v="2017-12-06T00:00:00"/>
    <n v="1"/>
  </r>
  <r>
    <s v="SIN PROGRAMA"/>
    <s v="PROLIA"/>
    <x v="12"/>
    <x v="69"/>
    <x v="11"/>
    <x v="1"/>
    <x v="1"/>
    <s v="SIN INFORMACION"/>
    <s v="VENTA"/>
    <d v="2017-12-06T00:00:00"/>
    <n v="1"/>
  </r>
  <r>
    <s v="SIN PROGRAMA"/>
    <s v="PROLIA"/>
    <x v="12"/>
    <x v="45"/>
    <x v="0"/>
    <x v="1"/>
    <x v="135"/>
    <s v="SIN INFORMACION"/>
    <s v="VENTA"/>
    <d v="2017-12-06T00:00:00"/>
    <n v="1"/>
  </r>
  <r>
    <s v="CON PROGRAMA"/>
    <s v="PROLIA"/>
    <x v="12"/>
    <x v="13"/>
    <x v="0"/>
    <x v="1"/>
    <x v="2"/>
    <s v="SANCHEZ JAVIER ROSA MARIA"/>
    <s v="VENTA"/>
    <d v="2017-12-06T00:00:00"/>
    <n v="1"/>
  </r>
  <r>
    <s v="CON PROGRAMA"/>
    <s v="PROLIA"/>
    <x v="12"/>
    <x v="25"/>
    <x v="0"/>
    <x v="1"/>
    <x v="2"/>
    <s v="ESPINOSA MORALES ROLANDO"/>
    <s v="VENTA"/>
    <d v="2017-12-06T00:00:00"/>
    <n v="1"/>
  </r>
  <r>
    <s v="CON PROGRAMA"/>
    <s v="PROLIA"/>
    <x v="12"/>
    <x v="36"/>
    <x v="18"/>
    <x v="1"/>
    <x v="2"/>
    <s v="AGUILAR GOMEZ RAMON"/>
    <s v="VENTA"/>
    <d v="2017-12-06T00:00:00"/>
    <n v="1"/>
  </r>
  <r>
    <s v="CON PROGRAMA"/>
    <s v="PROLIA"/>
    <x v="12"/>
    <x v="34"/>
    <x v="17"/>
    <x v="1"/>
    <x v="2"/>
    <s v="GARCIA CARDENAS ALMA LILIANA"/>
    <s v="VENTA"/>
    <d v="2017-12-06T00:00:00"/>
    <n v="1"/>
  </r>
  <r>
    <s v="CON PROGRAMA"/>
    <s v="PROLIA"/>
    <x v="12"/>
    <x v="34"/>
    <x v="17"/>
    <x v="1"/>
    <x v="2"/>
    <s v="TORRES LOPEZ JOSE CRESCENCIO"/>
    <s v="VENTA"/>
    <d v="2017-12-06T00:00:00"/>
    <n v="1"/>
  </r>
  <r>
    <s v="CON PROGRAMA"/>
    <s v="PROLIA"/>
    <x v="12"/>
    <x v="15"/>
    <x v="0"/>
    <x v="1"/>
    <x v="2"/>
    <s v="DIAZ GREENE ENRIQUE JUAN"/>
    <s v="VENTA"/>
    <d v="2017-12-06T00:00:00"/>
    <n v="1"/>
  </r>
  <r>
    <s v="CON PROGRAMA"/>
    <s v="PROLIA"/>
    <x v="12"/>
    <x v="32"/>
    <x v="14"/>
    <x v="1"/>
    <x v="2"/>
    <s v="DE LA PEÑA RODRIGUEZ MARIA DEL PILAR"/>
    <s v="VENTA"/>
    <d v="2017-12-06T00:00:00"/>
    <n v="1"/>
  </r>
  <r>
    <s v="CON PROGRAMA"/>
    <s v="PROLIA"/>
    <x v="12"/>
    <x v="33"/>
    <x v="14"/>
    <x v="1"/>
    <x v="2"/>
    <s v="DE LA PEÑA RODRIGUEZ MARIA DEL PILAR"/>
    <s v="VENTA"/>
    <d v="2017-12-06T00:00:00"/>
    <n v="1"/>
  </r>
  <r>
    <s v="CON PROGRAMA"/>
    <s v="PROLIA"/>
    <x v="12"/>
    <x v="33"/>
    <x v="14"/>
    <x v="1"/>
    <x v="2"/>
    <s v="DE LA PEÑA RODRIGUEZ MARIA DEL PILAR"/>
    <s v="VENTA"/>
    <d v="2017-12-06T00:00:00"/>
    <n v="1"/>
  </r>
  <r>
    <s v="CON PROGRAMA"/>
    <s v="PROLIA"/>
    <x v="12"/>
    <x v="33"/>
    <x v="14"/>
    <x v="1"/>
    <x v="2"/>
    <s v="SANTOS QUINTANA GABRIELA"/>
    <s v="VENTA"/>
    <d v="2017-12-06T00:00:00"/>
    <n v="1"/>
  </r>
  <r>
    <s v="CON PROGRAMA"/>
    <s v="PROLIA"/>
    <x v="12"/>
    <x v="42"/>
    <x v="0"/>
    <x v="1"/>
    <x v="2"/>
    <s v="CASARRUBIAS RAMIREZ MOISES"/>
    <s v="VENTA"/>
    <d v="2017-12-06T00:00:00"/>
    <n v="1"/>
  </r>
  <r>
    <s v="CON PROGRAMA"/>
    <s v="PROLIA"/>
    <x v="12"/>
    <x v="63"/>
    <x v="24"/>
    <x v="1"/>
    <x v="2"/>
    <s v="TENIENTE SANCHEZ ANA EUGENIA"/>
    <s v="VENTA"/>
    <d v="2017-12-06T00:00:00"/>
    <n v="1"/>
  </r>
  <r>
    <s v="CON PROGRAMA"/>
    <s v="PROLIA"/>
    <x v="12"/>
    <x v="29"/>
    <x v="15"/>
    <x v="1"/>
    <x v="2"/>
    <s v="TERAN ESTRADA LEOBARDO"/>
    <s v="VENTA"/>
    <d v="2017-12-06T00:00:00"/>
    <n v="1"/>
  </r>
  <r>
    <s v="CON PROGRAMA"/>
    <s v="PROLIA"/>
    <x v="12"/>
    <x v="44"/>
    <x v="15"/>
    <x v="1"/>
    <x v="2"/>
    <s v="ITO NAKASHIMADA MARIA AYUMI"/>
    <s v="VENTA"/>
    <d v="2017-12-06T00:00:00"/>
    <n v="1"/>
  </r>
  <r>
    <s v="CON PROGRAMA"/>
    <s v="PROLIA"/>
    <x v="12"/>
    <x v="38"/>
    <x v="0"/>
    <x v="1"/>
    <x v="2"/>
    <s v="VAZQUEZ VELA GONZALO"/>
    <s v="VENTA"/>
    <d v="2017-12-06T00:00:00"/>
    <n v="1"/>
  </r>
  <r>
    <s v="CON PROGRAMA"/>
    <s v="PROLIA"/>
    <x v="12"/>
    <x v="27"/>
    <x v="9"/>
    <x v="1"/>
    <x v="2"/>
    <s v="SIN INFORMACION"/>
    <s v="VENTA"/>
    <d v="2017-12-06T00:00:00"/>
    <n v="1"/>
  </r>
  <r>
    <s v="CON PROGRAMA"/>
    <s v="PROLIA"/>
    <x v="12"/>
    <x v="12"/>
    <x v="7"/>
    <x v="1"/>
    <x v="2"/>
    <s v="FERNANDEZ GUTIERREZ JOSE FRANCISCO JAVIER"/>
    <s v="VENTA"/>
    <d v="2017-12-06T00:00:00"/>
    <n v="1"/>
  </r>
  <r>
    <s v="CON PROGRAMA"/>
    <s v="PROLIA"/>
    <x v="12"/>
    <x v="12"/>
    <x v="7"/>
    <x v="1"/>
    <x v="2"/>
    <s v="BABAYAN MENA JUAN IGNACIO"/>
    <s v="VENTA"/>
    <d v="2017-12-06T00:00:00"/>
    <n v="1"/>
  </r>
  <r>
    <s v="CON PROGRAMA"/>
    <s v="PROLIA"/>
    <x v="12"/>
    <x v="55"/>
    <x v="16"/>
    <x v="1"/>
    <x v="2"/>
    <s v="RODRIGUEZ CASTELLANOS FRANCISCO EUGENIO"/>
    <s v="VENTA"/>
    <d v="2017-12-06T00:00:00"/>
    <n v="1"/>
  </r>
  <r>
    <s v="CON PROGRAMA"/>
    <s v="PROLIA"/>
    <x v="12"/>
    <x v="55"/>
    <x v="16"/>
    <x v="1"/>
    <x v="2"/>
    <s v="ALCANTARA ZEPEDA JESUS"/>
    <s v="VENTA"/>
    <d v="2017-12-06T00:00:00"/>
    <n v="1"/>
  </r>
  <r>
    <s v="CON PROGRAMA"/>
    <s v="PROLIA"/>
    <x v="12"/>
    <x v="10"/>
    <x v="6"/>
    <x v="1"/>
    <x v="2"/>
    <s v="ORTIZ SILVA SANTIAGO ELIAS OCTAVIO"/>
    <s v="VENTA"/>
    <d v="2017-12-06T00:00:00"/>
    <n v="1"/>
  </r>
  <r>
    <s v="CON PROGRAMA"/>
    <s v="PROLIA"/>
    <x v="12"/>
    <x v="10"/>
    <x v="6"/>
    <x v="1"/>
    <x v="2"/>
    <s v="ORTIZ SILVA SANTIAGO ELIAS OCTAVIO"/>
    <s v="VENTA"/>
    <d v="2017-12-06T00:00:00"/>
    <n v="1"/>
  </r>
  <r>
    <s v="CON PROGRAMA"/>
    <s v="PROLIA"/>
    <x v="12"/>
    <x v="65"/>
    <x v="24"/>
    <x v="1"/>
    <x v="2"/>
    <s v="GARCIA DE LA FUENTE JOSE ALBERTO"/>
    <s v="VENTA"/>
    <d v="2017-12-06T00:00:00"/>
    <n v="1"/>
  </r>
  <r>
    <s v="CON PROGRAMA"/>
    <s v="PROLIA"/>
    <x v="12"/>
    <x v="31"/>
    <x v="0"/>
    <x v="1"/>
    <x v="2"/>
    <s v="SIN INFORMACION"/>
    <s v="VENTA"/>
    <d v="2017-12-06T00:00:00"/>
    <n v="1"/>
  </r>
  <r>
    <s v="SIN PROGRAMA"/>
    <s v="PROLIA"/>
    <x v="12"/>
    <x v="13"/>
    <x v="0"/>
    <x v="1"/>
    <x v="1"/>
    <s v="SIN INFORMACION"/>
    <s v="VENTA"/>
    <d v="2017-12-07T00:00:00"/>
    <n v="1"/>
  </r>
  <r>
    <s v="SIN PROGRAMA"/>
    <s v="PROLIA"/>
    <x v="12"/>
    <x v="13"/>
    <x v="0"/>
    <x v="1"/>
    <x v="1"/>
    <s v="SIN INFORMACION"/>
    <s v="VENTA"/>
    <d v="2017-12-07T00:00:00"/>
    <n v="1"/>
  </r>
  <r>
    <s v="SIN PROGRAMA"/>
    <s v="PROLIA"/>
    <x v="12"/>
    <x v="13"/>
    <x v="0"/>
    <x v="1"/>
    <x v="1"/>
    <s v="SIN INFORMACION"/>
    <s v="VENTA"/>
    <d v="2017-12-07T00:00:00"/>
    <n v="1"/>
  </r>
  <r>
    <s v="SIN PROGRAMA"/>
    <s v="PROLIA"/>
    <x v="12"/>
    <x v="8"/>
    <x v="0"/>
    <x v="1"/>
    <x v="1"/>
    <s v="SIN INFORMACION"/>
    <s v="VENTA"/>
    <d v="2017-12-07T00:00:00"/>
    <n v="1"/>
  </r>
  <r>
    <s v="SIN PROGRAMA"/>
    <s v="PROLIA"/>
    <x v="12"/>
    <x v="8"/>
    <x v="0"/>
    <x v="1"/>
    <x v="68"/>
    <s v="SIN INFORMACION"/>
    <s v="VENTA"/>
    <d v="2017-12-07T00:00:00"/>
    <n v="1"/>
  </r>
  <r>
    <s v="SIN PROGRAMA"/>
    <s v="PROLIA"/>
    <x v="12"/>
    <x v="8"/>
    <x v="0"/>
    <x v="2"/>
    <x v="110"/>
    <s v="SIN INFORMACION"/>
    <s v="VENTA"/>
    <d v="2017-12-07T00:00:00"/>
    <n v="1"/>
  </r>
  <r>
    <s v="SIN PROGRAMA"/>
    <s v="PROLIA"/>
    <x v="12"/>
    <x v="8"/>
    <x v="0"/>
    <x v="2"/>
    <x v="110"/>
    <s v="SIN INFORMACION"/>
    <s v="VENTA"/>
    <d v="2017-12-07T00:00:00"/>
    <n v="1"/>
  </r>
  <r>
    <s v="SIN PROGRAMA"/>
    <s v="PROLIA"/>
    <x v="12"/>
    <x v="61"/>
    <x v="0"/>
    <x v="0"/>
    <x v="21"/>
    <s v="SIN INFORMACION"/>
    <s v="VENTA"/>
    <d v="2017-12-07T00:00:00"/>
    <n v="1"/>
  </r>
  <r>
    <s v="SIN PROGRAMA"/>
    <s v="PROLIA"/>
    <x v="12"/>
    <x v="61"/>
    <x v="0"/>
    <x v="0"/>
    <x v="21"/>
    <s v="SIN INFORMACION"/>
    <s v="VENTA"/>
    <d v="2017-12-07T00:00:00"/>
    <n v="1"/>
  </r>
  <r>
    <s v="SIN PROGRAMA"/>
    <s v="PROLIA"/>
    <x v="12"/>
    <x v="40"/>
    <x v="21"/>
    <x v="1"/>
    <x v="22"/>
    <s v="SIN INFORMACION"/>
    <s v="VENTA"/>
    <d v="2017-12-07T00:00:00"/>
    <n v="1"/>
  </r>
  <r>
    <s v="SIN PROGRAMA"/>
    <s v="PROLIA"/>
    <x v="12"/>
    <x v="81"/>
    <x v="23"/>
    <x v="2"/>
    <x v="136"/>
    <s v="SIN INFORMACION"/>
    <s v="VENTA"/>
    <d v="2017-12-07T00:00:00"/>
    <n v="1"/>
  </r>
  <r>
    <s v="SIN PROGRAMA"/>
    <s v="PROLIA"/>
    <x v="12"/>
    <x v="34"/>
    <x v="17"/>
    <x v="0"/>
    <x v="0"/>
    <s v="SIN INFORMACION"/>
    <s v="VENTA"/>
    <d v="2017-12-07T00:00:00"/>
    <n v="1"/>
  </r>
  <r>
    <s v="SIN PROGRAMA"/>
    <s v="PROLIA"/>
    <x v="12"/>
    <x v="59"/>
    <x v="26"/>
    <x v="1"/>
    <x v="1"/>
    <s v="SIN INFORMACION"/>
    <s v="VENTA"/>
    <d v="2017-12-07T00:00:00"/>
    <n v="1"/>
  </r>
  <r>
    <s v="SIN PROGRAMA"/>
    <s v="PROLIA"/>
    <x v="12"/>
    <x v="37"/>
    <x v="19"/>
    <x v="1"/>
    <x v="1"/>
    <s v="SIN INFORMACION"/>
    <s v="VENTA"/>
    <d v="2017-12-07T00:00:00"/>
    <n v="1"/>
  </r>
  <r>
    <s v="SIN PROGRAMA"/>
    <s v="PROLIA"/>
    <x v="12"/>
    <x v="37"/>
    <x v="19"/>
    <x v="1"/>
    <x v="1"/>
    <s v="SIN INFORMACION"/>
    <s v="VENTA"/>
    <d v="2017-12-07T00:00:00"/>
    <n v="1"/>
  </r>
  <r>
    <s v="SIN PROGRAMA"/>
    <s v="PROLIA"/>
    <x v="12"/>
    <x v="32"/>
    <x v="14"/>
    <x v="0"/>
    <x v="13"/>
    <s v="SIN INFORMACION"/>
    <s v="VENTA"/>
    <d v="2017-12-07T00:00:00"/>
    <n v="1"/>
  </r>
  <r>
    <s v="SIN PROGRAMA"/>
    <s v="PROLIA"/>
    <x v="12"/>
    <x v="32"/>
    <x v="14"/>
    <x v="0"/>
    <x v="13"/>
    <s v="SIN INFORMACION"/>
    <s v="VENTA"/>
    <d v="2017-12-07T00:00:00"/>
    <n v="1"/>
  </r>
  <r>
    <s v="SIN PROGRAMA"/>
    <s v="PROLIA"/>
    <x v="12"/>
    <x v="32"/>
    <x v="14"/>
    <x v="1"/>
    <x v="1"/>
    <s v="SIN INFORMACION"/>
    <s v="VENTA"/>
    <d v="2017-12-07T00:00:00"/>
    <n v="1"/>
  </r>
  <r>
    <s v="SIN PROGRAMA"/>
    <s v="PROLIA"/>
    <x v="12"/>
    <x v="33"/>
    <x v="14"/>
    <x v="1"/>
    <x v="1"/>
    <s v="SIN INFORMACION"/>
    <s v="VENTA"/>
    <d v="2017-12-07T00:00:00"/>
    <n v="1"/>
  </r>
  <r>
    <s v="SIN PROGRAMA"/>
    <s v="PROLIA"/>
    <x v="12"/>
    <x v="33"/>
    <x v="14"/>
    <x v="1"/>
    <x v="1"/>
    <s v="SIN INFORMACION"/>
    <s v="VENTA"/>
    <d v="2017-12-07T00:00:00"/>
    <n v="1"/>
  </r>
  <r>
    <s v="SIN PROGRAMA"/>
    <s v="PROLIA"/>
    <x v="12"/>
    <x v="73"/>
    <x v="23"/>
    <x v="1"/>
    <x v="1"/>
    <s v="SIN INFORMACION"/>
    <s v="VENTA"/>
    <d v="2017-12-07T00:00:00"/>
    <n v="1"/>
  </r>
  <r>
    <s v="SIN PROGRAMA"/>
    <s v="PROLIA"/>
    <x v="12"/>
    <x v="47"/>
    <x v="23"/>
    <x v="1"/>
    <x v="1"/>
    <s v="SIN INFORMACION"/>
    <s v="VENTA"/>
    <d v="2017-12-07T00:00:00"/>
    <n v="1"/>
  </r>
  <r>
    <s v="SIN PROGRAMA"/>
    <s v="PROLIA"/>
    <x v="12"/>
    <x v="16"/>
    <x v="0"/>
    <x v="1"/>
    <x v="137"/>
    <s v="SIN INFORMACION"/>
    <s v="VENTA"/>
    <d v="2017-12-07T00:00:00"/>
    <n v="1"/>
  </r>
  <r>
    <s v="SIN PROGRAMA"/>
    <s v="PROLIA"/>
    <x v="12"/>
    <x v="2"/>
    <x v="2"/>
    <x v="1"/>
    <x v="1"/>
    <s v="SIN INFORMACION"/>
    <s v="VENTA"/>
    <d v="2017-12-07T00:00:00"/>
    <n v="1"/>
  </r>
  <r>
    <s v="SIN PROGRAMA"/>
    <s v="PROLIA"/>
    <x v="12"/>
    <x v="2"/>
    <x v="2"/>
    <x v="1"/>
    <x v="1"/>
    <s v="SIN INFORMACION"/>
    <s v="VENTA"/>
    <d v="2017-12-07T00:00:00"/>
    <n v="1"/>
  </r>
  <r>
    <s v="SIN PROGRAMA"/>
    <s v="PROLIA"/>
    <x v="12"/>
    <x v="3"/>
    <x v="3"/>
    <x v="1"/>
    <x v="1"/>
    <s v="SIN INFORMACION"/>
    <s v="VENTA"/>
    <d v="2017-12-07T00:00:00"/>
    <n v="1"/>
  </r>
  <r>
    <s v="SIN PROGRAMA"/>
    <s v="PROLIA"/>
    <x v="12"/>
    <x v="43"/>
    <x v="22"/>
    <x v="2"/>
    <x v="130"/>
    <s v="SIN INFORMACION"/>
    <s v="VENTA"/>
    <d v="2017-12-07T00:00:00"/>
    <n v="1"/>
  </r>
  <r>
    <s v="SIN PROGRAMA"/>
    <s v="PROLIA"/>
    <x v="12"/>
    <x v="23"/>
    <x v="0"/>
    <x v="1"/>
    <x v="1"/>
    <s v="SIN INFORMACION"/>
    <s v="VENTA"/>
    <d v="2017-12-07T00:00:00"/>
    <n v="1"/>
  </r>
  <r>
    <s v="SIN PROGRAMA"/>
    <s v="PROLIA"/>
    <x v="12"/>
    <x v="49"/>
    <x v="0"/>
    <x v="1"/>
    <x v="133"/>
    <s v="SIN INFORMACION"/>
    <s v="VENTA"/>
    <d v="2017-12-07T00:00:00"/>
    <n v="1"/>
  </r>
  <r>
    <s v="SIN PROGRAMA"/>
    <s v="PROLIA"/>
    <x v="12"/>
    <x v="70"/>
    <x v="8"/>
    <x v="1"/>
    <x v="1"/>
    <s v="SIN INFORMACION"/>
    <s v="VENTA"/>
    <d v="2017-12-07T00:00:00"/>
    <n v="1"/>
  </r>
  <r>
    <s v="SIN PROGRAMA"/>
    <s v="PROLIA"/>
    <x v="12"/>
    <x v="50"/>
    <x v="3"/>
    <x v="1"/>
    <x v="1"/>
    <s v="SIN INFORMACION"/>
    <s v="VENTA"/>
    <d v="2017-12-07T00:00:00"/>
    <n v="1"/>
  </r>
  <r>
    <s v="SIN PROGRAMA"/>
    <s v="PROLIA"/>
    <x v="12"/>
    <x v="0"/>
    <x v="0"/>
    <x v="0"/>
    <x v="10"/>
    <s v="SIN INFORMACION"/>
    <s v="VENTA"/>
    <d v="2017-12-07T00:00:00"/>
    <n v="1"/>
  </r>
  <r>
    <s v="SIN PROGRAMA"/>
    <s v="PROLIA"/>
    <x v="12"/>
    <x v="41"/>
    <x v="0"/>
    <x v="0"/>
    <x v="67"/>
    <s v="VALDESPINO MEJIA CARLOS MARIANO"/>
    <s v="VENTA"/>
    <d v="2017-12-07T00:00:00"/>
    <n v="1"/>
  </r>
  <r>
    <s v="SIN PROGRAMA"/>
    <s v="PROLIA"/>
    <x v="12"/>
    <x v="4"/>
    <x v="4"/>
    <x v="1"/>
    <x v="1"/>
    <s v="SIN INFORMACION"/>
    <s v="VENTA"/>
    <d v="2017-12-07T00:00:00"/>
    <n v="1"/>
  </r>
  <r>
    <s v="SIN PROGRAMA"/>
    <s v="PROLIA"/>
    <x v="12"/>
    <x v="4"/>
    <x v="4"/>
    <x v="1"/>
    <x v="1"/>
    <s v="SIN INFORMACION"/>
    <s v="VENTA"/>
    <d v="2017-12-07T00:00:00"/>
    <n v="1"/>
  </r>
  <r>
    <s v="SIN PROGRAMA"/>
    <s v="PROLIA"/>
    <x v="12"/>
    <x v="26"/>
    <x v="13"/>
    <x v="1"/>
    <x v="49"/>
    <s v="SIN INFORMACION"/>
    <s v="VENTA"/>
    <d v="2017-12-07T00:00:00"/>
    <n v="1"/>
  </r>
  <r>
    <s v="SIN PROGRAMA"/>
    <s v="PROLIA"/>
    <x v="12"/>
    <x v="10"/>
    <x v="6"/>
    <x v="0"/>
    <x v="13"/>
    <s v="SIN INFORMACION"/>
    <s v="VENTA"/>
    <d v="2017-12-07T00:00:00"/>
    <n v="1"/>
  </r>
  <r>
    <s v="SIN PROGRAMA"/>
    <s v="PROLIA"/>
    <x v="12"/>
    <x v="7"/>
    <x v="5"/>
    <x v="1"/>
    <x v="1"/>
    <s v="SIN INFORMACION"/>
    <s v="VENTA"/>
    <d v="2017-12-07T00:00:00"/>
    <n v="1"/>
  </r>
  <r>
    <s v="SIN PROGRAMA"/>
    <s v="PROLIA"/>
    <x v="12"/>
    <x v="7"/>
    <x v="5"/>
    <x v="1"/>
    <x v="1"/>
    <s v="SIN INFORMACION"/>
    <s v="VENTA"/>
    <d v="2017-12-07T00:00:00"/>
    <n v="1"/>
  </r>
  <r>
    <s v="SIN PROGRAMA"/>
    <s v="PROLIA"/>
    <x v="12"/>
    <x v="7"/>
    <x v="5"/>
    <x v="1"/>
    <x v="1"/>
    <s v="SIN INFORMACION"/>
    <s v="VENTA"/>
    <d v="2017-12-07T00:00:00"/>
    <n v="1"/>
  </r>
  <r>
    <s v="SIN PROGRAMA"/>
    <s v="PROLIA"/>
    <x v="12"/>
    <x v="56"/>
    <x v="5"/>
    <x v="1"/>
    <x v="1"/>
    <s v="SIN INFORMACION"/>
    <s v="VENTA"/>
    <d v="2017-12-07T00:00:00"/>
    <n v="1"/>
  </r>
  <r>
    <s v="SIN PROGRAMA"/>
    <s v="PROLIA"/>
    <x v="12"/>
    <x v="56"/>
    <x v="5"/>
    <x v="1"/>
    <x v="1"/>
    <s v="SIN INFORMACION"/>
    <s v="VENTA"/>
    <d v="2017-12-07T00:00:00"/>
    <n v="1"/>
  </r>
  <r>
    <s v="SIN PROGRAMA"/>
    <s v="PROLIA"/>
    <x v="12"/>
    <x v="65"/>
    <x v="24"/>
    <x v="1"/>
    <x v="1"/>
    <s v="SIN INFORMACION"/>
    <s v="VENTA"/>
    <d v="2017-12-07T00:00:00"/>
    <n v="1"/>
  </r>
  <r>
    <s v="SIN PROGRAMA"/>
    <s v="PROLIA"/>
    <x v="12"/>
    <x v="84"/>
    <x v="29"/>
    <x v="2"/>
    <x v="138"/>
    <s v="SIN INFORMACION"/>
    <s v="VENTA"/>
    <d v="2017-12-07T00:00:00"/>
    <n v="1"/>
  </r>
  <r>
    <s v="CON PROGRAMA"/>
    <s v="PROLIA"/>
    <x v="12"/>
    <x v="8"/>
    <x v="0"/>
    <x v="1"/>
    <x v="2"/>
    <s v="SIN INFORMACION"/>
    <s v="VENTA"/>
    <d v="2017-12-07T00:00:00"/>
    <n v="1"/>
  </r>
  <r>
    <s v="CON PROGRAMA"/>
    <s v="PROLIA"/>
    <x v="12"/>
    <x v="19"/>
    <x v="10"/>
    <x v="1"/>
    <x v="2"/>
    <s v="NERI NAVARRETE ERNESTO"/>
    <s v="VENTA"/>
    <d v="2017-12-07T00:00:00"/>
    <n v="1"/>
  </r>
  <r>
    <s v="CON PROGRAMA"/>
    <s v="PROLIA"/>
    <x v="12"/>
    <x v="36"/>
    <x v="18"/>
    <x v="1"/>
    <x v="2"/>
    <s v="SIN INFORMACION"/>
    <s v="VENTA"/>
    <d v="2017-12-07T00:00:00"/>
    <n v="1"/>
  </r>
  <r>
    <s v="CON PROGRAMA"/>
    <s v="PROLIA"/>
    <x v="12"/>
    <x v="28"/>
    <x v="14"/>
    <x v="1"/>
    <x v="2"/>
    <s v="BORBOA GARCIA CARLOS ALBERTO"/>
    <s v="VENTA"/>
    <d v="2017-12-07T00:00:00"/>
    <n v="1"/>
  </r>
  <r>
    <s v="CON PROGRAMA"/>
    <s v="PROLIA"/>
    <x v="12"/>
    <x v="33"/>
    <x v="14"/>
    <x v="1"/>
    <x v="2"/>
    <s v="FRANCO TOSTADO BERTHA"/>
    <s v="VENTA"/>
    <d v="2017-12-07T00:00:00"/>
    <n v="1"/>
  </r>
  <r>
    <s v="CON PROGRAMA"/>
    <s v="PROLIA"/>
    <x v="12"/>
    <x v="42"/>
    <x v="0"/>
    <x v="1"/>
    <x v="2"/>
    <s v="SIN INFORMACION"/>
    <s v="VENTA"/>
    <d v="2017-12-07T00:00:00"/>
    <n v="1"/>
  </r>
  <r>
    <s v="CON PROGRAMA"/>
    <s v="PROLIA"/>
    <x v="12"/>
    <x v="42"/>
    <x v="0"/>
    <x v="1"/>
    <x v="2"/>
    <s v="FLORES ALARCON YOSELIN"/>
    <s v="VENTA"/>
    <d v="2017-12-07T00:00:00"/>
    <n v="1"/>
  </r>
  <r>
    <s v="CON PROGRAMA"/>
    <s v="PROLIA"/>
    <x v="12"/>
    <x v="24"/>
    <x v="12"/>
    <x v="1"/>
    <x v="2"/>
    <s v="RAMIREZ LORIA HERNAN GABRIEL"/>
    <s v="VENTA"/>
    <d v="2017-12-07T00:00:00"/>
    <n v="1"/>
  </r>
  <r>
    <s v="CON PROGRAMA"/>
    <s v="PROLIA"/>
    <x v="12"/>
    <x v="63"/>
    <x v="24"/>
    <x v="1"/>
    <x v="2"/>
    <s v="DIAZ DE LEON GONZALEZ ENRIQUE"/>
    <s v="VENTA"/>
    <d v="2017-12-07T00:00:00"/>
    <n v="1"/>
  </r>
  <r>
    <s v="CON PROGRAMA"/>
    <s v="PROLIA"/>
    <x v="12"/>
    <x v="27"/>
    <x v="9"/>
    <x v="1"/>
    <x v="2"/>
    <s v="BENAVIDES BAÑALES RODOLFO"/>
    <s v="VENTA"/>
    <d v="2017-12-07T00:00:00"/>
    <n v="1"/>
  </r>
  <r>
    <s v="CON PROGRAMA"/>
    <s v="PROLIA"/>
    <x v="12"/>
    <x v="12"/>
    <x v="7"/>
    <x v="1"/>
    <x v="2"/>
    <s v="MOYSEN MASON LAURA MARIA"/>
    <s v="VENTA"/>
    <d v="2017-12-07T00:00:00"/>
    <n v="1"/>
  </r>
  <r>
    <s v="CON PROGRAMA"/>
    <s v="PROLIA"/>
    <x v="12"/>
    <x v="14"/>
    <x v="8"/>
    <x v="1"/>
    <x v="2"/>
    <s v="WALLISER DUARTE JESUS FRANCISCO"/>
    <s v="VENTA"/>
    <d v="2017-12-07T00:00:00"/>
    <n v="1"/>
  </r>
  <r>
    <s v="CON PROGRAMA"/>
    <s v="PROLIA"/>
    <x v="12"/>
    <x v="41"/>
    <x v="0"/>
    <x v="1"/>
    <x v="2"/>
    <s v="VENGUER KATZ LEON"/>
    <s v="VENTA"/>
    <d v="2017-12-07T00:00:00"/>
    <n v="1"/>
  </r>
  <r>
    <s v="CON PROGRAMA"/>
    <s v="PROLIA"/>
    <x v="12"/>
    <x v="26"/>
    <x v="13"/>
    <x v="1"/>
    <x v="2"/>
    <s v="TRINIDAD SOL LUCIA"/>
    <s v="VENTA"/>
    <d v="2017-12-07T00:00:00"/>
    <n v="1"/>
  </r>
  <r>
    <s v="CON PROGRAMA"/>
    <s v="PROLIA"/>
    <x v="12"/>
    <x v="26"/>
    <x v="13"/>
    <x v="1"/>
    <x v="2"/>
    <s v="MAZA CRUZ JAVIER ALEJANDRO"/>
    <s v="VENTA"/>
    <d v="2017-12-07T00:00:00"/>
    <n v="1"/>
  </r>
  <r>
    <s v="CON PROGRAMA"/>
    <s v="PROLIA"/>
    <x v="12"/>
    <x v="7"/>
    <x v="5"/>
    <x v="1"/>
    <x v="2"/>
    <s v="SUAREZ REQUENA OSCAR"/>
    <s v="VENTA"/>
    <d v="2017-12-07T00:00:00"/>
    <n v="1"/>
  </r>
  <r>
    <s v="CON PROGRAMA"/>
    <s v="PROLIA"/>
    <x v="12"/>
    <x v="45"/>
    <x v="0"/>
    <x v="1"/>
    <x v="2"/>
    <s v="OLGUIN HERNANDEZ FRANCISCO"/>
    <s v="VENTA"/>
    <d v="2017-12-07T00:00:00"/>
    <n v="1"/>
  </r>
  <r>
    <s v="SIN PROGRAMA"/>
    <s v="PROLIA"/>
    <x v="12"/>
    <x v="13"/>
    <x v="0"/>
    <x v="1"/>
    <x v="1"/>
    <s v="SIN INFORMACION"/>
    <s v="VENTA"/>
    <d v="2017-12-08T00:00:00"/>
    <n v="1"/>
  </r>
  <r>
    <s v="SIN PROGRAMA"/>
    <s v="PROLIA"/>
    <x v="12"/>
    <x v="61"/>
    <x v="0"/>
    <x v="0"/>
    <x v="21"/>
    <s v="SIN INFORMACION"/>
    <s v="VENTA"/>
    <d v="2017-12-08T00:00:00"/>
    <n v="1"/>
  </r>
  <r>
    <s v="SIN PROGRAMA"/>
    <s v="PROLIA"/>
    <x v="12"/>
    <x v="61"/>
    <x v="0"/>
    <x v="0"/>
    <x v="21"/>
    <s v="SIN INFORMACION"/>
    <s v="VENTA"/>
    <d v="2017-12-08T00:00:00"/>
    <n v="1"/>
  </r>
  <r>
    <s v="SIN PROGRAMA"/>
    <s v="PROLIA"/>
    <x v="12"/>
    <x v="61"/>
    <x v="0"/>
    <x v="0"/>
    <x v="21"/>
    <s v="SIN INFORMACION"/>
    <s v="VENTA"/>
    <d v="2017-12-08T00:00:00"/>
    <n v="1"/>
  </r>
  <r>
    <s v="SIN PROGRAMA"/>
    <s v="PROLIA"/>
    <x v="12"/>
    <x v="61"/>
    <x v="0"/>
    <x v="0"/>
    <x v="21"/>
    <s v="SIN INFORMACION"/>
    <s v="VENTA"/>
    <d v="2017-12-08T00:00:00"/>
    <n v="1"/>
  </r>
  <r>
    <s v="SIN PROGRAMA"/>
    <s v="PROLIA"/>
    <x v="12"/>
    <x v="40"/>
    <x v="21"/>
    <x v="1"/>
    <x v="22"/>
    <s v="SIN INFORMACION"/>
    <s v="VENTA"/>
    <d v="2017-12-08T00:00:00"/>
    <n v="1"/>
  </r>
  <r>
    <s v="SIN PROGRAMA"/>
    <s v="PROLIA"/>
    <x v="12"/>
    <x v="81"/>
    <x v="23"/>
    <x v="2"/>
    <x v="139"/>
    <s v="SIN INFORMACION"/>
    <s v="VENTA"/>
    <d v="2017-12-08T00:00:00"/>
    <n v="1"/>
  </r>
  <r>
    <s v="SIN PROGRAMA"/>
    <s v="PROLIA"/>
    <x v="12"/>
    <x v="57"/>
    <x v="2"/>
    <x v="1"/>
    <x v="1"/>
    <s v="SIN INFORMACION"/>
    <s v="VENTA"/>
    <d v="2017-12-08T00:00:00"/>
    <n v="1"/>
  </r>
  <r>
    <s v="SIN PROGRAMA"/>
    <s v="PROLIA"/>
    <x v="12"/>
    <x v="34"/>
    <x v="17"/>
    <x v="0"/>
    <x v="15"/>
    <s v="SIN INFORMACION"/>
    <s v="VENTA"/>
    <d v="2017-12-08T00:00:00"/>
    <n v="1"/>
  </r>
  <r>
    <s v="SIN PROGRAMA"/>
    <s v="PROLIA"/>
    <x v="12"/>
    <x v="34"/>
    <x v="17"/>
    <x v="0"/>
    <x v="21"/>
    <s v="SIN INFORMACION"/>
    <s v="VENTA"/>
    <d v="2017-12-08T00:00:00"/>
    <n v="1"/>
  </r>
  <r>
    <s v="SIN PROGRAMA"/>
    <s v="PROLIA"/>
    <x v="12"/>
    <x v="32"/>
    <x v="14"/>
    <x v="1"/>
    <x v="1"/>
    <s v="SIN INFORMACION"/>
    <s v="VENTA"/>
    <d v="2017-12-08T00:00:00"/>
    <n v="1"/>
  </r>
  <r>
    <s v="SIN PROGRAMA"/>
    <s v="PROLIA"/>
    <x v="12"/>
    <x v="32"/>
    <x v="14"/>
    <x v="1"/>
    <x v="1"/>
    <s v="SIN INFORMACION"/>
    <s v="VENTA"/>
    <d v="2017-12-08T00:00:00"/>
    <n v="1"/>
  </r>
  <r>
    <s v="SIN PROGRAMA"/>
    <s v="PROLIA"/>
    <x v="12"/>
    <x v="33"/>
    <x v="14"/>
    <x v="1"/>
    <x v="1"/>
    <s v="SIN INFORMACION"/>
    <s v="VENTA"/>
    <d v="2017-12-08T00:00:00"/>
    <n v="1"/>
  </r>
  <r>
    <s v="SIN PROGRAMA"/>
    <s v="PROLIA"/>
    <x v="12"/>
    <x v="73"/>
    <x v="23"/>
    <x v="1"/>
    <x v="1"/>
    <s v="SIN INFORMACION"/>
    <s v="VENTA"/>
    <d v="2017-12-08T00:00:00"/>
    <n v="1"/>
  </r>
  <r>
    <s v="SIN PROGRAMA"/>
    <s v="PROLIA"/>
    <x v="12"/>
    <x v="9"/>
    <x v="0"/>
    <x v="1"/>
    <x v="2"/>
    <s v="SANTIBANEZ CAVERO RAFAEL GERARDO"/>
    <s v="VENTA"/>
    <d v="2017-12-08T00:00:00"/>
    <n v="1"/>
  </r>
  <r>
    <s v="SIN PROGRAMA"/>
    <s v="PROLIA"/>
    <x v="12"/>
    <x v="5"/>
    <x v="2"/>
    <x v="3"/>
    <x v="25"/>
    <s v="SIN INFORMACION"/>
    <s v="VENTA"/>
    <d v="2017-12-08T00:00:00"/>
    <n v="1"/>
  </r>
  <r>
    <s v="SIN PROGRAMA"/>
    <s v="PROLIA"/>
    <x v="12"/>
    <x v="3"/>
    <x v="3"/>
    <x v="1"/>
    <x v="1"/>
    <s v="SIN INFORMACION"/>
    <s v="VENTA"/>
    <d v="2017-12-08T00:00:00"/>
    <n v="1"/>
  </r>
  <r>
    <s v="SIN PROGRAMA"/>
    <s v="PROLIA"/>
    <x v="12"/>
    <x v="3"/>
    <x v="3"/>
    <x v="2"/>
    <x v="140"/>
    <s v="SIN INFORMACION"/>
    <s v="VENTA"/>
    <d v="2017-12-08T00:00:00"/>
    <n v="1"/>
  </r>
  <r>
    <s v="SIN PROGRAMA"/>
    <s v="PROLIA"/>
    <x v="12"/>
    <x v="29"/>
    <x v="15"/>
    <x v="0"/>
    <x v="0"/>
    <s v="SIN INFORMACION"/>
    <s v="VENTA"/>
    <d v="2017-12-08T00:00:00"/>
    <n v="1"/>
  </r>
  <r>
    <s v="SIN PROGRAMA"/>
    <s v="PROLIA"/>
    <x v="12"/>
    <x v="12"/>
    <x v="7"/>
    <x v="0"/>
    <x v="0"/>
    <s v="SIN INFORMACION"/>
    <s v="VENTA"/>
    <d v="2017-12-08T00:00:00"/>
    <n v="1"/>
  </r>
  <r>
    <s v="SIN PROGRAMA"/>
    <s v="PROLIA"/>
    <x v="12"/>
    <x v="21"/>
    <x v="0"/>
    <x v="1"/>
    <x v="1"/>
    <s v="SIN INFORMACION"/>
    <s v="VENTA"/>
    <d v="2017-12-08T00:00:00"/>
    <n v="1"/>
  </r>
  <r>
    <s v="SIN PROGRAMA"/>
    <s v="PROLIA"/>
    <x v="12"/>
    <x v="14"/>
    <x v="8"/>
    <x v="0"/>
    <x v="59"/>
    <s v="GUEL PAÑOLA JAIME ARTURO"/>
    <s v="VENTA"/>
    <d v="2017-12-08T00:00:00"/>
    <n v="1"/>
  </r>
  <r>
    <s v="SIN PROGRAMA"/>
    <s v="PROLIA"/>
    <x v="12"/>
    <x v="50"/>
    <x v="3"/>
    <x v="2"/>
    <x v="141"/>
    <s v="SIN INFORMACION"/>
    <s v="VENTA"/>
    <d v="2017-12-08T00:00:00"/>
    <n v="6"/>
  </r>
  <r>
    <s v="SIN PROGRAMA"/>
    <s v="PROLIA"/>
    <x v="12"/>
    <x v="0"/>
    <x v="0"/>
    <x v="0"/>
    <x v="13"/>
    <s v="SIN INFORMACION"/>
    <s v="VENTA"/>
    <d v="2017-12-08T00:00:00"/>
    <n v="1"/>
  </r>
  <r>
    <s v="SIN PROGRAMA"/>
    <s v="PROLIA"/>
    <x v="12"/>
    <x v="46"/>
    <x v="15"/>
    <x v="1"/>
    <x v="1"/>
    <s v="SIN INFORMACION"/>
    <s v="VENTA"/>
    <d v="2017-12-08T00:00:00"/>
    <n v="1"/>
  </r>
  <r>
    <s v="SIN PROGRAMA"/>
    <s v="PROLIA"/>
    <x v="12"/>
    <x v="46"/>
    <x v="15"/>
    <x v="1"/>
    <x v="1"/>
    <s v="SIN INFORMACION"/>
    <s v="VENTA"/>
    <d v="2017-12-08T00:00:00"/>
    <n v="1"/>
  </r>
  <r>
    <s v="SIN PROGRAMA"/>
    <s v="PROLIA"/>
    <x v="12"/>
    <x v="10"/>
    <x v="6"/>
    <x v="1"/>
    <x v="1"/>
    <s v="SIN INFORMACION"/>
    <s v="VENTA"/>
    <d v="2017-12-08T00:00:00"/>
    <n v="1"/>
  </r>
  <r>
    <s v="SIN PROGRAMA"/>
    <s v="PROLIA"/>
    <x v="12"/>
    <x v="60"/>
    <x v="0"/>
    <x v="1"/>
    <x v="1"/>
    <s v="SIN INFORMACION"/>
    <s v="VENTA"/>
    <d v="2017-12-08T00:00:00"/>
    <n v="1"/>
  </r>
  <r>
    <s v="SIN PROGRAMA"/>
    <s v="PROLIA"/>
    <x v="12"/>
    <x v="7"/>
    <x v="5"/>
    <x v="1"/>
    <x v="1"/>
    <s v="SIN INFORMACION"/>
    <s v="VENTA"/>
    <d v="2017-12-08T00:00:00"/>
    <n v="1"/>
  </r>
  <r>
    <s v="SIN PROGRAMA"/>
    <s v="PROLIA"/>
    <x v="12"/>
    <x v="76"/>
    <x v="15"/>
    <x v="1"/>
    <x v="114"/>
    <s v="SIN INFORMACION"/>
    <s v="VENTA"/>
    <d v="2017-12-08T00:00:00"/>
    <n v="1"/>
  </r>
  <r>
    <s v="SIN PROGRAMA"/>
    <s v="PROLIA"/>
    <x v="12"/>
    <x v="65"/>
    <x v="24"/>
    <x v="1"/>
    <x v="129"/>
    <s v="SIN INFORMACION"/>
    <s v="VENTA"/>
    <d v="2017-12-08T00:00:00"/>
    <n v="1"/>
  </r>
  <r>
    <s v="CON PROGRAMA"/>
    <s v="PROLIA"/>
    <x v="12"/>
    <x v="8"/>
    <x v="0"/>
    <x v="1"/>
    <x v="2"/>
    <s v="JOYA GALEANA JOAQUIN GERARDO"/>
    <s v="VENTA"/>
    <d v="2017-12-08T00:00:00"/>
    <n v="1"/>
  </r>
  <r>
    <s v="CON PROGRAMA"/>
    <s v="PROLIA"/>
    <x v="12"/>
    <x v="28"/>
    <x v="14"/>
    <x v="1"/>
    <x v="2"/>
    <s v="AVILA ARMENGOL HILARIO ERNESTO"/>
    <s v="VENTA"/>
    <d v="2017-12-08T00:00:00"/>
    <n v="1"/>
  </r>
  <r>
    <s v="CON PROGRAMA"/>
    <s v="PROLIA"/>
    <x v="12"/>
    <x v="33"/>
    <x v="14"/>
    <x v="1"/>
    <x v="2"/>
    <s v="DE LA PEÑA RODRIGUEZ MARIA DEL PILAR"/>
    <s v="VENTA"/>
    <d v="2017-12-08T00:00:00"/>
    <n v="1"/>
  </r>
  <r>
    <s v="CON PROGRAMA"/>
    <s v="PROLIA"/>
    <x v="12"/>
    <x v="64"/>
    <x v="2"/>
    <x v="1"/>
    <x v="2"/>
    <s v="GUERRERO SEPULVEDA JAIME ALBINO"/>
    <s v="VENTA"/>
    <d v="2017-12-08T00:00:00"/>
    <n v="1"/>
  </r>
  <r>
    <s v="CON PROGRAMA"/>
    <s v="PROLIA"/>
    <x v="12"/>
    <x v="83"/>
    <x v="28"/>
    <x v="1"/>
    <x v="2"/>
    <s v="LOPEZ FOREY THALYA YANNIRA"/>
    <s v="VENTA"/>
    <d v="2017-12-08T00:00:00"/>
    <n v="1"/>
  </r>
  <r>
    <s v="CON PROGRAMA"/>
    <s v="PROLIA"/>
    <x v="12"/>
    <x v="17"/>
    <x v="9"/>
    <x v="1"/>
    <x v="2"/>
    <s v="BENAVIDES BAÑALES RODOLFO"/>
    <s v="VENTA"/>
    <d v="2017-12-08T00:00:00"/>
    <n v="1"/>
  </r>
  <r>
    <s v="CON PROGRAMA"/>
    <s v="PROLIA"/>
    <x v="12"/>
    <x v="12"/>
    <x v="7"/>
    <x v="1"/>
    <x v="2"/>
    <s v="GARCIA ESPINOSA IRAIS ALEJANDRA"/>
    <s v="VENTA"/>
    <d v="2017-12-08T00:00:00"/>
    <n v="1"/>
  </r>
  <r>
    <s v="CON PROGRAMA"/>
    <s v="PROLIA"/>
    <x v="12"/>
    <x v="12"/>
    <x v="7"/>
    <x v="1"/>
    <x v="2"/>
    <s v="PADILLA DAVALOS CLAUDIA ELENA"/>
    <s v="VENTA"/>
    <d v="2017-12-08T00:00:00"/>
    <n v="1"/>
  </r>
  <r>
    <s v="CON PROGRAMA"/>
    <s v="PROLIA"/>
    <x v="12"/>
    <x v="71"/>
    <x v="27"/>
    <x v="1"/>
    <x v="2"/>
    <s v="BUSTAMANTE GONZALEZ REYNA MANUELA"/>
    <s v="VENTA"/>
    <d v="2017-12-08T00:00:00"/>
    <n v="1"/>
  </r>
  <r>
    <s v="CON PROGRAMA"/>
    <s v="PROLIA"/>
    <x v="12"/>
    <x v="60"/>
    <x v="0"/>
    <x v="1"/>
    <x v="2"/>
    <s v="CHAVEZ RIVERA XMARIA XOCHILT"/>
    <s v="VENTA"/>
    <d v="2017-12-08T00:00:00"/>
    <n v="1"/>
  </r>
  <r>
    <s v="SIN PROGRAMA"/>
    <s v="PROLIA"/>
    <x v="12"/>
    <x v="36"/>
    <x v="18"/>
    <x v="0"/>
    <x v="5"/>
    <s v="DUARTE MAYNEZ HERNAN"/>
    <s v="VENTA"/>
    <d v="2017-12-09T00:00:00"/>
    <n v="1"/>
  </r>
  <r>
    <s v="SIN PROGRAMA"/>
    <s v="PROLIA"/>
    <x v="12"/>
    <x v="36"/>
    <x v="18"/>
    <x v="1"/>
    <x v="1"/>
    <s v="SIN INFORMACION"/>
    <s v="VENTA"/>
    <d v="2017-12-09T00:00:00"/>
    <n v="1"/>
  </r>
  <r>
    <s v="SIN PROGRAMA"/>
    <s v="PROLIA"/>
    <x v="12"/>
    <x v="20"/>
    <x v="11"/>
    <x v="1"/>
    <x v="1"/>
    <s v="SIN INFORMACION"/>
    <s v="VENTA"/>
    <d v="2017-12-09T00:00:00"/>
    <n v="1"/>
  </r>
  <r>
    <s v="SIN PROGRAMA"/>
    <s v="PROLIA"/>
    <x v="12"/>
    <x v="15"/>
    <x v="0"/>
    <x v="1"/>
    <x v="1"/>
    <s v="SIN INFORMACION"/>
    <s v="VENTA"/>
    <d v="2017-12-09T00:00:00"/>
    <n v="1"/>
  </r>
  <r>
    <s v="SIN PROGRAMA"/>
    <s v="PROLIA"/>
    <x v="12"/>
    <x v="47"/>
    <x v="23"/>
    <x v="1"/>
    <x v="1"/>
    <s v="SIN INFORMACION"/>
    <s v="VENTA"/>
    <d v="2017-12-09T00:00:00"/>
    <n v="1"/>
  </r>
  <r>
    <s v="SIN PROGRAMA"/>
    <s v="PROLIA"/>
    <x v="12"/>
    <x v="2"/>
    <x v="2"/>
    <x v="1"/>
    <x v="1"/>
    <s v="SIN INFORMACION"/>
    <s v="VENTA"/>
    <d v="2017-12-09T00:00:00"/>
    <n v="1"/>
  </r>
  <r>
    <s v="SIN PROGRAMA"/>
    <s v="PROLIA"/>
    <x v="12"/>
    <x v="3"/>
    <x v="3"/>
    <x v="1"/>
    <x v="1"/>
    <s v="SIN INFORMACION"/>
    <s v="VENTA"/>
    <d v="2017-12-09T00:00:00"/>
    <n v="1"/>
  </r>
  <r>
    <s v="SIN PROGRAMA"/>
    <s v="PROLIA"/>
    <x v="12"/>
    <x v="3"/>
    <x v="3"/>
    <x v="1"/>
    <x v="1"/>
    <s v="SIN INFORMACION"/>
    <s v="VENTA"/>
    <d v="2017-12-09T00:00:00"/>
    <n v="1"/>
  </r>
  <r>
    <s v="SIN PROGRAMA"/>
    <s v="PROLIA"/>
    <x v="12"/>
    <x v="54"/>
    <x v="24"/>
    <x v="0"/>
    <x v="5"/>
    <s v="GARZA TAMEZ EDUARDO MARIO"/>
    <s v="VENTA"/>
    <d v="2017-12-09T00:00:00"/>
    <n v="1"/>
  </r>
  <r>
    <s v="SIN PROGRAMA"/>
    <s v="PROLIA"/>
    <x v="12"/>
    <x v="48"/>
    <x v="24"/>
    <x v="1"/>
    <x v="27"/>
    <s v="SIN INFORMACION"/>
    <s v="VENTA"/>
    <d v="2017-12-09T00:00:00"/>
    <n v="1"/>
  </r>
  <r>
    <s v="SIN PROGRAMA"/>
    <s v="PROLIA"/>
    <x v="12"/>
    <x v="63"/>
    <x v="24"/>
    <x v="1"/>
    <x v="123"/>
    <s v="SIN INFORMACION"/>
    <s v="VENTA"/>
    <d v="2017-12-09T00:00:00"/>
    <n v="1"/>
  </r>
  <r>
    <s v="SIN PROGRAMA"/>
    <s v="PROLIA"/>
    <x v="12"/>
    <x v="44"/>
    <x v="15"/>
    <x v="1"/>
    <x v="1"/>
    <s v="SIN INFORMACION"/>
    <s v="VENTA"/>
    <d v="2017-12-09T00:00:00"/>
    <n v="1"/>
  </r>
  <r>
    <s v="SIN PROGRAMA"/>
    <s v="PROLIA"/>
    <x v="12"/>
    <x v="44"/>
    <x v="15"/>
    <x v="1"/>
    <x v="1"/>
    <s v="SIN INFORMACION"/>
    <s v="VENTA"/>
    <d v="2017-12-09T00:00:00"/>
    <n v="1"/>
  </r>
  <r>
    <s v="SIN PROGRAMA"/>
    <s v="PROLIA"/>
    <x v="12"/>
    <x v="49"/>
    <x v="0"/>
    <x v="0"/>
    <x v="5"/>
    <s v="MORATO HERNANDEZ MARIA DE LOURDES"/>
    <s v="VENTA"/>
    <d v="2017-12-09T00:00:00"/>
    <n v="1"/>
  </r>
  <r>
    <s v="SIN PROGRAMA"/>
    <s v="PROLIA"/>
    <x v="12"/>
    <x v="17"/>
    <x v="9"/>
    <x v="0"/>
    <x v="10"/>
    <s v="SIN INFORMACION"/>
    <s v="VENTA"/>
    <d v="2017-12-09T00:00:00"/>
    <n v="1"/>
  </r>
  <r>
    <s v="SIN PROGRAMA"/>
    <s v="PROLIA"/>
    <x v="12"/>
    <x v="70"/>
    <x v="8"/>
    <x v="0"/>
    <x v="5"/>
    <s v="REYES CONTRERAS JESSICA GRICELDA"/>
    <s v="VENTA"/>
    <d v="2017-12-09T00:00:00"/>
    <n v="1"/>
  </r>
  <r>
    <s v="SIN PROGRAMA"/>
    <s v="PROLIA"/>
    <x v="12"/>
    <x v="14"/>
    <x v="8"/>
    <x v="1"/>
    <x v="1"/>
    <s v="SIN INFORMACION"/>
    <s v="VENTA"/>
    <d v="2017-12-09T00:00:00"/>
    <n v="1"/>
  </r>
  <r>
    <s v="SIN PROGRAMA"/>
    <s v="PROLIA"/>
    <x v="12"/>
    <x v="66"/>
    <x v="25"/>
    <x v="1"/>
    <x v="1"/>
    <s v="SIN INFORMACION"/>
    <s v="VENTA"/>
    <d v="2017-12-09T00:00:00"/>
    <n v="1"/>
  </r>
  <r>
    <s v="SIN PROGRAMA"/>
    <s v="PROLIA"/>
    <x v="12"/>
    <x v="41"/>
    <x v="0"/>
    <x v="0"/>
    <x v="0"/>
    <s v="SIN INFORMACION"/>
    <s v="VENTA"/>
    <d v="2017-12-09T00:00:00"/>
    <n v="1"/>
  </r>
  <r>
    <s v="SIN PROGRAMA"/>
    <s v="PROLIA"/>
    <x v="12"/>
    <x v="26"/>
    <x v="13"/>
    <x v="1"/>
    <x v="49"/>
    <s v="SIN INFORMACION"/>
    <s v="VENTA"/>
    <d v="2017-12-09T00:00:00"/>
    <n v="1"/>
  </r>
  <r>
    <s v="SIN PROGRAMA"/>
    <s v="PROLIA"/>
    <x v="12"/>
    <x v="10"/>
    <x v="6"/>
    <x v="1"/>
    <x v="1"/>
    <s v="SIN INFORMACION"/>
    <s v="VENTA"/>
    <d v="2017-12-09T00:00:00"/>
    <n v="1"/>
  </r>
  <r>
    <s v="SIN PROGRAMA"/>
    <s v="PROLIA"/>
    <x v="12"/>
    <x v="10"/>
    <x v="6"/>
    <x v="1"/>
    <x v="1"/>
    <s v="SIN INFORMACION"/>
    <s v="VENTA"/>
    <d v="2017-12-09T00:00:00"/>
    <n v="1"/>
  </r>
  <r>
    <s v="SIN PROGRAMA"/>
    <s v="PROLIA"/>
    <x v="12"/>
    <x v="7"/>
    <x v="5"/>
    <x v="1"/>
    <x v="1"/>
    <s v="SIN INFORMACION"/>
    <s v="VENTA"/>
    <d v="2017-12-09T00:00:00"/>
    <n v="1"/>
  </r>
  <r>
    <s v="SIN PROGRAMA"/>
    <s v="PROLIA"/>
    <x v="12"/>
    <x v="65"/>
    <x v="24"/>
    <x v="1"/>
    <x v="1"/>
    <s v="SIN INFORMACION"/>
    <s v="VENTA"/>
    <d v="2017-12-09T00:00:00"/>
    <n v="1"/>
  </r>
  <r>
    <s v="CON PROGRAMA"/>
    <s v="PROLIA"/>
    <x v="12"/>
    <x v="40"/>
    <x v="21"/>
    <x v="1"/>
    <x v="2"/>
    <s v="ARRIETA RODRIGUEZ OSCAR GERARDO"/>
    <s v="VENTA"/>
    <d v="2017-12-09T00:00:00"/>
    <n v="1"/>
  </r>
  <r>
    <s v="CON PROGRAMA"/>
    <s v="PROLIA"/>
    <x v="12"/>
    <x v="28"/>
    <x v="14"/>
    <x v="1"/>
    <x v="2"/>
    <s v="BAHESA CAMACHO RAYMUNDO"/>
    <s v="VENTA"/>
    <d v="2017-12-09T00:00:00"/>
    <n v="1"/>
  </r>
  <r>
    <s v="CON PROGRAMA"/>
    <s v="PROLIA"/>
    <x v="12"/>
    <x v="42"/>
    <x v="0"/>
    <x v="1"/>
    <x v="2"/>
    <s v="SANCHEZ CARRASCO JESUS"/>
    <s v="VENTA"/>
    <d v="2017-12-09T00:00:00"/>
    <n v="1"/>
  </r>
  <r>
    <s v="CON PROGRAMA"/>
    <s v="PROLIA"/>
    <x v="12"/>
    <x v="43"/>
    <x v="22"/>
    <x v="1"/>
    <x v="2"/>
    <s v="MEZA PEREZ JOSE AZAEL"/>
    <s v="VENTA"/>
    <d v="2017-12-09T00:00:00"/>
    <n v="1"/>
  </r>
  <r>
    <s v="CON PROGRAMA"/>
    <s v="PROLIA"/>
    <x v="12"/>
    <x v="12"/>
    <x v="7"/>
    <x v="1"/>
    <x v="2"/>
    <s v="ZENTENO BARRIOS RAUL ERNESTO"/>
    <s v="VENTA"/>
    <d v="2017-12-09T00:00:00"/>
    <n v="1"/>
  </r>
  <r>
    <s v="CON PROGRAMA"/>
    <s v="PROLIA"/>
    <x v="12"/>
    <x v="26"/>
    <x v="13"/>
    <x v="1"/>
    <x v="2"/>
    <s v="NIÑO MANCILLA JOSE LEOPOLDO"/>
    <s v="VENTA"/>
    <d v="2017-12-09T00:00:00"/>
    <n v="1"/>
  </r>
  <r>
    <s v="SIN PROGRAMA"/>
    <s v="PROLIA"/>
    <x v="12"/>
    <x v="32"/>
    <x v="14"/>
    <x v="1"/>
    <x v="1"/>
    <s v="SIN INFORMACION"/>
    <s v="VENTA"/>
    <d v="2017-12-10T00:00:00"/>
    <n v="1"/>
  </r>
  <r>
    <s v="SIN PROGRAMA"/>
    <s v="PROLIA"/>
    <x v="12"/>
    <x v="27"/>
    <x v="9"/>
    <x v="1"/>
    <x v="1"/>
    <s v="SIN INFORMACION"/>
    <s v="VENTA"/>
    <d v="2017-12-10T00:00:00"/>
    <n v="1"/>
  </r>
  <r>
    <s v="SIN PROGRAMA"/>
    <s v="PROLIA"/>
    <x v="12"/>
    <x v="50"/>
    <x v="3"/>
    <x v="1"/>
    <x v="1"/>
    <s v="SIN INFORMACION"/>
    <s v="VENTA"/>
    <d v="2017-12-10T00:00:00"/>
    <n v="1"/>
  </r>
  <r>
    <s v="SIN PROGRAMA"/>
    <s v="PROLIA"/>
    <x v="12"/>
    <x v="30"/>
    <x v="16"/>
    <x v="1"/>
    <x v="16"/>
    <s v="SIN INFORMACION"/>
    <s v="VENTA"/>
    <d v="2017-12-10T00:00:00"/>
    <n v="1"/>
  </r>
  <r>
    <s v="SIN PROGRAMA"/>
    <s v="PROLIA"/>
    <x v="12"/>
    <x v="13"/>
    <x v="0"/>
    <x v="1"/>
    <x v="1"/>
    <s v="SIN INFORMACION"/>
    <s v="VENTA"/>
    <d v="2017-12-11T00:00:00"/>
    <n v="1"/>
  </r>
  <r>
    <s v="SIN PROGRAMA"/>
    <s v="PROLIA"/>
    <x v="12"/>
    <x v="61"/>
    <x v="0"/>
    <x v="0"/>
    <x v="21"/>
    <s v="SIN INFORMACION"/>
    <s v="VENTA"/>
    <d v="2017-12-11T00:00:00"/>
    <n v="1"/>
  </r>
  <r>
    <s v="SIN PROGRAMA"/>
    <s v="PROLIA"/>
    <x v="12"/>
    <x v="40"/>
    <x v="21"/>
    <x v="1"/>
    <x v="22"/>
    <s v="SIN INFORMACION"/>
    <s v="VENTA"/>
    <d v="2017-12-11T00:00:00"/>
    <n v="1"/>
  </r>
  <r>
    <s v="SIN PROGRAMA"/>
    <s v="PROLIA"/>
    <x v="12"/>
    <x v="40"/>
    <x v="21"/>
    <x v="1"/>
    <x v="22"/>
    <s v="SIN INFORMACION"/>
    <s v="VENTA"/>
    <d v="2017-12-11T00:00:00"/>
    <n v="1"/>
  </r>
  <r>
    <s v="SIN PROGRAMA"/>
    <s v="PROLIA"/>
    <x v="12"/>
    <x v="36"/>
    <x v="18"/>
    <x v="1"/>
    <x v="1"/>
    <s v="SIN INFORMACION"/>
    <s v="VENTA"/>
    <d v="2017-12-11T00:00:00"/>
    <n v="1"/>
  </r>
  <r>
    <s v="SIN PROGRAMA"/>
    <s v="PROLIA"/>
    <x v="12"/>
    <x v="34"/>
    <x v="17"/>
    <x v="1"/>
    <x v="1"/>
    <s v="SIN INFORMACION"/>
    <s v="VENTA"/>
    <d v="2017-12-11T00:00:00"/>
    <n v="1"/>
  </r>
  <r>
    <s v="SIN PROGRAMA"/>
    <s v="PROLIA"/>
    <x v="12"/>
    <x v="32"/>
    <x v="14"/>
    <x v="0"/>
    <x v="13"/>
    <s v="SIN INFORMACION"/>
    <s v="VENTA"/>
    <d v="2017-12-11T00:00:00"/>
    <n v="1"/>
  </r>
  <r>
    <s v="SIN PROGRAMA"/>
    <s v="PROLIA"/>
    <x v="12"/>
    <x v="32"/>
    <x v="14"/>
    <x v="1"/>
    <x v="1"/>
    <s v="SIN INFORMACION"/>
    <s v="VENTA"/>
    <d v="2017-12-11T00:00:00"/>
    <n v="1"/>
  </r>
  <r>
    <s v="SIN PROGRAMA"/>
    <s v="PROLIA"/>
    <x v="12"/>
    <x v="32"/>
    <x v="14"/>
    <x v="1"/>
    <x v="2"/>
    <s v="MACIAS TAFOLLA MARIA GORIET"/>
    <s v="VENTA"/>
    <d v="2017-12-11T00:00:00"/>
    <n v="1"/>
  </r>
  <r>
    <s v="SIN PROGRAMA"/>
    <s v="PROLIA"/>
    <x v="12"/>
    <x v="47"/>
    <x v="23"/>
    <x v="1"/>
    <x v="1"/>
    <s v="SIN INFORMACION"/>
    <s v="VENTA"/>
    <d v="2017-12-11T00:00:00"/>
    <n v="1"/>
  </r>
  <r>
    <s v="SIN PROGRAMA"/>
    <s v="PROLIA"/>
    <x v="12"/>
    <x v="16"/>
    <x v="0"/>
    <x v="1"/>
    <x v="1"/>
    <s v="SIN INFORMACION"/>
    <s v="VENTA"/>
    <d v="2017-12-11T00:00:00"/>
    <n v="1"/>
  </r>
  <r>
    <s v="SIN PROGRAMA"/>
    <s v="PROLIA"/>
    <x v="12"/>
    <x v="5"/>
    <x v="2"/>
    <x v="3"/>
    <x v="25"/>
    <s v="SIN INFORMACION"/>
    <s v="VENTA"/>
    <d v="2017-12-11T00:00:00"/>
    <n v="1"/>
  </r>
  <r>
    <s v="SIN PROGRAMA"/>
    <s v="PROLIA"/>
    <x v="12"/>
    <x v="35"/>
    <x v="12"/>
    <x v="1"/>
    <x v="20"/>
    <s v="SIN INFORMACION"/>
    <s v="VENTA"/>
    <d v="2017-12-11T00:00:00"/>
    <n v="1"/>
  </r>
  <r>
    <s v="SIN PROGRAMA"/>
    <s v="PROLIA"/>
    <x v="12"/>
    <x v="35"/>
    <x v="12"/>
    <x v="1"/>
    <x v="20"/>
    <s v="SIN INFORMACION"/>
    <s v="VENTA"/>
    <d v="2017-12-11T00:00:00"/>
    <n v="1"/>
  </r>
  <r>
    <s v="SIN PROGRAMA"/>
    <s v="PROLIA"/>
    <x v="12"/>
    <x v="3"/>
    <x v="3"/>
    <x v="1"/>
    <x v="1"/>
    <s v="SIN INFORMACION"/>
    <s v="VENTA"/>
    <d v="2017-12-11T00:00:00"/>
    <n v="1"/>
  </r>
  <r>
    <s v="SIN PROGRAMA"/>
    <s v="PROLIA"/>
    <x v="12"/>
    <x v="3"/>
    <x v="3"/>
    <x v="1"/>
    <x v="1"/>
    <s v="SIN INFORMACION"/>
    <s v="VENTA"/>
    <d v="2017-12-11T00:00:00"/>
    <n v="1"/>
  </r>
  <r>
    <s v="SIN PROGRAMA"/>
    <s v="PROLIA"/>
    <x v="12"/>
    <x v="54"/>
    <x v="24"/>
    <x v="1"/>
    <x v="86"/>
    <s v="SIN INFORMACION"/>
    <s v="VENTA"/>
    <d v="2017-12-11T00:00:00"/>
    <n v="1"/>
  </r>
  <r>
    <s v="SIN PROGRAMA"/>
    <s v="PROLIA"/>
    <x v="12"/>
    <x v="44"/>
    <x v="15"/>
    <x v="1"/>
    <x v="1"/>
    <s v="SIN INFORMACION"/>
    <s v="VENTA"/>
    <d v="2017-12-11T00:00:00"/>
    <n v="1"/>
  </r>
  <r>
    <s v="SIN PROGRAMA"/>
    <s v="PROLIA"/>
    <x v="12"/>
    <x v="44"/>
    <x v="15"/>
    <x v="1"/>
    <x v="1"/>
    <s v="SIN INFORMACION"/>
    <s v="VENTA"/>
    <d v="2017-12-11T00:00:00"/>
    <n v="1"/>
  </r>
  <r>
    <s v="SIN PROGRAMA"/>
    <s v="PROLIA"/>
    <x v="12"/>
    <x v="23"/>
    <x v="0"/>
    <x v="1"/>
    <x v="1"/>
    <s v="SIN INFORMACION"/>
    <s v="VENTA"/>
    <d v="2017-12-11T00:00:00"/>
    <n v="1"/>
  </r>
  <r>
    <s v="SIN PROGRAMA"/>
    <s v="PROLIA"/>
    <x v="12"/>
    <x v="27"/>
    <x v="9"/>
    <x v="1"/>
    <x v="1"/>
    <s v="SIN INFORMACION"/>
    <s v="VENTA"/>
    <d v="2017-12-11T00:00:00"/>
    <n v="1"/>
  </r>
  <r>
    <s v="SIN PROGRAMA"/>
    <s v="PROLIA"/>
    <x v="12"/>
    <x v="27"/>
    <x v="9"/>
    <x v="1"/>
    <x v="1"/>
    <s v="SIN INFORMACION"/>
    <s v="VENTA"/>
    <d v="2017-12-11T00:00:00"/>
    <n v="1"/>
  </r>
  <r>
    <s v="SIN PROGRAMA"/>
    <s v="PROLIA"/>
    <x v="12"/>
    <x v="12"/>
    <x v="7"/>
    <x v="1"/>
    <x v="1"/>
    <s v="SIN INFORMACION"/>
    <s v="VENTA"/>
    <d v="2017-12-11T00:00:00"/>
    <n v="1"/>
  </r>
  <r>
    <s v="SIN PROGRAMA"/>
    <s v="PROLIA"/>
    <x v="12"/>
    <x v="67"/>
    <x v="4"/>
    <x v="0"/>
    <x v="10"/>
    <s v="SIN INFORMACION"/>
    <s v="VENTA"/>
    <d v="2017-12-11T00:00:00"/>
    <n v="1"/>
  </r>
  <r>
    <s v="SIN PROGRAMA"/>
    <s v="PROLIA"/>
    <x v="12"/>
    <x v="70"/>
    <x v="8"/>
    <x v="1"/>
    <x v="1"/>
    <s v="SIN INFORMACION"/>
    <s v="VENTA"/>
    <d v="2017-12-11T00:00:00"/>
    <n v="1"/>
  </r>
  <r>
    <s v="SIN PROGRAMA"/>
    <s v="PROLIA"/>
    <x v="12"/>
    <x v="70"/>
    <x v="8"/>
    <x v="1"/>
    <x v="1"/>
    <s v="SIN INFORMACION"/>
    <s v="VENTA"/>
    <d v="2017-12-11T00:00:00"/>
    <n v="1"/>
  </r>
  <r>
    <s v="SIN PROGRAMA"/>
    <s v="PROLIA"/>
    <x v="12"/>
    <x v="50"/>
    <x v="3"/>
    <x v="1"/>
    <x v="1"/>
    <s v="SIN INFORMACION"/>
    <s v="VENTA"/>
    <d v="2017-12-11T00:00:00"/>
    <n v="1"/>
  </r>
  <r>
    <s v="SIN PROGRAMA"/>
    <s v="PROLIA"/>
    <x v="12"/>
    <x v="50"/>
    <x v="3"/>
    <x v="2"/>
    <x v="142"/>
    <s v="SIN INFORMACION"/>
    <s v="VENTA"/>
    <d v="2017-12-11T00:00:00"/>
    <n v="1"/>
  </r>
  <r>
    <s v="SIN PROGRAMA"/>
    <s v="PROLIA"/>
    <x v="12"/>
    <x v="0"/>
    <x v="0"/>
    <x v="1"/>
    <x v="2"/>
    <s v="RODRIGO JIMENEZ ENRIQUE"/>
    <s v="VENTA"/>
    <d v="2017-12-11T00:00:00"/>
    <n v="1"/>
  </r>
  <r>
    <s v="SIN PROGRAMA"/>
    <s v="PROLIA"/>
    <x v="12"/>
    <x v="18"/>
    <x v="0"/>
    <x v="0"/>
    <x v="124"/>
    <s v="SIN INFORMACION"/>
    <s v="VENTA"/>
    <d v="2017-12-11T00:00:00"/>
    <n v="1"/>
  </r>
  <r>
    <s v="SIN PROGRAMA"/>
    <s v="PROLIA"/>
    <x v="12"/>
    <x v="41"/>
    <x v="0"/>
    <x v="1"/>
    <x v="1"/>
    <s v="SIN INFORMACION"/>
    <s v="VENTA"/>
    <d v="2017-12-11T00:00:00"/>
    <n v="1"/>
  </r>
  <r>
    <s v="SIN PROGRAMA"/>
    <s v="PROLIA"/>
    <x v="12"/>
    <x v="26"/>
    <x v="13"/>
    <x v="1"/>
    <x v="2"/>
    <s v="MONTES DE OCA RODRIGUEZ ROMULO CRISTOBAL"/>
    <s v="VENTA"/>
    <d v="2017-12-11T00:00:00"/>
    <n v="1"/>
  </r>
  <r>
    <s v="SIN PROGRAMA"/>
    <s v="PROLIA"/>
    <x v="12"/>
    <x v="10"/>
    <x v="6"/>
    <x v="0"/>
    <x v="55"/>
    <s v="SIN INFORMACION"/>
    <s v="VENTA"/>
    <d v="2017-12-11T00:00:00"/>
    <n v="1"/>
  </r>
  <r>
    <s v="SIN PROGRAMA"/>
    <s v="PROLIA"/>
    <x v="12"/>
    <x v="10"/>
    <x v="6"/>
    <x v="1"/>
    <x v="1"/>
    <s v="SIN INFORMACION"/>
    <s v="VENTA"/>
    <d v="2017-12-11T00:00:00"/>
    <n v="1"/>
  </r>
  <r>
    <s v="SIN PROGRAMA"/>
    <s v="PROLIA"/>
    <x v="12"/>
    <x v="10"/>
    <x v="6"/>
    <x v="1"/>
    <x v="1"/>
    <s v="SIN INFORMACION"/>
    <s v="VENTA"/>
    <d v="2017-12-11T00:00:00"/>
    <n v="1"/>
  </r>
  <r>
    <s v="SIN PROGRAMA"/>
    <s v="PROLIA"/>
    <x v="12"/>
    <x v="10"/>
    <x v="6"/>
    <x v="1"/>
    <x v="1"/>
    <s v="SIN INFORMACION"/>
    <s v="VENTA"/>
    <d v="2017-12-11T00:00:00"/>
    <n v="1"/>
  </r>
  <r>
    <s v="SIN PROGRAMA"/>
    <s v="PROLIA"/>
    <x v="12"/>
    <x v="60"/>
    <x v="0"/>
    <x v="1"/>
    <x v="1"/>
    <s v="SIN INFORMACION"/>
    <s v="VENTA"/>
    <d v="2017-12-11T00:00:00"/>
    <n v="1"/>
  </r>
  <r>
    <s v="SIN PROGRAMA"/>
    <s v="PROLIA"/>
    <x v="12"/>
    <x v="60"/>
    <x v="0"/>
    <x v="1"/>
    <x v="2"/>
    <s v="BARRERA PEREZ LUIS ENRIQUE"/>
    <s v="VENTA"/>
    <d v="2017-12-11T00:00:00"/>
    <n v="1"/>
  </r>
  <r>
    <s v="SIN PROGRAMA"/>
    <s v="PROLIA"/>
    <x v="12"/>
    <x v="11"/>
    <x v="6"/>
    <x v="1"/>
    <x v="2"/>
    <s v="KIRSCH RAMOS ARMANDO"/>
    <s v="VENTA"/>
    <d v="2017-12-11T00:00:00"/>
    <n v="1"/>
  </r>
  <r>
    <s v="CON PROGRAMA"/>
    <s v="PROLIA"/>
    <x v="12"/>
    <x v="8"/>
    <x v="0"/>
    <x v="1"/>
    <x v="2"/>
    <s v="MARTINEZ GONZALEZ LORENA"/>
    <s v="VENTA"/>
    <d v="2017-12-11T00:00:00"/>
    <n v="1"/>
  </r>
  <r>
    <s v="CON PROGRAMA"/>
    <s v="PROLIA"/>
    <x v="12"/>
    <x v="34"/>
    <x v="17"/>
    <x v="1"/>
    <x v="2"/>
    <s v="SANCHEZ Y SANCHEZ AMILCAR JESUS"/>
    <s v="VENTA"/>
    <d v="2017-12-11T00:00:00"/>
    <n v="1"/>
  </r>
  <r>
    <s v="CON PROGRAMA"/>
    <s v="PROLIA"/>
    <x v="12"/>
    <x v="32"/>
    <x v="14"/>
    <x v="1"/>
    <x v="2"/>
    <s v="DUEÑAS LEDZMA CARMEN"/>
    <s v="VENTA"/>
    <d v="2017-12-11T00:00:00"/>
    <n v="1"/>
  </r>
  <r>
    <s v="CON PROGRAMA"/>
    <s v="PROLIA"/>
    <x v="12"/>
    <x v="33"/>
    <x v="14"/>
    <x v="1"/>
    <x v="2"/>
    <s v="SIN INFORMACION"/>
    <s v="VENTA"/>
    <d v="2017-12-11T00:00:00"/>
    <n v="1"/>
  </r>
  <r>
    <s v="CON PROGRAMA"/>
    <s v="PROLIA"/>
    <x v="12"/>
    <x v="33"/>
    <x v="14"/>
    <x v="1"/>
    <x v="2"/>
    <s v="SIN INFORMACION"/>
    <s v="VENTA"/>
    <d v="2017-12-11T00:00:00"/>
    <n v="1"/>
  </r>
  <r>
    <s v="CON PROGRAMA"/>
    <s v="PROLIA"/>
    <x v="12"/>
    <x v="33"/>
    <x v="14"/>
    <x v="1"/>
    <x v="2"/>
    <s v="DE LA PEÑA RODRIGUEZ MARIA DEL PILAR"/>
    <s v="VENTA"/>
    <d v="2017-12-11T00:00:00"/>
    <n v="1"/>
  </r>
  <r>
    <s v="CON PROGRAMA"/>
    <s v="PROLIA"/>
    <x v="12"/>
    <x v="33"/>
    <x v="14"/>
    <x v="1"/>
    <x v="2"/>
    <s v="GODINEZ GUTIERREZ SERGIO ARTURO"/>
    <s v="VENTA"/>
    <d v="2017-12-11T00:00:00"/>
    <n v="1"/>
  </r>
  <r>
    <s v="CON PROGRAMA"/>
    <s v="PROLIA"/>
    <x v="12"/>
    <x v="33"/>
    <x v="14"/>
    <x v="1"/>
    <x v="2"/>
    <s v="FADL ADIB CARLOS"/>
    <s v="VENTA"/>
    <d v="2017-12-11T00:00:00"/>
    <n v="1"/>
  </r>
  <r>
    <s v="CON PROGRAMA"/>
    <s v="PROLIA"/>
    <x v="12"/>
    <x v="64"/>
    <x v="2"/>
    <x v="1"/>
    <x v="2"/>
    <s v="CAMPOS MACIAS JOSE LUIS"/>
    <s v="VENTA"/>
    <d v="2017-12-11T00:00:00"/>
    <n v="1"/>
  </r>
  <r>
    <s v="CON PROGRAMA"/>
    <s v="PROLIA"/>
    <x v="12"/>
    <x v="64"/>
    <x v="2"/>
    <x v="1"/>
    <x v="2"/>
    <s v="DURA PEREZ EDGAR G"/>
    <s v="VENTA"/>
    <d v="2017-12-11T00:00:00"/>
    <n v="1"/>
  </r>
  <r>
    <s v="CON PROGRAMA"/>
    <s v="PROLIA"/>
    <x v="12"/>
    <x v="72"/>
    <x v="11"/>
    <x v="1"/>
    <x v="2"/>
    <s v="GUTIERREZ GONZALEZ JOSE MANUEL"/>
    <s v="VENTA"/>
    <d v="2017-12-11T00:00:00"/>
    <n v="1"/>
  </r>
  <r>
    <s v="CON PROGRAMA"/>
    <s v="PROLIA"/>
    <x v="12"/>
    <x v="24"/>
    <x v="12"/>
    <x v="1"/>
    <x v="2"/>
    <s v="CETINA MANZANILLA JOSE ANTONIO"/>
    <s v="VENTA"/>
    <d v="2017-12-11T00:00:00"/>
    <n v="1"/>
  </r>
  <r>
    <s v="CON PROGRAMA"/>
    <s v="PROLIA"/>
    <x v="12"/>
    <x v="17"/>
    <x v="9"/>
    <x v="1"/>
    <x v="2"/>
    <s v="ROBLES PEREZ PORFIRIO"/>
    <s v="VENTA"/>
    <d v="2017-12-11T00:00:00"/>
    <n v="1"/>
  </r>
  <r>
    <s v="CON PROGRAMA"/>
    <s v="PROLIA"/>
    <x v="12"/>
    <x v="67"/>
    <x v="4"/>
    <x v="1"/>
    <x v="2"/>
    <s v="GUERRERO DIAZ FRANCISCO ISRAEL"/>
    <s v="VENTA"/>
    <d v="2017-12-11T00:00:00"/>
    <n v="1"/>
  </r>
  <r>
    <s v="CON PROGRAMA"/>
    <s v="PROLIA"/>
    <x v="12"/>
    <x v="30"/>
    <x v="16"/>
    <x v="1"/>
    <x v="2"/>
    <s v="LOPEZ ARRIAGA ARTURO"/>
    <s v="VENTA"/>
    <d v="2017-12-11T00:00:00"/>
    <n v="1"/>
  </r>
  <r>
    <s v="CON PROGRAMA"/>
    <s v="PROLIA"/>
    <x v="12"/>
    <x v="10"/>
    <x v="6"/>
    <x v="1"/>
    <x v="2"/>
    <s v="TORRES CAMPOS ALDO ISMAEL"/>
    <s v="VENTA"/>
    <d v="2017-12-11T00:00:00"/>
    <n v="1"/>
  </r>
  <r>
    <s v="CON PROGRAMA"/>
    <s v="PROLIA"/>
    <x v="12"/>
    <x v="60"/>
    <x v="0"/>
    <x v="1"/>
    <x v="2"/>
    <s v="GAVIÑO AMBRIZ SALVADOR"/>
    <s v="VENTA"/>
    <d v="2017-12-11T00:00:00"/>
    <n v="1"/>
  </r>
  <r>
    <s v="CON PROGRAMA"/>
    <s v="PROLIA"/>
    <x v="12"/>
    <x v="7"/>
    <x v="5"/>
    <x v="1"/>
    <x v="2"/>
    <s v="SAAVEDRA VARGAS EDUARDO GUADALUPE"/>
    <s v="VENTA"/>
    <d v="2017-12-11T00:00:00"/>
    <n v="1"/>
  </r>
  <r>
    <s v="CON PROGRAMA"/>
    <s v="PROLIA"/>
    <x v="12"/>
    <x v="11"/>
    <x v="6"/>
    <x v="1"/>
    <x v="2"/>
    <s v="FLORES GARCIA ARTURO"/>
    <s v="VENTA"/>
    <d v="2017-12-11T00:00:00"/>
    <n v="1"/>
  </r>
  <r>
    <s v="SIN PROGRAMA"/>
    <s v="PROLIA"/>
    <x v="12"/>
    <x v="40"/>
    <x v="21"/>
    <x v="1"/>
    <x v="22"/>
    <s v="SIN INFORMACION"/>
    <s v="VENTA"/>
    <d v="2017-12-12T00:00:00"/>
    <n v="1"/>
  </r>
  <r>
    <s v="SIN PROGRAMA"/>
    <s v="PROLIA"/>
    <x v="12"/>
    <x v="81"/>
    <x v="23"/>
    <x v="1"/>
    <x v="1"/>
    <s v="SIN INFORMACION"/>
    <s v="VENTA"/>
    <d v="2017-12-12T00:00:00"/>
    <n v="1"/>
  </r>
  <r>
    <s v="SIN PROGRAMA"/>
    <s v="PROLIA"/>
    <x v="12"/>
    <x v="51"/>
    <x v="0"/>
    <x v="0"/>
    <x v="10"/>
    <s v="SIN INFORMACION"/>
    <s v="VENTA"/>
    <d v="2017-12-12T00:00:00"/>
    <n v="1"/>
  </r>
  <r>
    <s v="SIN PROGRAMA"/>
    <s v="PROLIA"/>
    <x v="12"/>
    <x v="32"/>
    <x v="14"/>
    <x v="0"/>
    <x v="0"/>
    <s v="SIN INFORMACION"/>
    <s v="VENTA"/>
    <d v="2017-12-12T00:00:00"/>
    <n v="1"/>
  </r>
  <r>
    <s v="SIN PROGRAMA"/>
    <s v="PROLIA"/>
    <x v="12"/>
    <x v="33"/>
    <x v="14"/>
    <x v="1"/>
    <x v="1"/>
    <s v="SIN INFORMACION"/>
    <s v="VENTA"/>
    <d v="2017-12-12T00:00:00"/>
    <n v="1"/>
  </r>
  <r>
    <s v="SIN PROGRAMA"/>
    <s v="PROLIA"/>
    <x v="12"/>
    <x v="33"/>
    <x v="14"/>
    <x v="1"/>
    <x v="1"/>
    <s v="SIN INFORMACION"/>
    <s v="VENTA"/>
    <d v="2017-12-12T00:00:00"/>
    <n v="1"/>
  </r>
  <r>
    <s v="SIN PROGRAMA"/>
    <s v="PROLIA"/>
    <x v="12"/>
    <x v="73"/>
    <x v="23"/>
    <x v="1"/>
    <x v="1"/>
    <s v="SIN INFORMACION"/>
    <s v="VENTA"/>
    <d v="2017-12-12T00:00:00"/>
    <n v="1"/>
  </r>
  <r>
    <s v="SIN PROGRAMA"/>
    <s v="PROLIA"/>
    <x v="12"/>
    <x v="47"/>
    <x v="23"/>
    <x v="1"/>
    <x v="1"/>
    <s v="SIN INFORMACION"/>
    <s v="VENTA"/>
    <d v="2017-12-12T00:00:00"/>
    <n v="1"/>
  </r>
  <r>
    <s v="SIN PROGRAMA"/>
    <s v="PROLIA"/>
    <x v="12"/>
    <x v="2"/>
    <x v="2"/>
    <x v="1"/>
    <x v="1"/>
    <s v="SIN INFORMACION"/>
    <s v="VENTA"/>
    <d v="2017-12-12T00:00:00"/>
    <n v="1"/>
  </r>
  <r>
    <s v="SIN PROGRAMA"/>
    <s v="PROLIA"/>
    <x v="12"/>
    <x v="2"/>
    <x v="2"/>
    <x v="2"/>
    <x v="37"/>
    <s v="SIN INFORMACION"/>
    <s v="VENTA"/>
    <d v="2017-12-12T00:00:00"/>
    <n v="1"/>
  </r>
  <r>
    <s v="SIN PROGRAMA"/>
    <s v="PROLIA"/>
    <x v="12"/>
    <x v="24"/>
    <x v="12"/>
    <x v="0"/>
    <x v="42"/>
    <s v="ALDANA LOPEZ CATALINA"/>
    <s v="VENTA"/>
    <d v="2017-12-12T00:00:00"/>
    <n v="1"/>
  </r>
  <r>
    <s v="SIN PROGRAMA"/>
    <s v="PROLIA"/>
    <x v="12"/>
    <x v="35"/>
    <x v="12"/>
    <x v="1"/>
    <x v="20"/>
    <s v="SIN INFORMACION"/>
    <s v="VENTA"/>
    <d v="2017-12-12T00:00:00"/>
    <n v="1"/>
  </r>
  <r>
    <s v="SIN PROGRAMA"/>
    <s v="PROLIA"/>
    <x v="12"/>
    <x v="3"/>
    <x v="3"/>
    <x v="1"/>
    <x v="1"/>
    <s v="SIN INFORMACION"/>
    <s v="VENTA"/>
    <d v="2017-12-12T00:00:00"/>
    <n v="1"/>
  </r>
  <r>
    <s v="SIN PROGRAMA"/>
    <s v="PROLIA"/>
    <x v="12"/>
    <x v="3"/>
    <x v="3"/>
    <x v="1"/>
    <x v="1"/>
    <s v="SIN INFORMACION"/>
    <s v="VENTA"/>
    <d v="2017-12-12T00:00:00"/>
    <n v="2"/>
  </r>
  <r>
    <s v="SIN PROGRAMA"/>
    <s v="PROLIA"/>
    <x v="12"/>
    <x v="48"/>
    <x v="24"/>
    <x v="1"/>
    <x v="27"/>
    <s v="SIN INFORMACION"/>
    <s v="VENTA"/>
    <d v="2017-12-12T00:00:00"/>
    <n v="1"/>
  </r>
  <r>
    <s v="SIN PROGRAMA"/>
    <s v="PROLIA"/>
    <x v="12"/>
    <x v="63"/>
    <x v="24"/>
    <x v="1"/>
    <x v="123"/>
    <s v="SIN INFORMACION"/>
    <s v="VENTA"/>
    <d v="2017-12-12T00:00:00"/>
    <n v="1"/>
  </r>
  <r>
    <s v="SIN PROGRAMA"/>
    <s v="PROLIA"/>
    <x v="12"/>
    <x v="44"/>
    <x v="15"/>
    <x v="1"/>
    <x v="1"/>
    <s v="SIN INFORMACION"/>
    <s v="VENTA"/>
    <d v="2017-12-12T00:00:00"/>
    <n v="1"/>
  </r>
  <r>
    <s v="SIN PROGRAMA"/>
    <s v="PROLIA"/>
    <x v="12"/>
    <x v="49"/>
    <x v="0"/>
    <x v="0"/>
    <x v="124"/>
    <s v="SIN INFORMACION"/>
    <s v="VENTA"/>
    <d v="2017-12-12T00:00:00"/>
    <n v="1"/>
  </r>
  <r>
    <s v="SIN PROGRAMA"/>
    <s v="PROLIA"/>
    <x v="12"/>
    <x v="49"/>
    <x v="0"/>
    <x v="1"/>
    <x v="1"/>
    <s v="SIN INFORMACION"/>
    <s v="VENTA"/>
    <d v="2017-12-12T00:00:00"/>
    <n v="1"/>
  </r>
  <r>
    <s v="SIN PROGRAMA"/>
    <s v="PROLIA"/>
    <x v="12"/>
    <x v="27"/>
    <x v="9"/>
    <x v="1"/>
    <x v="1"/>
    <s v="SIN INFORMACION"/>
    <s v="VENTA"/>
    <d v="2017-12-12T00:00:00"/>
    <n v="1"/>
  </r>
  <r>
    <s v="SIN PROGRAMA"/>
    <s v="PROLIA"/>
    <x v="12"/>
    <x v="67"/>
    <x v="4"/>
    <x v="1"/>
    <x v="1"/>
    <s v="SIN INFORMACION"/>
    <s v="VENTA"/>
    <d v="2017-12-12T00:00:00"/>
    <n v="1"/>
  </r>
  <r>
    <s v="SIN PROGRAMA"/>
    <s v="PROLIA"/>
    <x v="12"/>
    <x v="67"/>
    <x v="4"/>
    <x v="1"/>
    <x v="2"/>
    <s v="GALARZA DELGADO DIONICIO ANGEL"/>
    <s v="VENTA"/>
    <d v="2017-12-12T00:00:00"/>
    <n v="1"/>
  </r>
  <r>
    <s v="SIN PROGRAMA"/>
    <s v="PROLIA"/>
    <x v="12"/>
    <x v="14"/>
    <x v="8"/>
    <x v="1"/>
    <x v="1"/>
    <s v="SIN INFORMACION"/>
    <s v="VENTA"/>
    <d v="2017-12-12T00:00:00"/>
    <n v="1"/>
  </r>
  <r>
    <s v="SIN PROGRAMA"/>
    <s v="PROLIA"/>
    <x v="12"/>
    <x v="55"/>
    <x v="16"/>
    <x v="0"/>
    <x v="5"/>
    <s v="QUEZADA BURGOS CESAR RODRIGO"/>
    <s v="VENTA"/>
    <d v="2017-12-12T00:00:00"/>
    <n v="1"/>
  </r>
  <r>
    <s v="SIN PROGRAMA"/>
    <s v="PROLIA"/>
    <x v="12"/>
    <x v="50"/>
    <x v="3"/>
    <x v="1"/>
    <x v="1"/>
    <s v="SIN INFORMACION"/>
    <s v="VENTA"/>
    <d v="2017-12-12T00:00:00"/>
    <n v="1"/>
  </r>
  <r>
    <s v="SIN PROGRAMA"/>
    <s v="PROLIA"/>
    <x v="12"/>
    <x v="50"/>
    <x v="3"/>
    <x v="2"/>
    <x v="143"/>
    <s v="SIN INFORMACION"/>
    <s v="VENTA"/>
    <d v="2017-12-12T00:00:00"/>
    <n v="1"/>
  </r>
  <r>
    <s v="SIN PROGRAMA"/>
    <s v="PROLIA"/>
    <x v="12"/>
    <x v="10"/>
    <x v="6"/>
    <x v="1"/>
    <x v="1"/>
    <s v="SIN INFORMACION"/>
    <s v="VENTA"/>
    <d v="2017-12-12T00:00:00"/>
    <n v="1"/>
  </r>
  <r>
    <s v="SIN PROGRAMA"/>
    <s v="PROLIA"/>
    <x v="12"/>
    <x v="65"/>
    <x v="24"/>
    <x v="1"/>
    <x v="129"/>
    <s v="SIN INFORMACION"/>
    <s v="VENTA"/>
    <d v="2017-12-12T00:00:00"/>
    <n v="1"/>
  </r>
  <r>
    <s v="CON PROGRAMA"/>
    <s v="PROLIA"/>
    <x v="12"/>
    <x v="6"/>
    <x v="0"/>
    <x v="1"/>
    <x v="2"/>
    <s v="KABLY AMBE ALBERTO"/>
    <s v="VENTA"/>
    <d v="2017-12-12T00:00:00"/>
    <n v="1"/>
  </r>
  <r>
    <s v="CON PROGRAMA"/>
    <s v="PROLIA"/>
    <x v="12"/>
    <x v="81"/>
    <x v="23"/>
    <x v="1"/>
    <x v="2"/>
    <s v="MUNDO LOPEZ SHAULA JULIANA"/>
    <s v="VENTA"/>
    <d v="2017-12-12T00:00:00"/>
    <n v="1"/>
  </r>
  <r>
    <s v="CON PROGRAMA"/>
    <s v="PROLIA"/>
    <x v="12"/>
    <x v="25"/>
    <x v="0"/>
    <x v="1"/>
    <x v="2"/>
    <s v="FUGAROLAS MARIN GUSTAVO"/>
    <s v="VENTA"/>
    <d v="2017-12-12T00:00:00"/>
    <n v="1"/>
  </r>
  <r>
    <s v="CON PROGRAMA"/>
    <s v="PROLIA"/>
    <x v="12"/>
    <x v="36"/>
    <x v="18"/>
    <x v="1"/>
    <x v="2"/>
    <s v="PONCE BELTRAN EDUARDO JAVIER"/>
    <s v="VENTA"/>
    <d v="2017-12-12T00:00:00"/>
    <n v="1"/>
  </r>
  <r>
    <s v="CON PROGRAMA"/>
    <s v="PROLIA"/>
    <x v="12"/>
    <x v="34"/>
    <x v="17"/>
    <x v="1"/>
    <x v="2"/>
    <s v="VILLA ESPINOSA LUIS ALBERTO"/>
    <s v="VENTA"/>
    <d v="2017-12-12T00:00:00"/>
    <n v="1"/>
  </r>
  <r>
    <s v="CON PROGRAMA"/>
    <s v="PROLIA"/>
    <x v="12"/>
    <x v="33"/>
    <x v="14"/>
    <x v="1"/>
    <x v="2"/>
    <s v="SIN INFORMACION"/>
    <s v="VENTA"/>
    <d v="2017-12-12T00:00:00"/>
    <n v="1"/>
  </r>
  <r>
    <s v="CON PROGRAMA"/>
    <s v="PROLIA"/>
    <x v="12"/>
    <x v="33"/>
    <x v="14"/>
    <x v="1"/>
    <x v="2"/>
    <s v="IBARRA MEDINA LUIS EDUARDO"/>
    <s v="VENTA"/>
    <d v="2017-12-12T00:00:00"/>
    <n v="1"/>
  </r>
  <r>
    <s v="CON PROGRAMA"/>
    <s v="PROLIA"/>
    <x v="12"/>
    <x v="64"/>
    <x v="2"/>
    <x v="1"/>
    <x v="2"/>
    <s v="CARRANCO DIAZ JOSE EMIGDIO"/>
    <s v="VENTA"/>
    <d v="2017-12-12T00:00:00"/>
    <n v="1"/>
  </r>
  <r>
    <s v="CON PROGRAMA"/>
    <s v="PROLIA"/>
    <x v="12"/>
    <x v="3"/>
    <x v="3"/>
    <x v="1"/>
    <x v="2"/>
    <s v="PLATT SOTO JORGE"/>
    <s v="VENTA"/>
    <d v="2017-12-12T00:00:00"/>
    <n v="1"/>
  </r>
  <r>
    <s v="CON PROGRAMA"/>
    <s v="PROLIA"/>
    <x v="12"/>
    <x v="50"/>
    <x v="3"/>
    <x v="1"/>
    <x v="2"/>
    <s v="ARIAS ROSALES EVANGELINA COINDA"/>
    <s v="VENTA"/>
    <d v="2017-12-12T00:00:00"/>
    <n v="1"/>
  </r>
  <r>
    <s v="CON PROGRAMA"/>
    <s v="PROLIA"/>
    <x v="12"/>
    <x v="60"/>
    <x v="0"/>
    <x v="1"/>
    <x v="2"/>
    <s v="TRUEVA VASALBIBASO CESARIO"/>
    <s v="VENTA"/>
    <d v="2017-12-12T00:00:00"/>
    <n v="1"/>
  </r>
  <r>
    <s v="CON PROGRAMA"/>
    <s v="PROLIA"/>
    <x v="12"/>
    <x v="45"/>
    <x v="0"/>
    <x v="1"/>
    <x v="2"/>
    <s v="ARENAS LA VILLA MARIA DEL CARMEN"/>
    <s v="VENTA"/>
    <d v="2017-12-12T00:00:00"/>
    <n v="1"/>
  </r>
  <r>
    <s v="SIN PROGRAMA"/>
    <s v="PROLIA"/>
    <x v="12"/>
    <x v="13"/>
    <x v="0"/>
    <x v="1"/>
    <x v="1"/>
    <s v="SIN INFORMACION"/>
    <s v="VENTA"/>
    <d v="2017-12-13T00:00:00"/>
    <n v="1"/>
  </r>
  <r>
    <s v="SIN PROGRAMA"/>
    <s v="PROLIA"/>
    <x v="12"/>
    <x v="19"/>
    <x v="10"/>
    <x v="1"/>
    <x v="1"/>
    <s v="SIN INFORMACION"/>
    <s v="VENTA"/>
    <d v="2017-12-13T00:00:00"/>
    <n v="1"/>
  </r>
  <r>
    <s v="SIN PROGRAMA"/>
    <s v="PROLIA"/>
    <x v="12"/>
    <x v="39"/>
    <x v="20"/>
    <x v="1"/>
    <x v="1"/>
    <s v="SIN INFORMACION"/>
    <s v="VENTA"/>
    <d v="2017-12-13T00:00:00"/>
    <n v="1"/>
  </r>
  <r>
    <s v="SIN PROGRAMA"/>
    <s v="PROLIA"/>
    <x v="12"/>
    <x v="81"/>
    <x v="23"/>
    <x v="0"/>
    <x v="144"/>
    <s v="SIN INFORMACION"/>
    <s v="VENTA"/>
    <d v="2017-12-13T00:00:00"/>
    <n v="1"/>
  </r>
  <r>
    <s v="SIN PROGRAMA"/>
    <s v="PROLIA"/>
    <x v="12"/>
    <x v="81"/>
    <x v="23"/>
    <x v="0"/>
    <x v="144"/>
    <s v="SIN INFORMACION"/>
    <s v="VENTA"/>
    <d v="2017-12-13T00:00:00"/>
    <n v="1"/>
  </r>
  <r>
    <s v="SIN PROGRAMA"/>
    <s v="PROLIA"/>
    <x v="12"/>
    <x v="81"/>
    <x v="23"/>
    <x v="1"/>
    <x v="1"/>
    <s v="SIN INFORMACION"/>
    <s v="VENTA"/>
    <d v="2017-12-13T00:00:00"/>
    <n v="1"/>
  </r>
  <r>
    <s v="SIN PROGRAMA"/>
    <s v="PROLIA"/>
    <x v="12"/>
    <x v="57"/>
    <x v="2"/>
    <x v="1"/>
    <x v="1"/>
    <s v="SIN INFORMACION"/>
    <s v="VENTA"/>
    <d v="2017-12-13T00:00:00"/>
    <n v="1"/>
  </r>
  <r>
    <s v="SIN PROGRAMA"/>
    <s v="PROLIA"/>
    <x v="12"/>
    <x v="36"/>
    <x v="18"/>
    <x v="1"/>
    <x v="1"/>
    <s v="SIN INFORMACION"/>
    <s v="VENTA"/>
    <d v="2017-12-13T00:00:00"/>
    <n v="1"/>
  </r>
  <r>
    <s v="SIN PROGRAMA"/>
    <s v="PROLIA"/>
    <x v="12"/>
    <x v="36"/>
    <x v="18"/>
    <x v="1"/>
    <x v="1"/>
    <s v="SIN INFORMACION"/>
    <s v="VENTA"/>
    <d v="2017-12-13T00:00:00"/>
    <n v="1"/>
  </r>
  <r>
    <s v="SIN PROGRAMA"/>
    <s v="PROLIA"/>
    <x v="12"/>
    <x v="59"/>
    <x v="26"/>
    <x v="1"/>
    <x v="1"/>
    <s v="SIN INFORMACION"/>
    <s v="VENTA"/>
    <d v="2017-12-13T00:00:00"/>
    <n v="1"/>
  </r>
  <r>
    <s v="SIN PROGRAMA"/>
    <s v="PROLIA"/>
    <x v="12"/>
    <x v="59"/>
    <x v="26"/>
    <x v="1"/>
    <x v="1"/>
    <s v="SIN INFORMACION"/>
    <s v="VENTA"/>
    <d v="2017-12-13T00:00:00"/>
    <n v="1"/>
  </r>
  <r>
    <s v="SIN PROGRAMA"/>
    <s v="PROLIA"/>
    <x v="12"/>
    <x v="20"/>
    <x v="11"/>
    <x v="1"/>
    <x v="1"/>
    <s v="SIN INFORMACION"/>
    <s v="VENTA"/>
    <d v="2017-12-13T00:00:00"/>
    <n v="1"/>
  </r>
  <r>
    <s v="SIN PROGRAMA"/>
    <s v="PROLIA"/>
    <x v="12"/>
    <x v="20"/>
    <x v="11"/>
    <x v="1"/>
    <x v="2"/>
    <s v="BALCAZAR RODRIGUEZ JOSE LUCIO JAVIER"/>
    <s v="VENTA"/>
    <d v="2017-12-13T00:00:00"/>
    <n v="1"/>
  </r>
  <r>
    <s v="SIN PROGRAMA"/>
    <s v="PROLIA"/>
    <x v="12"/>
    <x v="15"/>
    <x v="0"/>
    <x v="1"/>
    <x v="2"/>
    <s v="LARA OLIVER JOSE ENRIQUE"/>
    <s v="VENTA"/>
    <d v="2017-12-13T00:00:00"/>
    <n v="1"/>
  </r>
  <r>
    <s v="SIN PROGRAMA"/>
    <s v="PROLIA"/>
    <x v="12"/>
    <x v="15"/>
    <x v="0"/>
    <x v="1"/>
    <x v="2"/>
    <s v="SIERRA MADERO JUAN GERARDO"/>
    <s v="VENTA"/>
    <d v="2017-12-13T00:00:00"/>
    <n v="1"/>
  </r>
  <r>
    <s v="SIN PROGRAMA"/>
    <s v="PROLIA"/>
    <x v="12"/>
    <x v="32"/>
    <x v="14"/>
    <x v="1"/>
    <x v="1"/>
    <s v="SIN INFORMACION"/>
    <s v="VENTA"/>
    <d v="2017-12-13T00:00:00"/>
    <n v="1"/>
  </r>
  <r>
    <s v="SIN PROGRAMA"/>
    <s v="PROLIA"/>
    <x v="12"/>
    <x v="33"/>
    <x v="14"/>
    <x v="1"/>
    <x v="1"/>
    <s v="SIN INFORMACION"/>
    <s v="VENTA"/>
    <d v="2017-12-13T00:00:00"/>
    <n v="1"/>
  </r>
  <r>
    <s v="SIN PROGRAMA"/>
    <s v="PROLIA"/>
    <x v="12"/>
    <x v="33"/>
    <x v="14"/>
    <x v="1"/>
    <x v="1"/>
    <s v="SIN INFORMACION"/>
    <s v="VENTA"/>
    <d v="2017-12-13T00:00:00"/>
    <n v="1"/>
  </r>
  <r>
    <s v="SIN PROGRAMA"/>
    <s v="PROLIA"/>
    <x v="12"/>
    <x v="33"/>
    <x v="14"/>
    <x v="1"/>
    <x v="2"/>
    <s v="OROZCO IBARRA LUIS GERARDO"/>
    <s v="VENTA"/>
    <d v="2017-12-13T00:00:00"/>
    <n v="1"/>
  </r>
  <r>
    <s v="SIN PROGRAMA"/>
    <s v="PROLIA"/>
    <x v="12"/>
    <x v="9"/>
    <x v="0"/>
    <x v="0"/>
    <x v="5"/>
    <s v="LAZARO LEON JESUS MIGUEL"/>
    <s v="VENTA"/>
    <d v="2017-12-13T00:00:00"/>
    <n v="1"/>
  </r>
  <r>
    <s v="SIN PROGRAMA"/>
    <s v="PROLIA"/>
    <x v="12"/>
    <x v="42"/>
    <x v="0"/>
    <x v="1"/>
    <x v="1"/>
    <s v="SIN INFORMACION"/>
    <s v="VENTA"/>
    <d v="2017-12-13T00:00:00"/>
    <n v="1"/>
  </r>
  <r>
    <s v="SIN PROGRAMA"/>
    <s v="PROLIA"/>
    <x v="12"/>
    <x v="24"/>
    <x v="12"/>
    <x v="1"/>
    <x v="2"/>
    <s v="PEREZ ARANDA ERIK IGOR"/>
    <s v="VENTA"/>
    <d v="2017-12-13T00:00:00"/>
    <n v="1"/>
  </r>
  <r>
    <s v="SIN PROGRAMA"/>
    <s v="PROLIA"/>
    <x v="12"/>
    <x v="24"/>
    <x v="12"/>
    <x v="1"/>
    <x v="14"/>
    <s v="SIN INFORMACION"/>
    <s v="VENTA"/>
    <d v="2017-12-13T00:00:00"/>
    <n v="1"/>
  </r>
  <r>
    <s v="SIN PROGRAMA"/>
    <s v="PROLIA"/>
    <x v="12"/>
    <x v="24"/>
    <x v="12"/>
    <x v="1"/>
    <x v="14"/>
    <s v="SIN INFORMACION"/>
    <s v="VENTA"/>
    <d v="2017-12-13T00:00:00"/>
    <n v="1"/>
  </r>
  <r>
    <s v="SIN PROGRAMA"/>
    <s v="PROLIA"/>
    <x v="12"/>
    <x v="24"/>
    <x v="12"/>
    <x v="1"/>
    <x v="14"/>
    <s v="SIN INFORMACION"/>
    <s v="VENTA"/>
    <d v="2017-12-13T00:00:00"/>
    <n v="1"/>
  </r>
  <r>
    <s v="SIN PROGRAMA"/>
    <s v="PROLIA"/>
    <x v="12"/>
    <x v="3"/>
    <x v="3"/>
    <x v="1"/>
    <x v="1"/>
    <s v="SIN INFORMACION"/>
    <s v="VENTA"/>
    <d v="2017-12-13T00:00:00"/>
    <n v="1"/>
  </r>
  <r>
    <s v="SIN PROGRAMA"/>
    <s v="PROLIA"/>
    <x v="12"/>
    <x v="54"/>
    <x v="24"/>
    <x v="2"/>
    <x v="34"/>
    <s v="FUNDACION SANTOS Y DE LA GARZA EVIA IBP"/>
    <s v="VENTA"/>
    <d v="2017-12-13T00:00:00"/>
    <n v="1"/>
  </r>
  <r>
    <s v="SIN PROGRAMA"/>
    <s v="PROLIA"/>
    <x v="12"/>
    <x v="23"/>
    <x v="0"/>
    <x v="1"/>
    <x v="1"/>
    <s v="SIN INFORMACION"/>
    <s v="VENTA"/>
    <d v="2017-12-13T00:00:00"/>
    <n v="1"/>
  </r>
  <r>
    <s v="SIN PROGRAMA"/>
    <s v="PROLIA"/>
    <x v="12"/>
    <x v="49"/>
    <x v="0"/>
    <x v="1"/>
    <x v="1"/>
    <s v="SIN INFORMACION"/>
    <s v="VENTA"/>
    <d v="2017-12-13T00:00:00"/>
    <n v="1"/>
  </r>
  <r>
    <s v="SIN PROGRAMA"/>
    <s v="PROLIA"/>
    <x v="12"/>
    <x v="17"/>
    <x v="9"/>
    <x v="1"/>
    <x v="2"/>
    <s v="ROBLES PEREZ PORFIRIO"/>
    <s v="VENTA"/>
    <d v="2017-12-13T00:00:00"/>
    <n v="1"/>
  </r>
  <r>
    <s v="SIN PROGRAMA"/>
    <s v="PROLIA"/>
    <x v="12"/>
    <x v="12"/>
    <x v="7"/>
    <x v="1"/>
    <x v="1"/>
    <s v="SIN INFORMACION"/>
    <s v="VENTA"/>
    <d v="2017-12-13T00:00:00"/>
    <n v="1"/>
  </r>
  <r>
    <s v="SIN PROGRAMA"/>
    <s v="PROLIA"/>
    <x v="12"/>
    <x v="14"/>
    <x v="8"/>
    <x v="1"/>
    <x v="1"/>
    <s v="SIN INFORMACION"/>
    <s v="VENTA"/>
    <d v="2017-12-13T00:00:00"/>
    <n v="1"/>
  </r>
  <r>
    <s v="SIN PROGRAMA"/>
    <s v="PROLIA"/>
    <x v="12"/>
    <x v="14"/>
    <x v="8"/>
    <x v="1"/>
    <x v="1"/>
    <s v="SIN INFORMACION"/>
    <s v="VENTA"/>
    <d v="2017-12-13T00:00:00"/>
    <n v="1"/>
  </r>
  <r>
    <s v="SIN PROGRAMA"/>
    <s v="PROLIA"/>
    <x v="12"/>
    <x v="71"/>
    <x v="27"/>
    <x v="1"/>
    <x v="1"/>
    <s v="SIN INFORMACION"/>
    <s v="VENTA"/>
    <d v="2017-12-13T00:00:00"/>
    <n v="1"/>
  </r>
  <r>
    <s v="SIN PROGRAMA"/>
    <s v="PROLIA"/>
    <x v="12"/>
    <x v="50"/>
    <x v="3"/>
    <x v="1"/>
    <x v="1"/>
    <s v="SIN INFORMACION"/>
    <s v="VENTA"/>
    <d v="2017-12-13T00:00:00"/>
    <n v="1"/>
  </r>
  <r>
    <s v="SIN PROGRAMA"/>
    <s v="PROLIA"/>
    <x v="12"/>
    <x v="50"/>
    <x v="3"/>
    <x v="1"/>
    <x v="1"/>
    <s v="SIN INFORMACION"/>
    <s v="VENTA"/>
    <d v="2017-12-13T00:00:00"/>
    <n v="3"/>
  </r>
  <r>
    <s v="SIN PROGRAMA"/>
    <s v="PROLIA"/>
    <x v="12"/>
    <x v="26"/>
    <x v="13"/>
    <x v="1"/>
    <x v="49"/>
    <s v="SIN INFORMACION"/>
    <s v="VENTA"/>
    <d v="2017-12-13T00:00:00"/>
    <n v="2"/>
  </r>
  <r>
    <s v="SIN PROGRAMA"/>
    <s v="PROLIA"/>
    <x v="12"/>
    <x v="10"/>
    <x v="6"/>
    <x v="1"/>
    <x v="1"/>
    <s v="SIN INFORMACION"/>
    <s v="VENTA"/>
    <d v="2017-12-13T00:00:00"/>
    <n v="1"/>
  </r>
  <r>
    <s v="CON PROGRAMA"/>
    <s v="PROLIA"/>
    <x v="12"/>
    <x v="32"/>
    <x v="14"/>
    <x v="1"/>
    <x v="2"/>
    <s v="BARRAGAN OROZCO ROGELIO"/>
    <s v="VENTA"/>
    <d v="2017-12-13T00:00:00"/>
    <n v="1"/>
  </r>
  <r>
    <s v="CON PROGRAMA"/>
    <s v="PROLIA"/>
    <x v="12"/>
    <x v="33"/>
    <x v="14"/>
    <x v="1"/>
    <x v="2"/>
    <s v="CARRILLO PEREZ JOSE"/>
    <s v="VENTA"/>
    <d v="2017-12-13T00:00:00"/>
    <n v="1"/>
  </r>
  <r>
    <s v="CON PROGRAMA"/>
    <s v="PROLIA"/>
    <x v="12"/>
    <x v="5"/>
    <x v="2"/>
    <x v="1"/>
    <x v="2"/>
    <s v="MORALES TORRES JORGE LUIS ALBERTO"/>
    <s v="VENTA"/>
    <d v="2017-12-13T00:00:00"/>
    <n v="1"/>
  </r>
  <r>
    <s v="CON PROGRAMA"/>
    <s v="PROLIA"/>
    <x v="12"/>
    <x v="72"/>
    <x v="11"/>
    <x v="1"/>
    <x v="2"/>
    <s v="ROSALES VELARDE MIGUEL"/>
    <s v="VENTA"/>
    <d v="2017-12-13T00:00:00"/>
    <n v="1"/>
  </r>
  <r>
    <s v="CON PROGRAMA"/>
    <s v="PROLIA"/>
    <x v="12"/>
    <x v="48"/>
    <x v="24"/>
    <x v="1"/>
    <x v="2"/>
    <s v="PALACIOS HUERTA ELSA"/>
    <s v="VENTA"/>
    <d v="2017-12-13T00:00:00"/>
    <n v="1"/>
  </r>
  <r>
    <s v="CON PROGRAMA"/>
    <s v="PROLIA"/>
    <x v="12"/>
    <x v="41"/>
    <x v="0"/>
    <x v="1"/>
    <x v="2"/>
    <s v="ORDUÑA MARTINEZ AGUSTIN"/>
    <s v="VENTA"/>
    <d v="2017-12-13T00:00:00"/>
    <n v="1"/>
  </r>
  <r>
    <s v="SIN PROGRAMA"/>
    <s v="PROLIA"/>
    <x v="12"/>
    <x v="13"/>
    <x v="0"/>
    <x v="1"/>
    <x v="1"/>
    <s v="SIN INFORMACION"/>
    <s v="VENTA"/>
    <d v="2017-12-14T00:00:00"/>
    <n v="1"/>
  </r>
  <r>
    <s v="SIN PROGRAMA"/>
    <s v="PROLIA"/>
    <x v="12"/>
    <x v="19"/>
    <x v="10"/>
    <x v="1"/>
    <x v="1"/>
    <s v="SIN INFORMACION"/>
    <s v="VENTA"/>
    <d v="2017-12-14T00:00:00"/>
    <n v="1"/>
  </r>
  <r>
    <s v="SIN PROGRAMA"/>
    <s v="PROLIA"/>
    <x v="12"/>
    <x v="39"/>
    <x v="20"/>
    <x v="1"/>
    <x v="1"/>
    <s v="SIN INFORMACION"/>
    <s v="VENTA"/>
    <d v="2017-12-14T00:00:00"/>
    <n v="1"/>
  </r>
  <r>
    <s v="SIN PROGRAMA"/>
    <s v="PROLIA"/>
    <x v="12"/>
    <x v="77"/>
    <x v="18"/>
    <x v="1"/>
    <x v="1"/>
    <s v="SIN INFORMACION"/>
    <s v="VENTA"/>
    <d v="2017-12-14T00:00:00"/>
    <n v="1"/>
  </r>
  <r>
    <s v="SIN PROGRAMA"/>
    <s v="PROLIA"/>
    <x v="12"/>
    <x v="81"/>
    <x v="23"/>
    <x v="0"/>
    <x v="144"/>
    <s v="SIN INFORMACION"/>
    <s v="VENTA"/>
    <d v="2017-12-14T00:00:00"/>
    <n v="1"/>
  </r>
  <r>
    <s v="SIN PROGRAMA"/>
    <s v="PROLIA"/>
    <x v="12"/>
    <x v="81"/>
    <x v="23"/>
    <x v="0"/>
    <x v="144"/>
    <s v="SIN INFORMACION"/>
    <s v="VENTA"/>
    <d v="2017-12-14T00:00:00"/>
    <n v="1"/>
  </r>
  <r>
    <s v="SIN PROGRAMA"/>
    <s v="PROLIA"/>
    <x v="12"/>
    <x v="36"/>
    <x v="18"/>
    <x v="1"/>
    <x v="1"/>
    <s v="SIN INFORMACION"/>
    <s v="VENTA"/>
    <d v="2017-12-14T00:00:00"/>
    <n v="1"/>
  </r>
  <r>
    <s v="SIN PROGRAMA"/>
    <s v="PROLIA"/>
    <x v="12"/>
    <x v="34"/>
    <x v="17"/>
    <x v="1"/>
    <x v="1"/>
    <s v="SIN INFORMACION"/>
    <s v="VENTA"/>
    <d v="2017-12-14T00:00:00"/>
    <n v="1"/>
  </r>
  <r>
    <s v="SIN PROGRAMA"/>
    <s v="PROLIA"/>
    <x v="12"/>
    <x v="34"/>
    <x v="17"/>
    <x v="1"/>
    <x v="1"/>
    <s v="SIN INFORMACION"/>
    <s v="VENTA"/>
    <d v="2017-12-14T00:00:00"/>
    <n v="1"/>
  </r>
  <r>
    <s v="SIN PROGRAMA"/>
    <s v="PROLIA"/>
    <x v="12"/>
    <x v="37"/>
    <x v="19"/>
    <x v="1"/>
    <x v="1"/>
    <s v="SIN INFORMACION"/>
    <s v="VENTA"/>
    <d v="2017-12-14T00:00:00"/>
    <n v="1"/>
  </r>
  <r>
    <s v="SIN PROGRAMA"/>
    <s v="PROLIA"/>
    <x v="12"/>
    <x v="51"/>
    <x v="0"/>
    <x v="0"/>
    <x v="10"/>
    <s v="SIN INFORMACION"/>
    <s v="VENTA"/>
    <d v="2017-12-14T00:00:00"/>
    <n v="1"/>
  </r>
  <r>
    <s v="SIN PROGRAMA"/>
    <s v="PROLIA"/>
    <x v="12"/>
    <x v="51"/>
    <x v="0"/>
    <x v="1"/>
    <x v="1"/>
    <s v="SIN INFORMACION"/>
    <s v="VENTA"/>
    <d v="2017-12-14T00:00:00"/>
    <n v="1"/>
  </r>
  <r>
    <s v="SIN PROGRAMA"/>
    <s v="PROLIA"/>
    <x v="12"/>
    <x v="32"/>
    <x v="14"/>
    <x v="1"/>
    <x v="1"/>
    <s v="SIN INFORMACION"/>
    <s v="VENTA"/>
    <d v="2017-12-14T00:00:00"/>
    <n v="1"/>
  </r>
  <r>
    <s v="SIN PROGRAMA"/>
    <s v="PROLIA"/>
    <x v="12"/>
    <x v="32"/>
    <x v="14"/>
    <x v="1"/>
    <x v="1"/>
    <s v="SIN INFORMACION"/>
    <s v="VENTA"/>
    <d v="2017-12-14T00:00:00"/>
    <n v="1"/>
  </r>
  <r>
    <s v="SIN PROGRAMA"/>
    <s v="PROLIA"/>
    <x v="12"/>
    <x v="32"/>
    <x v="14"/>
    <x v="1"/>
    <x v="1"/>
    <s v="SIN INFORMACION"/>
    <s v="VENTA"/>
    <d v="2017-12-14T00:00:00"/>
    <n v="1"/>
  </r>
  <r>
    <s v="SIN PROGRAMA"/>
    <s v="PROLIA"/>
    <x v="12"/>
    <x v="32"/>
    <x v="14"/>
    <x v="1"/>
    <x v="2"/>
    <s v="FUENTES RAMIREZ IGNACIO"/>
    <s v="VENTA"/>
    <d v="2017-12-14T00:00:00"/>
    <n v="2"/>
  </r>
  <r>
    <s v="SIN PROGRAMA"/>
    <s v="PROLIA"/>
    <x v="12"/>
    <x v="28"/>
    <x v="14"/>
    <x v="1"/>
    <x v="1"/>
    <s v="SIN INFORMACION"/>
    <s v="VENTA"/>
    <d v="2017-12-14T00:00:00"/>
    <n v="1"/>
  </r>
  <r>
    <s v="SIN PROGRAMA"/>
    <s v="PROLIA"/>
    <x v="12"/>
    <x v="33"/>
    <x v="14"/>
    <x v="1"/>
    <x v="1"/>
    <s v="SIN INFORMACION"/>
    <s v="VENTA"/>
    <d v="2017-12-14T00:00:00"/>
    <n v="2"/>
  </r>
  <r>
    <s v="SIN PROGRAMA"/>
    <s v="PROLIA"/>
    <x v="12"/>
    <x v="24"/>
    <x v="12"/>
    <x v="1"/>
    <x v="14"/>
    <s v="SIN INFORMACION"/>
    <s v="VENTA"/>
    <d v="2017-12-14T00:00:00"/>
    <n v="1"/>
  </r>
  <r>
    <s v="SIN PROGRAMA"/>
    <s v="PROLIA"/>
    <x v="12"/>
    <x v="24"/>
    <x v="12"/>
    <x v="2"/>
    <x v="145"/>
    <s v="SIN INFORMACION"/>
    <s v="VENTA"/>
    <d v="2017-12-14T00:00:00"/>
    <n v="1"/>
  </r>
  <r>
    <s v="SIN PROGRAMA"/>
    <s v="PROLIA"/>
    <x v="12"/>
    <x v="35"/>
    <x v="12"/>
    <x v="1"/>
    <x v="20"/>
    <s v="SIN INFORMACION"/>
    <s v="VENTA"/>
    <d v="2017-12-14T00:00:00"/>
    <n v="1"/>
  </r>
  <r>
    <s v="SIN PROGRAMA"/>
    <s v="PROLIA"/>
    <x v="12"/>
    <x v="3"/>
    <x v="3"/>
    <x v="1"/>
    <x v="1"/>
    <s v="SIN INFORMACION"/>
    <s v="VENTA"/>
    <d v="2017-12-14T00:00:00"/>
    <n v="1"/>
  </r>
  <r>
    <s v="SIN PROGRAMA"/>
    <s v="PROLIA"/>
    <x v="12"/>
    <x v="78"/>
    <x v="0"/>
    <x v="1"/>
    <x v="1"/>
    <s v="SIN INFORMACION"/>
    <s v="VENTA"/>
    <d v="2017-12-14T00:00:00"/>
    <n v="1"/>
  </r>
  <r>
    <s v="SIN PROGRAMA"/>
    <s v="PROLIA"/>
    <x v="12"/>
    <x v="83"/>
    <x v="28"/>
    <x v="1"/>
    <x v="1"/>
    <s v="SIN INFORMACION"/>
    <s v="VENTA"/>
    <d v="2017-12-14T00:00:00"/>
    <n v="1"/>
  </r>
  <r>
    <s v="SIN PROGRAMA"/>
    <s v="PROLIA"/>
    <x v="12"/>
    <x v="17"/>
    <x v="9"/>
    <x v="1"/>
    <x v="1"/>
    <s v="SIN INFORMACION"/>
    <s v="VENTA"/>
    <d v="2017-12-14T00:00:00"/>
    <n v="1"/>
  </r>
  <r>
    <s v="SIN PROGRAMA"/>
    <s v="PROLIA"/>
    <x v="12"/>
    <x v="17"/>
    <x v="9"/>
    <x v="1"/>
    <x v="1"/>
    <s v="SIN INFORMACION"/>
    <s v="VENTA"/>
    <d v="2017-12-14T00:00:00"/>
    <n v="1"/>
  </r>
  <r>
    <s v="SIN PROGRAMA"/>
    <s v="PROLIA"/>
    <x v="12"/>
    <x v="12"/>
    <x v="7"/>
    <x v="0"/>
    <x v="44"/>
    <s v="GUERRA ARGUERO LAURA MARGARITA"/>
    <s v="VENTA"/>
    <d v="2017-12-14T00:00:00"/>
    <n v="1"/>
  </r>
  <r>
    <s v="SIN PROGRAMA"/>
    <s v="PROLIA"/>
    <x v="12"/>
    <x v="62"/>
    <x v="25"/>
    <x v="0"/>
    <x v="5"/>
    <s v="CEDILLO SALAZAR GUADALUPE EVARISTO"/>
    <s v="VENTA"/>
    <d v="2017-12-14T00:00:00"/>
    <n v="1"/>
  </r>
  <r>
    <s v="SIN PROGRAMA"/>
    <s v="PROLIA"/>
    <x v="12"/>
    <x v="67"/>
    <x v="4"/>
    <x v="0"/>
    <x v="21"/>
    <s v="SIN INFORMACION"/>
    <s v="VENTA"/>
    <d v="2017-12-14T00:00:00"/>
    <n v="1"/>
  </r>
  <r>
    <s v="SIN PROGRAMA"/>
    <s v="PROLIA"/>
    <x v="12"/>
    <x v="67"/>
    <x v="4"/>
    <x v="2"/>
    <x v="111"/>
    <s v="SIN INFORMACION"/>
    <s v="VENTA"/>
    <d v="2017-12-14T00:00:00"/>
    <n v="1"/>
  </r>
  <r>
    <s v="SIN PROGRAMA"/>
    <s v="PROLIA"/>
    <x v="12"/>
    <x v="70"/>
    <x v="8"/>
    <x v="1"/>
    <x v="1"/>
    <s v="SIN INFORMACION"/>
    <s v="VENTA"/>
    <d v="2017-12-14T00:00:00"/>
    <n v="1"/>
  </r>
  <r>
    <s v="SIN PROGRAMA"/>
    <s v="PROLIA"/>
    <x v="12"/>
    <x v="70"/>
    <x v="8"/>
    <x v="1"/>
    <x v="1"/>
    <s v="SIN INFORMACION"/>
    <s v="VENTA"/>
    <d v="2017-12-14T00:00:00"/>
    <n v="1"/>
  </r>
  <r>
    <s v="SIN PROGRAMA"/>
    <s v="PROLIA"/>
    <x v="12"/>
    <x v="55"/>
    <x v="16"/>
    <x v="1"/>
    <x v="38"/>
    <s v="SIN INFORMACION"/>
    <s v="VENTA"/>
    <d v="2017-12-14T00:00:00"/>
    <n v="1"/>
  </r>
  <r>
    <s v="SIN PROGRAMA"/>
    <s v="PROLIA"/>
    <x v="12"/>
    <x v="66"/>
    <x v="25"/>
    <x v="1"/>
    <x v="2"/>
    <s v="LOREDO CORONADO BEATRIZ YOLANDA"/>
    <s v="VENTA"/>
    <d v="2017-12-14T00:00:00"/>
    <n v="1"/>
  </r>
  <r>
    <s v="SIN PROGRAMA"/>
    <s v="PROLIA"/>
    <x v="12"/>
    <x v="0"/>
    <x v="0"/>
    <x v="1"/>
    <x v="57"/>
    <s v="SIN INFORMACION"/>
    <s v="VENTA"/>
    <d v="2017-12-14T00:00:00"/>
    <n v="1"/>
  </r>
  <r>
    <s v="SIN PROGRAMA"/>
    <s v="PROLIA"/>
    <x v="12"/>
    <x v="0"/>
    <x v="0"/>
    <x v="1"/>
    <x v="57"/>
    <s v="SIN INFORMACION"/>
    <s v="VENTA"/>
    <d v="2017-12-14T00:00:00"/>
    <n v="1"/>
  </r>
  <r>
    <s v="SIN PROGRAMA"/>
    <s v="PROLIA"/>
    <x v="12"/>
    <x v="18"/>
    <x v="0"/>
    <x v="0"/>
    <x v="0"/>
    <s v="SIN INFORMACION"/>
    <s v="VENTA"/>
    <d v="2017-12-14T00:00:00"/>
    <n v="1"/>
  </r>
  <r>
    <s v="SIN PROGRAMA"/>
    <s v="PROLIA"/>
    <x v="12"/>
    <x v="41"/>
    <x v="0"/>
    <x v="0"/>
    <x v="0"/>
    <s v="SILVA BARROSO FERNANDO"/>
    <s v="VENTA"/>
    <d v="2017-12-14T00:00:00"/>
    <n v="1"/>
  </r>
  <r>
    <s v="SIN PROGRAMA"/>
    <s v="PROLIA"/>
    <x v="12"/>
    <x v="4"/>
    <x v="4"/>
    <x v="1"/>
    <x v="1"/>
    <s v="SIN INFORMACION"/>
    <s v="VENTA"/>
    <d v="2017-12-14T00:00:00"/>
    <n v="1"/>
  </r>
  <r>
    <s v="SIN PROGRAMA"/>
    <s v="PROLIA"/>
    <x v="12"/>
    <x v="26"/>
    <x v="13"/>
    <x v="1"/>
    <x v="49"/>
    <s v="SIN INFORMACION"/>
    <s v="VENTA"/>
    <d v="2017-12-14T00:00:00"/>
    <n v="1"/>
  </r>
  <r>
    <s v="SIN PROGRAMA"/>
    <s v="PROLIA"/>
    <x v="12"/>
    <x v="10"/>
    <x v="6"/>
    <x v="1"/>
    <x v="1"/>
    <s v="SIN INFORMACION"/>
    <s v="VENTA"/>
    <d v="2017-12-14T00:00:00"/>
    <n v="1"/>
  </r>
  <r>
    <s v="SIN PROGRAMA"/>
    <s v="PROLIA"/>
    <x v="12"/>
    <x v="7"/>
    <x v="5"/>
    <x v="1"/>
    <x v="1"/>
    <s v="SIN INFORMACION"/>
    <s v="VENTA"/>
    <d v="2017-12-14T00:00:00"/>
    <n v="1"/>
  </r>
  <r>
    <s v="SIN PROGRAMA"/>
    <s v="PROLIA"/>
    <x v="12"/>
    <x v="65"/>
    <x v="24"/>
    <x v="1"/>
    <x v="129"/>
    <s v="SIN INFORMACION"/>
    <s v="VENTA"/>
    <d v="2017-12-14T00:00:00"/>
    <n v="1"/>
  </r>
  <r>
    <s v="SIN PROGRAMA"/>
    <s v="PROLIA"/>
    <x v="12"/>
    <x v="79"/>
    <x v="18"/>
    <x v="0"/>
    <x v="146"/>
    <s v="SIN INFORMACION"/>
    <s v="VENTA"/>
    <d v="2017-12-14T00:00:00"/>
    <n v="1"/>
  </r>
  <r>
    <s v="CON PROGRAMA"/>
    <s v="PROLIA"/>
    <x v="12"/>
    <x v="19"/>
    <x v="10"/>
    <x v="1"/>
    <x v="2"/>
    <s v="LUENGAS VALVERDE HUMBERTO DAVID"/>
    <s v="VENTA"/>
    <d v="2017-12-14T00:00:00"/>
    <n v="1"/>
  </r>
  <r>
    <s v="CON PROGRAMA"/>
    <s v="PROLIA"/>
    <x v="12"/>
    <x v="20"/>
    <x v="11"/>
    <x v="1"/>
    <x v="2"/>
    <s v="MADARIAGA CECEÑA MARCO ANTONIO"/>
    <s v="VENTA"/>
    <d v="2017-12-14T00:00:00"/>
    <n v="1"/>
  </r>
  <r>
    <s v="CON PROGRAMA"/>
    <s v="PROLIA"/>
    <x v="12"/>
    <x v="16"/>
    <x v="0"/>
    <x v="1"/>
    <x v="2"/>
    <s v="ORDUÑA MARTINEZ AGUSTIN"/>
    <s v="VENTA"/>
    <d v="2017-12-14T00:00:00"/>
    <n v="1"/>
  </r>
  <r>
    <s v="CON PROGRAMA"/>
    <s v="PROLIA"/>
    <x v="12"/>
    <x v="16"/>
    <x v="0"/>
    <x v="1"/>
    <x v="2"/>
    <s v="CERECEO VELAZQUEZ DIEGO"/>
    <s v="VENTA"/>
    <d v="2017-12-14T00:00:00"/>
    <n v="1"/>
  </r>
  <r>
    <s v="CON PROGRAMA"/>
    <s v="PROLIA"/>
    <x v="12"/>
    <x v="16"/>
    <x v="0"/>
    <x v="1"/>
    <x v="2"/>
    <s v="ZUÑIGA MONTIEL JOSE ALFREDO"/>
    <s v="VENTA"/>
    <d v="2017-12-14T00:00:00"/>
    <n v="1"/>
  </r>
  <r>
    <s v="CON PROGRAMA"/>
    <s v="PROLIA"/>
    <x v="12"/>
    <x v="2"/>
    <x v="2"/>
    <x v="1"/>
    <x v="2"/>
    <s v="CARDONA ARENAS REYNALDO"/>
    <s v="VENTA"/>
    <d v="2017-12-14T00:00:00"/>
    <n v="1"/>
  </r>
  <r>
    <s v="CON PROGRAMA"/>
    <s v="PROLIA"/>
    <x v="12"/>
    <x v="24"/>
    <x v="12"/>
    <x v="1"/>
    <x v="2"/>
    <s v="CETINO MANZANILLO JOSE ANTONIO"/>
    <s v="VENTA"/>
    <d v="2017-12-14T00:00:00"/>
    <n v="1"/>
  </r>
  <r>
    <s v="CON PROGRAMA"/>
    <s v="PROLIA"/>
    <x v="12"/>
    <x v="29"/>
    <x v="15"/>
    <x v="1"/>
    <x v="2"/>
    <s v="VERA CANDANEDO LUIS MANUEL"/>
    <s v="VENTA"/>
    <d v="2017-12-14T00:00:00"/>
    <n v="1"/>
  </r>
  <r>
    <s v="CON PROGRAMA"/>
    <s v="PROLIA"/>
    <x v="12"/>
    <x v="27"/>
    <x v="9"/>
    <x v="1"/>
    <x v="2"/>
    <s v="LOPEZ DIAZ FERNANDO"/>
    <s v="VENTA"/>
    <d v="2017-12-14T00:00:00"/>
    <n v="1"/>
  </r>
  <r>
    <s v="CON PROGRAMA"/>
    <s v="PROLIA"/>
    <x v="12"/>
    <x v="17"/>
    <x v="9"/>
    <x v="1"/>
    <x v="2"/>
    <s v="LIMON VARGAS MARIA DE LOURDES"/>
    <s v="VENTA"/>
    <d v="2017-12-14T00:00:00"/>
    <n v="1"/>
  </r>
  <r>
    <s v="CON PROGRAMA"/>
    <s v="PROLIA"/>
    <x v="12"/>
    <x v="62"/>
    <x v="25"/>
    <x v="1"/>
    <x v="2"/>
    <s v="MORALES MANRIQUEZ JORGE ISAAC"/>
    <s v="VENTA"/>
    <d v="2017-12-14T00:00:00"/>
    <n v="1"/>
  </r>
  <r>
    <s v="CON PROGRAMA"/>
    <s v="PROLIA"/>
    <x v="12"/>
    <x v="67"/>
    <x v="4"/>
    <x v="1"/>
    <x v="2"/>
    <s v="SIN INFORMACION"/>
    <s v="VENTA"/>
    <d v="2017-12-14T00:00:00"/>
    <n v="1"/>
  </r>
  <r>
    <s v="CON PROGRAMA"/>
    <s v="PROLIA"/>
    <x v="12"/>
    <x v="55"/>
    <x v="16"/>
    <x v="1"/>
    <x v="2"/>
    <s v="PALACIOS BOIX ALBERTO ALFONSO VICENTE"/>
    <s v="VENTA"/>
    <d v="2017-12-14T00:00:00"/>
    <n v="1"/>
  </r>
  <r>
    <s v="CON PROGRAMA"/>
    <s v="PROLIA"/>
    <x v="12"/>
    <x v="30"/>
    <x v="16"/>
    <x v="1"/>
    <x v="2"/>
    <s v="VALENCIA MARTINEZ GERSON"/>
    <s v="VENTA"/>
    <d v="2017-12-14T00:00:00"/>
    <n v="1"/>
  </r>
  <r>
    <s v="CON PROGRAMA"/>
    <s v="PROLIA"/>
    <x v="12"/>
    <x v="30"/>
    <x v="16"/>
    <x v="1"/>
    <x v="2"/>
    <s v="VALENCIA MARTINEZ GERSON"/>
    <s v="VENTA"/>
    <d v="2017-12-14T00:00:00"/>
    <n v="1"/>
  </r>
  <r>
    <s v="CON PROGRAMA"/>
    <s v="PROLIA"/>
    <x v="12"/>
    <x v="10"/>
    <x v="6"/>
    <x v="1"/>
    <x v="2"/>
    <s v="VALLE LANDA JUAN CARLOS"/>
    <s v="VENTA"/>
    <d v="2017-12-14T00:00:00"/>
    <n v="1"/>
  </r>
  <r>
    <s v="CON PROGRAMA"/>
    <s v="PROLIA"/>
    <x v="12"/>
    <x v="65"/>
    <x v="24"/>
    <x v="1"/>
    <x v="2"/>
    <s v="MATA GALLARDO RAUL"/>
    <s v="VENTA"/>
    <d v="2017-12-14T00:00:00"/>
    <n v="1"/>
  </r>
  <r>
    <s v="CON PROGRAMA"/>
    <s v="PROLIA"/>
    <x v="12"/>
    <x v="65"/>
    <x v="24"/>
    <x v="1"/>
    <x v="2"/>
    <s v="LOPEZ CAVAZOS CATARINO"/>
    <s v="VENTA"/>
    <d v="2017-12-14T00:00:00"/>
    <n v="1"/>
  </r>
  <r>
    <s v="CON PROGRAMA"/>
    <s v="PROLIA"/>
    <x v="12"/>
    <x v="65"/>
    <x v="24"/>
    <x v="1"/>
    <x v="2"/>
    <s v="ORTIZ GUTIERREZ EDGAR ROSENBERG"/>
    <s v="VENTA"/>
    <d v="2017-12-14T00:00:00"/>
    <n v="1"/>
  </r>
  <r>
    <s v="SIN PROGRAMA"/>
    <s v="PROLIA"/>
    <x v="12"/>
    <x v="80"/>
    <x v="20"/>
    <x v="1"/>
    <x v="1"/>
    <s v="SIN INFORMACION"/>
    <s v="VENTA"/>
    <d v="2017-12-15T00:00:00"/>
    <n v="1"/>
  </r>
  <r>
    <s v="SIN PROGRAMA"/>
    <s v="PROLIA"/>
    <x v="12"/>
    <x v="61"/>
    <x v="0"/>
    <x v="0"/>
    <x v="21"/>
    <s v="SIN INFORMACION"/>
    <s v="VENTA"/>
    <d v="2017-12-15T00:00:00"/>
    <n v="1"/>
  </r>
  <r>
    <s v="SIN PROGRAMA"/>
    <s v="PROLIA"/>
    <x v="12"/>
    <x v="40"/>
    <x v="21"/>
    <x v="1"/>
    <x v="2"/>
    <s v="DOMINGUEZ CRESPO JORGE LUIS"/>
    <s v="VENTA"/>
    <d v="2017-12-15T00:00:00"/>
    <n v="1"/>
  </r>
  <r>
    <s v="SIN PROGRAMA"/>
    <s v="PROLIA"/>
    <x v="12"/>
    <x v="81"/>
    <x v="23"/>
    <x v="1"/>
    <x v="1"/>
    <s v="SIN INFORMACION"/>
    <s v="VENTA"/>
    <d v="2017-12-15T00:00:00"/>
    <n v="1"/>
  </r>
  <r>
    <s v="SIN PROGRAMA"/>
    <s v="PROLIA"/>
    <x v="12"/>
    <x v="34"/>
    <x v="17"/>
    <x v="0"/>
    <x v="13"/>
    <s v="SIN INFORMACION"/>
    <s v="VENTA"/>
    <d v="2017-12-15T00:00:00"/>
    <n v="1"/>
  </r>
  <r>
    <s v="SIN PROGRAMA"/>
    <s v="PROLIA"/>
    <x v="12"/>
    <x v="34"/>
    <x v="17"/>
    <x v="1"/>
    <x v="1"/>
    <s v="SIN INFORMACION"/>
    <s v="VENTA"/>
    <d v="2017-12-15T00:00:00"/>
    <n v="1"/>
  </r>
  <r>
    <s v="SIN PROGRAMA"/>
    <s v="PROLIA"/>
    <x v="12"/>
    <x v="20"/>
    <x v="11"/>
    <x v="1"/>
    <x v="1"/>
    <s v="SIN INFORMACION"/>
    <s v="VENTA"/>
    <d v="2017-12-15T00:00:00"/>
    <n v="1"/>
  </r>
  <r>
    <s v="SIN PROGRAMA"/>
    <s v="PROLIA"/>
    <x v="12"/>
    <x v="15"/>
    <x v="0"/>
    <x v="0"/>
    <x v="0"/>
    <s v="SILVA BARROSO FERNANDO"/>
    <s v="VENTA"/>
    <d v="2017-12-15T00:00:00"/>
    <n v="1"/>
  </r>
  <r>
    <s v="SIN PROGRAMA"/>
    <s v="PROLIA"/>
    <x v="12"/>
    <x v="51"/>
    <x v="0"/>
    <x v="1"/>
    <x v="1"/>
    <s v="SIN INFORMACION"/>
    <s v="VENTA"/>
    <d v="2017-12-15T00:00:00"/>
    <n v="1"/>
  </r>
  <r>
    <s v="SIN PROGRAMA"/>
    <s v="PROLIA"/>
    <x v="12"/>
    <x v="74"/>
    <x v="16"/>
    <x v="1"/>
    <x v="82"/>
    <s v="SIN INFORMACION"/>
    <s v="VENTA"/>
    <d v="2017-12-15T00:00:00"/>
    <n v="1"/>
  </r>
  <r>
    <s v="SIN PROGRAMA"/>
    <s v="PROLIA"/>
    <x v="12"/>
    <x v="32"/>
    <x v="14"/>
    <x v="0"/>
    <x v="44"/>
    <s v="ARCH FERRER JORGE EMILIO"/>
    <s v="VENTA"/>
    <d v="2017-12-15T00:00:00"/>
    <n v="1"/>
  </r>
  <r>
    <s v="SIN PROGRAMA"/>
    <s v="PROLIA"/>
    <x v="12"/>
    <x v="32"/>
    <x v="14"/>
    <x v="1"/>
    <x v="1"/>
    <s v="SIN INFORMACION"/>
    <s v="VENTA"/>
    <d v="2017-12-15T00:00:00"/>
    <n v="1"/>
  </r>
  <r>
    <s v="SIN PROGRAMA"/>
    <s v="PROLIA"/>
    <x v="12"/>
    <x v="32"/>
    <x v="14"/>
    <x v="1"/>
    <x v="1"/>
    <s v="SIN INFORMACION"/>
    <s v="VENTA"/>
    <d v="2017-12-15T00:00:00"/>
    <n v="1"/>
  </r>
  <r>
    <s v="SIN PROGRAMA"/>
    <s v="PROLIA"/>
    <x v="12"/>
    <x v="73"/>
    <x v="23"/>
    <x v="1"/>
    <x v="1"/>
    <s v="SIN INFORMACION"/>
    <s v="VENTA"/>
    <d v="2017-12-15T00:00:00"/>
    <n v="1"/>
  </r>
  <r>
    <s v="SIN PROGRAMA"/>
    <s v="PROLIA"/>
    <x v="12"/>
    <x v="73"/>
    <x v="23"/>
    <x v="1"/>
    <x v="1"/>
    <s v="SIN INFORMACION"/>
    <s v="VENTA"/>
    <d v="2017-12-15T00:00:00"/>
    <n v="1"/>
  </r>
  <r>
    <s v="SIN PROGRAMA"/>
    <s v="PROLIA"/>
    <x v="12"/>
    <x v="2"/>
    <x v="2"/>
    <x v="1"/>
    <x v="1"/>
    <s v="SIN INFORMACION"/>
    <s v="VENTA"/>
    <d v="2017-12-15T00:00:00"/>
    <n v="1"/>
  </r>
  <r>
    <s v="SIN PROGRAMA"/>
    <s v="PROLIA"/>
    <x v="12"/>
    <x v="5"/>
    <x v="2"/>
    <x v="1"/>
    <x v="1"/>
    <s v="SIN INFORMACION"/>
    <s v="VENTA"/>
    <d v="2017-12-15T00:00:00"/>
    <n v="1"/>
  </r>
  <r>
    <s v="SIN PROGRAMA"/>
    <s v="PROLIA"/>
    <x v="12"/>
    <x v="5"/>
    <x v="2"/>
    <x v="3"/>
    <x v="25"/>
    <s v="SIN INFORMACION"/>
    <s v="VENTA"/>
    <d v="2017-12-15T00:00:00"/>
    <n v="1"/>
  </r>
  <r>
    <s v="SIN PROGRAMA"/>
    <s v="PROLIA"/>
    <x v="12"/>
    <x v="24"/>
    <x v="12"/>
    <x v="1"/>
    <x v="14"/>
    <s v="SIN INFORMACION"/>
    <s v="VENTA"/>
    <d v="2017-12-15T00:00:00"/>
    <n v="1"/>
  </r>
  <r>
    <s v="SIN PROGRAMA"/>
    <s v="PROLIA"/>
    <x v="12"/>
    <x v="3"/>
    <x v="3"/>
    <x v="0"/>
    <x v="44"/>
    <s v="CONS MOLINA FRANCISCO FIDENCIO"/>
    <s v="VENTA"/>
    <d v="2017-12-15T00:00:00"/>
    <n v="1"/>
  </r>
  <r>
    <s v="SIN PROGRAMA"/>
    <s v="PROLIA"/>
    <x v="12"/>
    <x v="3"/>
    <x v="3"/>
    <x v="1"/>
    <x v="1"/>
    <s v="SIN INFORMACION"/>
    <s v="VENTA"/>
    <d v="2017-12-15T00:00:00"/>
    <n v="1"/>
  </r>
  <r>
    <s v="SIN PROGRAMA"/>
    <s v="PROLIA"/>
    <x v="12"/>
    <x v="54"/>
    <x v="24"/>
    <x v="1"/>
    <x v="1"/>
    <s v="SIN INFORMACION"/>
    <s v="VENTA"/>
    <d v="2017-12-15T00:00:00"/>
    <n v="1"/>
  </r>
  <r>
    <s v="SIN PROGRAMA"/>
    <s v="PROLIA"/>
    <x v="12"/>
    <x v="48"/>
    <x v="24"/>
    <x v="1"/>
    <x v="27"/>
    <s v="SIN INFORMACION"/>
    <s v="VENTA"/>
    <d v="2017-12-15T00:00:00"/>
    <n v="1"/>
  </r>
  <r>
    <s v="SIN PROGRAMA"/>
    <s v="PROLIA"/>
    <x v="12"/>
    <x v="48"/>
    <x v="24"/>
    <x v="2"/>
    <x v="71"/>
    <s v="SIN INFORMACION"/>
    <s v="VENTA"/>
    <d v="2017-12-15T00:00:00"/>
    <n v="1"/>
  </r>
  <r>
    <s v="SIN PROGRAMA"/>
    <s v="PROLIA"/>
    <x v="12"/>
    <x v="43"/>
    <x v="22"/>
    <x v="1"/>
    <x v="1"/>
    <s v="SIN INFORMACION"/>
    <s v="VENTA"/>
    <d v="2017-12-15T00:00:00"/>
    <n v="1"/>
  </r>
  <r>
    <s v="SIN PROGRAMA"/>
    <s v="PROLIA"/>
    <x v="12"/>
    <x v="83"/>
    <x v="28"/>
    <x v="1"/>
    <x v="1"/>
    <s v="SIN INFORMACION"/>
    <s v="VENTA"/>
    <d v="2017-12-15T00:00:00"/>
    <n v="1"/>
  </r>
  <r>
    <s v="SIN PROGRAMA"/>
    <s v="PROLIA"/>
    <x v="12"/>
    <x v="38"/>
    <x v="0"/>
    <x v="1"/>
    <x v="147"/>
    <s v="SIN INFORMACION"/>
    <s v="VENTA"/>
    <d v="2017-12-15T00:00:00"/>
    <n v="1"/>
  </r>
  <r>
    <s v="SIN PROGRAMA"/>
    <s v="PROLIA"/>
    <x v="12"/>
    <x v="17"/>
    <x v="9"/>
    <x v="1"/>
    <x v="1"/>
    <s v="SIN INFORMACION"/>
    <s v="VENTA"/>
    <d v="2017-12-15T00:00:00"/>
    <n v="1"/>
  </r>
  <r>
    <s v="SIN PROGRAMA"/>
    <s v="PROLIA"/>
    <x v="12"/>
    <x v="12"/>
    <x v="7"/>
    <x v="0"/>
    <x v="0"/>
    <s v="SIN INFORMACION"/>
    <s v="VENTA"/>
    <d v="2017-12-15T00:00:00"/>
    <n v="1"/>
  </r>
  <r>
    <s v="SIN PROGRAMA"/>
    <s v="PROLIA"/>
    <x v="12"/>
    <x v="12"/>
    <x v="7"/>
    <x v="1"/>
    <x v="1"/>
    <s v="SIN INFORMACION"/>
    <s v="VENTA"/>
    <d v="2017-12-15T00:00:00"/>
    <n v="1"/>
  </r>
  <r>
    <s v="SIN PROGRAMA"/>
    <s v="PROLIA"/>
    <x v="12"/>
    <x v="12"/>
    <x v="7"/>
    <x v="1"/>
    <x v="1"/>
    <s v="SIN INFORMACION"/>
    <s v="VENTA"/>
    <d v="2017-12-15T00:00:00"/>
    <n v="1"/>
  </r>
  <r>
    <s v="SIN PROGRAMA"/>
    <s v="PROLIA"/>
    <x v="12"/>
    <x v="12"/>
    <x v="7"/>
    <x v="1"/>
    <x v="1"/>
    <s v="SIN INFORMACION"/>
    <s v="VENTA"/>
    <d v="2017-12-15T00:00:00"/>
    <n v="1"/>
  </r>
  <r>
    <s v="SIN PROGRAMA"/>
    <s v="PROLIA"/>
    <x v="12"/>
    <x v="21"/>
    <x v="0"/>
    <x v="0"/>
    <x v="42"/>
    <s v="OLIVARES BELTRAN GUILLERMO MANUEL"/>
    <s v="VENTA"/>
    <d v="2017-12-15T00:00:00"/>
    <n v="1"/>
  </r>
  <r>
    <s v="SIN PROGRAMA"/>
    <s v="PROLIA"/>
    <x v="12"/>
    <x v="14"/>
    <x v="8"/>
    <x v="1"/>
    <x v="1"/>
    <s v="SIN INFORMACION"/>
    <s v="VENTA"/>
    <d v="2017-12-15T00:00:00"/>
    <n v="1"/>
  </r>
  <r>
    <s v="SIN PROGRAMA"/>
    <s v="PROLIA"/>
    <x v="12"/>
    <x v="66"/>
    <x v="25"/>
    <x v="1"/>
    <x v="1"/>
    <s v="SIN INFORMACION"/>
    <s v="VENTA"/>
    <d v="2017-12-15T00:00:00"/>
    <n v="1"/>
  </r>
  <r>
    <s v="SIN PROGRAMA"/>
    <s v="PROLIA"/>
    <x v="12"/>
    <x v="41"/>
    <x v="0"/>
    <x v="1"/>
    <x v="1"/>
    <s v="SIN INFORMACION"/>
    <s v="VENTA"/>
    <d v="2017-12-15T00:00:00"/>
    <n v="1"/>
  </r>
  <r>
    <s v="SIN PROGRAMA"/>
    <s v="PROLIA"/>
    <x v="12"/>
    <x v="4"/>
    <x v="4"/>
    <x v="1"/>
    <x v="1"/>
    <s v="SIN INFORMACION"/>
    <s v="VENTA"/>
    <d v="2017-12-15T00:00:00"/>
    <n v="1"/>
  </r>
  <r>
    <s v="SIN PROGRAMA"/>
    <s v="PROLIA"/>
    <x v="12"/>
    <x v="26"/>
    <x v="13"/>
    <x v="1"/>
    <x v="49"/>
    <s v="SIN INFORMACION"/>
    <s v="VENTA"/>
    <d v="2017-12-15T00:00:00"/>
    <n v="1"/>
  </r>
  <r>
    <s v="SIN PROGRAMA"/>
    <s v="PROLIA"/>
    <x v="12"/>
    <x v="10"/>
    <x v="6"/>
    <x v="1"/>
    <x v="1"/>
    <s v="SIN INFORMACION"/>
    <s v="VENTA"/>
    <d v="2017-12-15T00:00:00"/>
    <n v="1"/>
  </r>
  <r>
    <s v="SIN PROGRAMA"/>
    <s v="PROLIA"/>
    <x v="12"/>
    <x v="10"/>
    <x v="6"/>
    <x v="1"/>
    <x v="1"/>
    <s v="SIN INFORMACION"/>
    <s v="VENTA"/>
    <d v="2017-12-15T00:00:00"/>
    <n v="1"/>
  </r>
  <r>
    <s v="SIN PROGRAMA"/>
    <s v="PROLIA"/>
    <x v="12"/>
    <x v="10"/>
    <x v="6"/>
    <x v="1"/>
    <x v="1"/>
    <s v="SIN INFORMACION"/>
    <s v="VENTA"/>
    <d v="2017-12-15T00:00:00"/>
    <n v="1"/>
  </r>
  <r>
    <s v="SIN PROGRAMA"/>
    <s v="PROLIA"/>
    <x v="12"/>
    <x v="10"/>
    <x v="6"/>
    <x v="1"/>
    <x v="1"/>
    <s v="SIN INFORMACION"/>
    <s v="VENTA"/>
    <d v="2017-12-15T00:00:00"/>
    <n v="1"/>
  </r>
  <r>
    <s v="SIN PROGRAMA"/>
    <s v="PROLIA"/>
    <x v="12"/>
    <x v="7"/>
    <x v="5"/>
    <x v="1"/>
    <x v="1"/>
    <s v="SIN INFORMACION"/>
    <s v="VENTA"/>
    <d v="2017-12-15T00:00:00"/>
    <n v="1"/>
  </r>
  <r>
    <s v="SIN PROGRAMA"/>
    <s v="PROLIA"/>
    <x v="12"/>
    <x v="7"/>
    <x v="5"/>
    <x v="1"/>
    <x v="1"/>
    <s v="SIN INFORMACION"/>
    <s v="VENTA"/>
    <d v="2017-12-15T00:00:00"/>
    <n v="1"/>
  </r>
  <r>
    <s v="SIN PROGRAMA"/>
    <s v="PROLIA"/>
    <x v="12"/>
    <x v="7"/>
    <x v="5"/>
    <x v="1"/>
    <x v="1"/>
    <s v="SIN INFORMACION"/>
    <s v="VENTA"/>
    <d v="2017-12-15T00:00:00"/>
    <n v="1"/>
  </r>
  <r>
    <s v="SIN PROGRAMA"/>
    <s v="PROLIA"/>
    <x v="12"/>
    <x v="79"/>
    <x v="18"/>
    <x v="0"/>
    <x v="0"/>
    <s v="SIN INFORMACION"/>
    <s v="VENTA"/>
    <d v="2017-12-15T00:00:00"/>
    <n v="1"/>
  </r>
  <r>
    <s v="CON PROGRAMA"/>
    <s v="PROLIA"/>
    <x v="12"/>
    <x v="19"/>
    <x v="10"/>
    <x v="1"/>
    <x v="2"/>
    <s v="ALCANTAR LUNA ERNESTO"/>
    <s v="VENTA"/>
    <d v="2017-12-15T00:00:00"/>
    <n v="1"/>
  </r>
  <r>
    <s v="CON PROGRAMA"/>
    <s v="PROLIA"/>
    <x v="12"/>
    <x v="58"/>
    <x v="25"/>
    <x v="1"/>
    <x v="2"/>
    <s v="BAUTISTA MEDINA MARIO ARTURO"/>
    <s v="VENTA"/>
    <d v="2017-12-15T00:00:00"/>
    <n v="1"/>
  </r>
  <r>
    <s v="CON PROGRAMA"/>
    <s v="PROLIA"/>
    <x v="12"/>
    <x v="28"/>
    <x v="14"/>
    <x v="1"/>
    <x v="2"/>
    <s v="DUEÑAS LEDESMA MARIA DEL CARMEN"/>
    <s v="VENTA"/>
    <d v="2017-12-15T00:00:00"/>
    <n v="1"/>
  </r>
  <r>
    <s v="CON PROGRAMA"/>
    <s v="PROLIA"/>
    <x v="12"/>
    <x v="33"/>
    <x v="14"/>
    <x v="2"/>
    <x v="148"/>
    <s v="RIOS ARJONA MARIO ARTURO"/>
    <s v="VENTA"/>
    <d v="2017-12-15T00:00:00"/>
    <n v="1"/>
  </r>
  <r>
    <s v="CON PROGRAMA"/>
    <s v="PROLIA"/>
    <x v="12"/>
    <x v="64"/>
    <x v="2"/>
    <x v="1"/>
    <x v="2"/>
    <s v="SIN INFORMACION"/>
    <s v="VENTA"/>
    <d v="2017-12-15T00:00:00"/>
    <n v="1"/>
  </r>
  <r>
    <s v="CON PROGRAMA"/>
    <s v="PROLIA"/>
    <x v="12"/>
    <x v="9"/>
    <x v="0"/>
    <x v="1"/>
    <x v="2"/>
    <s v="ROSALES CALDERON MARIANA"/>
    <s v="VENTA"/>
    <d v="2017-12-15T00:00:00"/>
    <n v="1"/>
  </r>
  <r>
    <s v="CON PROGRAMA"/>
    <s v="PROLIA"/>
    <x v="12"/>
    <x v="22"/>
    <x v="9"/>
    <x v="1"/>
    <x v="2"/>
    <s v="MARIN RUIZ RAFAEL"/>
    <s v="VENTA"/>
    <d v="2017-12-15T00:00:00"/>
    <n v="1"/>
  </r>
  <r>
    <s v="CON PROGRAMA"/>
    <s v="PROLIA"/>
    <x v="12"/>
    <x v="14"/>
    <x v="8"/>
    <x v="1"/>
    <x v="2"/>
    <s v="IBAÑEZ HERNANDEZ URIEL OBED"/>
    <s v="VENTA"/>
    <d v="2017-12-15T00:00:00"/>
    <n v="1"/>
  </r>
  <r>
    <s v="CON PROGRAMA"/>
    <s v="PROLIA"/>
    <x v="12"/>
    <x v="18"/>
    <x v="0"/>
    <x v="1"/>
    <x v="2"/>
    <s v="VARGAS RODRIGUEZ ALFONSO RAFAEL"/>
    <s v="VENTA"/>
    <d v="2017-12-15T00:00:00"/>
    <n v="1"/>
  </r>
  <r>
    <s v="CON PROGRAMA"/>
    <s v="PROLIA"/>
    <x v="12"/>
    <x v="41"/>
    <x v="0"/>
    <x v="1"/>
    <x v="2"/>
    <s v="QUINTANILLA SOTO HECTOR"/>
    <s v="VENTA"/>
    <d v="2017-12-15T00:00:00"/>
    <n v="1"/>
  </r>
  <r>
    <s v="CON PROGRAMA"/>
    <s v="PROLIA"/>
    <x v="12"/>
    <x v="65"/>
    <x v="24"/>
    <x v="1"/>
    <x v="2"/>
    <s v="LEAL ROJAS EDUARDO"/>
    <s v="VENTA"/>
    <d v="2017-12-15T00:00:00"/>
    <n v="1"/>
  </r>
  <r>
    <s v="SIN PROGRAMA"/>
    <s v="PROLIA"/>
    <x v="12"/>
    <x v="34"/>
    <x v="17"/>
    <x v="1"/>
    <x v="1"/>
    <s v="SIN INFORMACION"/>
    <s v="VENTA"/>
    <d v="2017-12-16T00:00:00"/>
    <n v="1"/>
  </r>
  <r>
    <s v="SIN PROGRAMA"/>
    <s v="PROLIA"/>
    <x v="12"/>
    <x v="15"/>
    <x v="0"/>
    <x v="0"/>
    <x v="0"/>
    <s v="SILVA BARROSO FERNANDO"/>
    <s v="VENTA"/>
    <d v="2017-12-16T00:00:00"/>
    <n v="1"/>
  </r>
  <r>
    <s v="SIN PROGRAMA"/>
    <s v="PROLIA"/>
    <x v="12"/>
    <x v="28"/>
    <x v="14"/>
    <x v="1"/>
    <x v="1"/>
    <s v="SIN INFORMACION"/>
    <s v="VENTA"/>
    <d v="2017-12-16T00:00:00"/>
    <n v="1"/>
  </r>
  <r>
    <s v="SIN PROGRAMA"/>
    <s v="PROLIA"/>
    <x v="12"/>
    <x v="73"/>
    <x v="23"/>
    <x v="1"/>
    <x v="1"/>
    <s v="SIN INFORMACION"/>
    <s v="VENTA"/>
    <d v="2017-12-16T00:00:00"/>
    <n v="1"/>
  </r>
  <r>
    <s v="SIN PROGRAMA"/>
    <s v="PROLIA"/>
    <x v="12"/>
    <x v="47"/>
    <x v="23"/>
    <x v="0"/>
    <x v="144"/>
    <s v="SIN INFORMACION"/>
    <s v="VENTA"/>
    <d v="2017-12-16T00:00:00"/>
    <n v="1"/>
  </r>
  <r>
    <s v="SIN PROGRAMA"/>
    <s v="PROLIA"/>
    <x v="12"/>
    <x v="64"/>
    <x v="2"/>
    <x v="1"/>
    <x v="1"/>
    <s v="SIN INFORMACION"/>
    <s v="VENTA"/>
    <d v="2017-12-16T00:00:00"/>
    <n v="1"/>
  </r>
  <r>
    <s v="SIN PROGRAMA"/>
    <s v="PROLIA"/>
    <x v="12"/>
    <x v="2"/>
    <x v="2"/>
    <x v="1"/>
    <x v="1"/>
    <s v="SIN INFORMACION"/>
    <s v="VENTA"/>
    <d v="2017-12-16T00:00:00"/>
    <n v="1"/>
  </r>
  <r>
    <s v="SIN PROGRAMA"/>
    <s v="PROLIA"/>
    <x v="12"/>
    <x v="2"/>
    <x v="2"/>
    <x v="2"/>
    <x v="37"/>
    <s v="SIN INFORMACION"/>
    <s v="VENTA"/>
    <d v="2017-12-16T00:00:00"/>
    <n v="1"/>
  </r>
  <r>
    <s v="SIN PROGRAMA"/>
    <s v="PROLIA"/>
    <x v="12"/>
    <x v="35"/>
    <x v="12"/>
    <x v="1"/>
    <x v="20"/>
    <s v="SIN INFORMACION"/>
    <s v="VENTA"/>
    <d v="2017-12-16T00:00:00"/>
    <n v="1"/>
  </r>
  <r>
    <s v="SIN PROGRAMA"/>
    <s v="PROLIA"/>
    <x v="12"/>
    <x v="3"/>
    <x v="3"/>
    <x v="1"/>
    <x v="1"/>
    <s v="SIN INFORMACION"/>
    <s v="VENTA"/>
    <d v="2017-12-16T00:00:00"/>
    <n v="1"/>
  </r>
  <r>
    <s v="SIN PROGRAMA"/>
    <s v="PROLIA"/>
    <x v="12"/>
    <x v="43"/>
    <x v="22"/>
    <x v="1"/>
    <x v="1"/>
    <s v="SIN INFORMACION"/>
    <s v="VENTA"/>
    <d v="2017-12-16T00:00:00"/>
    <n v="1"/>
  </r>
  <r>
    <s v="SIN PROGRAMA"/>
    <s v="PROLIA"/>
    <x v="12"/>
    <x v="83"/>
    <x v="28"/>
    <x v="1"/>
    <x v="1"/>
    <s v="SIN INFORMACION"/>
    <s v="VENTA"/>
    <d v="2017-12-16T00:00:00"/>
    <n v="1"/>
  </r>
  <r>
    <s v="SIN PROGRAMA"/>
    <s v="PROLIA"/>
    <x v="12"/>
    <x v="49"/>
    <x v="0"/>
    <x v="0"/>
    <x v="44"/>
    <s v="CELORIO AGUILERA GUILLERMO"/>
    <s v="VENTA"/>
    <d v="2017-12-16T00:00:00"/>
    <n v="1"/>
  </r>
  <r>
    <s v="SIN PROGRAMA"/>
    <s v="PROLIA"/>
    <x v="12"/>
    <x v="12"/>
    <x v="7"/>
    <x v="1"/>
    <x v="2"/>
    <s v="SIN INFORMACION"/>
    <s v="VENTA"/>
    <d v="2017-12-16T00:00:00"/>
    <n v="1"/>
  </r>
  <r>
    <s v="SIN PROGRAMA"/>
    <s v="PROLIA"/>
    <x v="12"/>
    <x v="14"/>
    <x v="8"/>
    <x v="1"/>
    <x v="1"/>
    <s v="SIN INFORMACION"/>
    <s v="VENTA"/>
    <d v="2017-12-16T00:00:00"/>
    <n v="1"/>
  </r>
  <r>
    <s v="SIN PROGRAMA"/>
    <s v="PROLIA"/>
    <x v="12"/>
    <x v="55"/>
    <x v="16"/>
    <x v="0"/>
    <x v="0"/>
    <s v="SIN INFORMACION"/>
    <s v="VENTA"/>
    <d v="2017-12-16T00:00:00"/>
    <n v="1"/>
  </r>
  <r>
    <s v="SIN PROGRAMA"/>
    <s v="PROLIA"/>
    <x v="12"/>
    <x v="18"/>
    <x v="0"/>
    <x v="0"/>
    <x v="0"/>
    <s v="SIN INFORMACION"/>
    <s v="VENTA"/>
    <d v="2017-12-16T00:00:00"/>
    <n v="1"/>
  </r>
  <r>
    <s v="SIN PROGRAMA"/>
    <s v="PROLIA"/>
    <x v="12"/>
    <x v="18"/>
    <x v="0"/>
    <x v="1"/>
    <x v="11"/>
    <s v="SIN INFORMACION"/>
    <s v="VENTA"/>
    <d v="2017-12-16T00:00:00"/>
    <n v="1"/>
  </r>
  <r>
    <s v="SIN PROGRAMA"/>
    <s v="PROLIA"/>
    <x v="12"/>
    <x v="30"/>
    <x v="16"/>
    <x v="1"/>
    <x v="16"/>
    <s v="SIN INFORMACION"/>
    <s v="VENTA"/>
    <d v="2017-12-16T00:00:00"/>
    <n v="1"/>
  </r>
  <r>
    <s v="SIN PROGRAMA"/>
    <s v="PROLIA"/>
    <x v="12"/>
    <x v="30"/>
    <x v="16"/>
    <x v="1"/>
    <x v="16"/>
    <s v="SIN INFORMACION"/>
    <s v="VENTA"/>
    <d v="2017-12-16T00:00:00"/>
    <n v="1"/>
  </r>
  <r>
    <s v="SIN PROGRAMA"/>
    <s v="PROLIA"/>
    <x v="12"/>
    <x v="4"/>
    <x v="4"/>
    <x v="1"/>
    <x v="1"/>
    <s v="SIN INFORMACION"/>
    <s v="VENTA"/>
    <d v="2017-12-16T00:00:00"/>
    <n v="1"/>
  </r>
  <r>
    <s v="SIN PROGRAMA"/>
    <s v="PROLIA"/>
    <x v="12"/>
    <x v="76"/>
    <x v="15"/>
    <x v="1"/>
    <x v="114"/>
    <s v="SIN INFORMACION"/>
    <s v="VENTA"/>
    <d v="2017-12-16T00:00:00"/>
    <n v="1"/>
  </r>
  <r>
    <s v="SIN PROGRAMA"/>
    <s v="PROLIA"/>
    <x v="12"/>
    <x v="11"/>
    <x v="6"/>
    <x v="1"/>
    <x v="7"/>
    <s v="SIN INFORMACION"/>
    <s v="VENTA"/>
    <d v="2017-12-16T00:00:00"/>
    <n v="1"/>
  </r>
  <r>
    <s v="SIN PROGRAMA"/>
    <s v="PROLIA"/>
    <x v="12"/>
    <x v="84"/>
    <x v="29"/>
    <x v="1"/>
    <x v="1"/>
    <s v="SIN INFORMACION"/>
    <s v="VENTA"/>
    <d v="2017-12-16T00:00:00"/>
    <n v="1"/>
  </r>
  <r>
    <s v="SIN PROGRAMA"/>
    <s v="PROLIA"/>
    <x v="12"/>
    <x v="84"/>
    <x v="29"/>
    <x v="2"/>
    <x v="138"/>
    <s v="SIN INFORMACION"/>
    <s v="VENTA"/>
    <d v="2017-12-16T00:00:00"/>
    <n v="1"/>
  </r>
  <r>
    <s v="CON PROGRAMA"/>
    <s v="PROLIA"/>
    <x v="12"/>
    <x v="6"/>
    <x v="0"/>
    <x v="1"/>
    <x v="2"/>
    <s v="SIN INFORMACION"/>
    <s v="VENTA"/>
    <d v="2017-12-16T00:00:00"/>
    <n v="1"/>
  </r>
  <r>
    <s v="CON PROGRAMA"/>
    <s v="PROLIA"/>
    <x v="12"/>
    <x v="2"/>
    <x v="2"/>
    <x v="1"/>
    <x v="2"/>
    <s v="PALOMARES DE ANDA PASCUAL"/>
    <s v="VENTA"/>
    <d v="2017-12-16T00:00:00"/>
    <n v="1"/>
  </r>
  <r>
    <s v="CON PROGRAMA"/>
    <s v="PROLIA"/>
    <x v="12"/>
    <x v="3"/>
    <x v="3"/>
    <x v="1"/>
    <x v="2"/>
    <s v="BEJARANO GONZALEZ ALEJANDRO"/>
    <s v="VENTA"/>
    <d v="2017-12-16T00:00:00"/>
    <n v="1"/>
  </r>
  <r>
    <s v="CON PROGRAMA"/>
    <s v="PROLIA"/>
    <x v="12"/>
    <x v="55"/>
    <x v="16"/>
    <x v="1"/>
    <x v="2"/>
    <s v="REYES CALDERON MAGDALENA"/>
    <s v="VENTA"/>
    <d v="2017-12-16T00:00:00"/>
    <n v="1"/>
  </r>
  <r>
    <s v="CON PROGRAMA"/>
    <s v="PROLIA"/>
    <x v="12"/>
    <x v="75"/>
    <x v="16"/>
    <x v="1"/>
    <x v="2"/>
    <s v="GARCIA GONZALEZ DARIO"/>
    <s v="VENTA"/>
    <d v="2017-12-16T00:00:00"/>
    <n v="1"/>
  </r>
  <r>
    <s v="CON PROGRAMA"/>
    <s v="PROLIA"/>
    <x v="12"/>
    <x v="56"/>
    <x v="5"/>
    <x v="1"/>
    <x v="2"/>
    <s v="LOPEZ ROMERO JUAN JOSE"/>
    <s v="VENTA"/>
    <d v="2017-12-16T00:00:00"/>
    <n v="1"/>
  </r>
  <r>
    <s v="CON PROGRAMA"/>
    <s v="PROLIA"/>
    <x v="12"/>
    <x v="11"/>
    <x v="6"/>
    <x v="1"/>
    <x v="2"/>
    <s v="SIN INFORMACION"/>
    <s v="VENTA"/>
    <d v="2017-12-16T00:00:00"/>
    <n v="1"/>
  </r>
  <r>
    <s v="SIN PROGRAMA"/>
    <s v="PROLIA"/>
    <x v="12"/>
    <x v="13"/>
    <x v="0"/>
    <x v="2"/>
    <x v="8"/>
    <s v="SIN INFORMACION"/>
    <s v="VENTA"/>
    <d v="2017-12-17T00:00:00"/>
    <n v="1"/>
  </r>
  <r>
    <s v="SIN PROGRAMA"/>
    <s v="PROLIA"/>
    <x v="12"/>
    <x v="49"/>
    <x v="0"/>
    <x v="2"/>
    <x v="81"/>
    <s v="HOSPITAL ESPAÑOL"/>
    <s v="VENTA"/>
    <d v="2017-12-17T00:00:00"/>
    <n v="1"/>
  </r>
  <r>
    <s v="SIN PROGRAMA"/>
    <s v="PROLIA"/>
    <x v="12"/>
    <x v="21"/>
    <x v="0"/>
    <x v="0"/>
    <x v="5"/>
    <s v="RIVERO BOSCHERT SALVADOR OSCAR"/>
    <s v="VENTA"/>
    <d v="2017-12-17T00:00:00"/>
    <n v="1"/>
  </r>
  <r>
    <s v="SIN PROGRAMA"/>
    <s v="PROLIA"/>
    <x v="12"/>
    <x v="55"/>
    <x v="16"/>
    <x v="1"/>
    <x v="38"/>
    <s v="SIN INFORMACION"/>
    <s v="VENTA"/>
    <d v="2017-12-17T00:00:00"/>
    <n v="1"/>
  </r>
  <r>
    <s v="SIN PROGRAMA"/>
    <s v="PROLIA"/>
    <x v="12"/>
    <x v="50"/>
    <x v="3"/>
    <x v="1"/>
    <x v="1"/>
    <s v="SIN INFORMACION"/>
    <s v="VENTA"/>
    <d v="2017-12-17T00:00:00"/>
    <n v="1"/>
  </r>
  <r>
    <s v="SIN PROGRAMA"/>
    <s v="PROLIA"/>
    <x v="12"/>
    <x v="30"/>
    <x v="16"/>
    <x v="1"/>
    <x v="16"/>
    <s v="SIN INFORMACION"/>
    <s v="VENTA"/>
    <d v="2017-12-17T00:00:00"/>
    <n v="1"/>
  </r>
  <r>
    <s v="SIN PROGRAMA"/>
    <s v="PROLIA"/>
    <x v="12"/>
    <x v="75"/>
    <x v="16"/>
    <x v="1"/>
    <x v="131"/>
    <s v="SIN INFORMACION"/>
    <s v="VENTA"/>
    <d v="2017-12-17T00:00:00"/>
    <n v="1"/>
  </r>
  <r>
    <s v="CON PROGRAMA"/>
    <s v="PROLIA"/>
    <x v="12"/>
    <x v="42"/>
    <x v="0"/>
    <x v="1"/>
    <x v="2"/>
    <s v="FLORES MARTINEZ FLORECITA"/>
    <s v="VENTA"/>
    <d v="2017-12-17T00:00:00"/>
    <n v="1"/>
  </r>
  <r>
    <s v="CON PROGRAMA"/>
    <s v="PROLIA"/>
    <x v="12"/>
    <x v="21"/>
    <x v="0"/>
    <x v="1"/>
    <x v="2"/>
    <s v="RODRIGUEZ HENRIQUEZ PEDRO JOSE ALBERTO"/>
    <s v="VENTA"/>
    <d v="2017-12-17T00:00:00"/>
    <n v="1"/>
  </r>
  <r>
    <s v="SIN PROGRAMA"/>
    <s v="PROLIA"/>
    <x v="12"/>
    <x v="13"/>
    <x v="0"/>
    <x v="1"/>
    <x v="1"/>
    <s v="SIN INFORMACION"/>
    <s v="VENTA"/>
    <d v="2017-12-18T00:00:00"/>
    <n v="1"/>
  </r>
  <r>
    <s v="SIN PROGRAMA"/>
    <s v="PROLIA"/>
    <x v="12"/>
    <x v="8"/>
    <x v="0"/>
    <x v="1"/>
    <x v="68"/>
    <s v="SIN INFORMACION"/>
    <s v="VENTA"/>
    <d v="2017-12-18T00:00:00"/>
    <n v="1"/>
  </r>
  <r>
    <s v="SIN PROGRAMA"/>
    <s v="PROLIA"/>
    <x v="12"/>
    <x v="8"/>
    <x v="0"/>
    <x v="2"/>
    <x v="110"/>
    <s v="SIN INFORMACION"/>
    <s v="VENTA"/>
    <d v="2017-12-18T00:00:00"/>
    <n v="1"/>
  </r>
  <r>
    <s v="SIN PROGRAMA"/>
    <s v="PROLIA"/>
    <x v="12"/>
    <x v="39"/>
    <x v="20"/>
    <x v="1"/>
    <x v="1"/>
    <s v="SIN INFORMACION"/>
    <s v="VENTA"/>
    <d v="2017-12-18T00:00:00"/>
    <n v="1"/>
  </r>
  <r>
    <s v="SIN PROGRAMA"/>
    <s v="PROLIA"/>
    <x v="12"/>
    <x v="39"/>
    <x v="20"/>
    <x v="1"/>
    <x v="1"/>
    <s v="SIN INFORMACION"/>
    <s v="VENTA"/>
    <d v="2017-12-18T00:00:00"/>
    <n v="1"/>
  </r>
  <r>
    <s v="SIN PROGRAMA"/>
    <s v="PROLIA"/>
    <x v="12"/>
    <x v="61"/>
    <x v="0"/>
    <x v="0"/>
    <x v="21"/>
    <s v="SIN INFORMACION"/>
    <s v="VENTA"/>
    <d v="2017-12-18T00:00:00"/>
    <n v="1"/>
  </r>
  <r>
    <s v="SIN PROGRAMA"/>
    <s v="PROLIA"/>
    <x v="12"/>
    <x v="40"/>
    <x v="21"/>
    <x v="1"/>
    <x v="22"/>
    <s v="SIN INFORMACION"/>
    <s v="VENTA"/>
    <d v="2017-12-18T00:00:00"/>
    <n v="1"/>
  </r>
  <r>
    <s v="SIN PROGRAMA"/>
    <s v="PROLIA"/>
    <x v="12"/>
    <x v="40"/>
    <x v="21"/>
    <x v="1"/>
    <x v="22"/>
    <s v="SIN INFORMACION"/>
    <s v="VENTA"/>
    <d v="2017-12-18T00:00:00"/>
    <n v="1"/>
  </r>
  <r>
    <s v="SIN PROGRAMA"/>
    <s v="PROLIA"/>
    <x v="12"/>
    <x v="81"/>
    <x v="23"/>
    <x v="0"/>
    <x v="144"/>
    <s v="SIN INFORMACION"/>
    <s v="VENTA"/>
    <d v="2017-12-18T00:00:00"/>
    <n v="1"/>
  </r>
  <r>
    <s v="SIN PROGRAMA"/>
    <s v="PROLIA"/>
    <x v="12"/>
    <x v="57"/>
    <x v="2"/>
    <x v="1"/>
    <x v="1"/>
    <s v="SIN INFORMACION"/>
    <s v="VENTA"/>
    <d v="2017-12-18T00:00:00"/>
    <n v="1"/>
  </r>
  <r>
    <s v="SIN PROGRAMA"/>
    <s v="PROLIA"/>
    <x v="12"/>
    <x v="25"/>
    <x v="0"/>
    <x v="1"/>
    <x v="122"/>
    <s v="SIN INFORMACION"/>
    <s v="VENTA"/>
    <d v="2017-12-18T00:00:00"/>
    <n v="1"/>
  </r>
  <r>
    <s v="SIN PROGRAMA"/>
    <s v="PROLIA"/>
    <x v="12"/>
    <x v="34"/>
    <x v="17"/>
    <x v="1"/>
    <x v="1"/>
    <s v="SIN INFORMACION"/>
    <s v="VENTA"/>
    <d v="2017-12-18T00:00:00"/>
    <n v="1"/>
  </r>
  <r>
    <s v="SIN PROGRAMA"/>
    <s v="PROLIA"/>
    <x v="12"/>
    <x v="34"/>
    <x v="17"/>
    <x v="1"/>
    <x v="1"/>
    <s v="SIN INFORMACION"/>
    <s v="VENTA"/>
    <d v="2017-12-18T00:00:00"/>
    <n v="1"/>
  </r>
  <r>
    <s v="SIN PROGRAMA"/>
    <s v="PROLIA"/>
    <x v="12"/>
    <x v="15"/>
    <x v="0"/>
    <x v="0"/>
    <x v="50"/>
    <s v="SIN INFORMACION"/>
    <s v="VENTA"/>
    <d v="2017-12-18T00:00:00"/>
    <n v="1"/>
  </r>
  <r>
    <s v="SIN PROGRAMA"/>
    <s v="PROLIA"/>
    <x v="12"/>
    <x v="15"/>
    <x v="0"/>
    <x v="0"/>
    <x v="50"/>
    <s v="SIN INFORMACION"/>
    <s v="VENTA"/>
    <d v="2017-12-18T00:00:00"/>
    <n v="1"/>
  </r>
  <r>
    <s v="SIN PROGRAMA"/>
    <s v="PROLIA"/>
    <x v="12"/>
    <x v="37"/>
    <x v="19"/>
    <x v="1"/>
    <x v="1"/>
    <s v="SIN INFORMACION"/>
    <s v="VENTA"/>
    <d v="2017-12-18T00:00:00"/>
    <n v="1"/>
  </r>
  <r>
    <s v="SIN PROGRAMA"/>
    <s v="PROLIA"/>
    <x v="12"/>
    <x v="51"/>
    <x v="0"/>
    <x v="1"/>
    <x v="1"/>
    <s v="SIN INFORMACION"/>
    <s v="VENTA"/>
    <d v="2017-12-18T00:00:00"/>
    <n v="1"/>
  </r>
  <r>
    <s v="SIN PROGRAMA"/>
    <s v="PROLIA"/>
    <x v="12"/>
    <x v="74"/>
    <x v="16"/>
    <x v="1"/>
    <x v="82"/>
    <s v="SIN INFORMACION"/>
    <s v="VENTA"/>
    <d v="2017-12-18T00:00:00"/>
    <n v="1"/>
  </r>
  <r>
    <s v="SIN PROGRAMA"/>
    <s v="PROLIA"/>
    <x v="12"/>
    <x v="32"/>
    <x v="14"/>
    <x v="0"/>
    <x v="42"/>
    <s v="HERNANDEZ ALVA DANIEL ALFREDO"/>
    <s v="VENTA"/>
    <d v="2017-12-18T00:00:00"/>
    <n v="1"/>
  </r>
  <r>
    <s v="SIN PROGRAMA"/>
    <s v="PROLIA"/>
    <x v="12"/>
    <x v="32"/>
    <x v="14"/>
    <x v="1"/>
    <x v="1"/>
    <s v="SIN INFORMACION"/>
    <s v="VENTA"/>
    <d v="2017-12-18T00:00:00"/>
    <n v="1"/>
  </r>
  <r>
    <s v="SIN PROGRAMA"/>
    <s v="PROLIA"/>
    <x v="12"/>
    <x v="32"/>
    <x v="14"/>
    <x v="1"/>
    <x v="1"/>
    <s v="SIN INFORMACION"/>
    <s v="VENTA"/>
    <d v="2017-12-18T00:00:00"/>
    <n v="1"/>
  </r>
  <r>
    <s v="SIN PROGRAMA"/>
    <s v="PROLIA"/>
    <x v="12"/>
    <x v="32"/>
    <x v="14"/>
    <x v="1"/>
    <x v="1"/>
    <s v="SIN INFORMACION"/>
    <s v="VENTA"/>
    <d v="2017-12-18T00:00:00"/>
    <n v="1"/>
  </r>
  <r>
    <s v="SIN PROGRAMA"/>
    <s v="PROLIA"/>
    <x v="12"/>
    <x v="32"/>
    <x v="14"/>
    <x v="1"/>
    <x v="1"/>
    <s v="SIN INFORMACION"/>
    <s v="VENTA"/>
    <d v="2017-12-18T00:00:00"/>
    <n v="1"/>
  </r>
  <r>
    <s v="SIN PROGRAMA"/>
    <s v="PROLIA"/>
    <x v="12"/>
    <x v="33"/>
    <x v="14"/>
    <x v="1"/>
    <x v="1"/>
    <s v="SIN INFORMACION"/>
    <s v="VENTA"/>
    <d v="2017-12-18T00:00:00"/>
    <n v="1"/>
  </r>
  <r>
    <s v="SIN PROGRAMA"/>
    <s v="PROLIA"/>
    <x v="12"/>
    <x v="33"/>
    <x v="14"/>
    <x v="2"/>
    <x v="33"/>
    <s v="COI"/>
    <s v="VENTA"/>
    <d v="2017-12-18T00:00:00"/>
    <n v="1"/>
  </r>
  <r>
    <s v="SIN PROGRAMA"/>
    <s v="PROLIA"/>
    <x v="12"/>
    <x v="2"/>
    <x v="2"/>
    <x v="1"/>
    <x v="1"/>
    <s v="SIN INFORMACION"/>
    <s v="VENTA"/>
    <d v="2017-12-18T00:00:00"/>
    <n v="1"/>
  </r>
  <r>
    <s v="SIN PROGRAMA"/>
    <s v="PROLIA"/>
    <x v="12"/>
    <x v="2"/>
    <x v="2"/>
    <x v="1"/>
    <x v="1"/>
    <s v="SIN INFORMACION"/>
    <s v="VENTA"/>
    <d v="2017-12-18T00:00:00"/>
    <n v="1"/>
  </r>
  <r>
    <s v="SIN PROGRAMA"/>
    <s v="PROLIA"/>
    <x v="12"/>
    <x v="72"/>
    <x v="11"/>
    <x v="1"/>
    <x v="2"/>
    <s v="MORALES AGUILAR RUBEN"/>
    <s v="VENTA"/>
    <d v="2017-12-18T00:00:00"/>
    <n v="1"/>
  </r>
  <r>
    <s v="SIN PROGRAMA"/>
    <s v="PROLIA"/>
    <x v="12"/>
    <x v="24"/>
    <x v="12"/>
    <x v="1"/>
    <x v="14"/>
    <s v="SIN INFORMACION"/>
    <s v="VENTA"/>
    <d v="2017-12-18T00:00:00"/>
    <n v="1"/>
  </r>
  <r>
    <s v="SIN PROGRAMA"/>
    <s v="PROLIA"/>
    <x v="12"/>
    <x v="3"/>
    <x v="3"/>
    <x v="0"/>
    <x v="5"/>
    <s v="CONS MOLINA FRANCISCO FIDENCIO"/>
    <s v="VENTA"/>
    <d v="2017-12-18T00:00:00"/>
    <n v="1"/>
  </r>
  <r>
    <s v="SIN PROGRAMA"/>
    <s v="PROLIA"/>
    <x v="12"/>
    <x v="3"/>
    <x v="3"/>
    <x v="0"/>
    <x v="5"/>
    <s v="CONS MOLINA FRANCISCO FIDENCIO"/>
    <s v="VENTA"/>
    <d v="2017-12-18T00:00:00"/>
    <n v="1"/>
  </r>
  <r>
    <s v="SIN PROGRAMA"/>
    <s v="PROLIA"/>
    <x v="12"/>
    <x v="3"/>
    <x v="3"/>
    <x v="1"/>
    <x v="1"/>
    <s v="SIN INFORMACION"/>
    <s v="VENTA"/>
    <d v="2017-12-18T00:00:00"/>
    <n v="1"/>
  </r>
  <r>
    <s v="SIN PROGRAMA"/>
    <s v="PROLIA"/>
    <x v="12"/>
    <x v="54"/>
    <x v="24"/>
    <x v="0"/>
    <x v="5"/>
    <s v="VILLARREAL CARDENAS JOSE RAMON"/>
    <s v="VENTA"/>
    <d v="2017-12-18T00:00:00"/>
    <n v="1"/>
  </r>
  <r>
    <s v="SIN PROGRAMA"/>
    <s v="PROLIA"/>
    <x v="12"/>
    <x v="48"/>
    <x v="24"/>
    <x v="1"/>
    <x v="27"/>
    <s v="SIN INFORMACION"/>
    <s v="VENTA"/>
    <d v="2017-12-18T00:00:00"/>
    <n v="1"/>
  </r>
  <r>
    <s v="SIN PROGRAMA"/>
    <s v="PROLIA"/>
    <x v="12"/>
    <x v="43"/>
    <x v="22"/>
    <x v="0"/>
    <x v="42"/>
    <s v="SILVA JUAN ALEJANDRO"/>
    <s v="VENTA"/>
    <d v="2017-12-18T00:00:00"/>
    <n v="1"/>
  </r>
  <r>
    <s v="SIN PROGRAMA"/>
    <s v="PROLIA"/>
    <x v="12"/>
    <x v="83"/>
    <x v="28"/>
    <x v="1"/>
    <x v="1"/>
    <s v="SIN INFORMACION"/>
    <s v="VENTA"/>
    <d v="2017-12-18T00:00:00"/>
    <n v="1"/>
  </r>
  <r>
    <s v="SIN PROGRAMA"/>
    <s v="PROLIA"/>
    <x v="12"/>
    <x v="27"/>
    <x v="9"/>
    <x v="1"/>
    <x v="1"/>
    <s v="SIN INFORMACION"/>
    <s v="VENTA"/>
    <d v="2017-12-18T00:00:00"/>
    <n v="1"/>
  </r>
  <r>
    <s v="SIN PROGRAMA"/>
    <s v="PROLIA"/>
    <x v="12"/>
    <x v="22"/>
    <x v="9"/>
    <x v="1"/>
    <x v="2"/>
    <s v="GONZALEZ MIRANDA FRANCISCO JAVIER"/>
    <s v="VENTA"/>
    <d v="2017-12-18T00:00:00"/>
    <n v="1"/>
  </r>
  <r>
    <s v="SIN PROGRAMA"/>
    <s v="PROLIA"/>
    <x v="12"/>
    <x v="67"/>
    <x v="4"/>
    <x v="0"/>
    <x v="13"/>
    <s v="SIN INFORMACION"/>
    <s v="VENTA"/>
    <d v="2017-12-18T00:00:00"/>
    <n v="1"/>
  </r>
  <r>
    <s v="SIN PROGRAMA"/>
    <s v="PROLIA"/>
    <x v="12"/>
    <x v="67"/>
    <x v="4"/>
    <x v="1"/>
    <x v="1"/>
    <s v="SIN INFORMACION"/>
    <s v="VENTA"/>
    <d v="2017-12-18T00:00:00"/>
    <n v="1"/>
  </r>
  <r>
    <s v="SIN PROGRAMA"/>
    <s v="PROLIA"/>
    <x v="12"/>
    <x v="70"/>
    <x v="8"/>
    <x v="0"/>
    <x v="42"/>
    <s v="MARTINEZ DIAZ MARIBEL"/>
    <s v="VENTA"/>
    <d v="2017-12-18T00:00:00"/>
    <n v="1"/>
  </r>
  <r>
    <s v="SIN PROGRAMA"/>
    <s v="PROLIA"/>
    <x v="12"/>
    <x v="14"/>
    <x v="8"/>
    <x v="1"/>
    <x v="1"/>
    <s v="SIN INFORMACION"/>
    <s v="VENTA"/>
    <d v="2017-12-18T00:00:00"/>
    <n v="1"/>
  </r>
  <r>
    <s v="SIN PROGRAMA"/>
    <s v="PROLIA"/>
    <x v="12"/>
    <x v="14"/>
    <x v="8"/>
    <x v="1"/>
    <x v="1"/>
    <s v="SIN INFORMACION"/>
    <s v="VENTA"/>
    <d v="2017-12-18T00:00:00"/>
    <n v="1"/>
  </r>
  <r>
    <s v="SIN PROGRAMA"/>
    <s v="PROLIA"/>
    <x v="12"/>
    <x v="71"/>
    <x v="27"/>
    <x v="1"/>
    <x v="1"/>
    <s v="SIN INFORMACION"/>
    <s v="VENTA"/>
    <d v="2017-12-18T00:00:00"/>
    <n v="1"/>
  </r>
  <r>
    <s v="SIN PROGRAMA"/>
    <s v="PROLIA"/>
    <x v="12"/>
    <x v="4"/>
    <x v="4"/>
    <x v="1"/>
    <x v="1"/>
    <s v="SIN INFORMACION"/>
    <s v="VENTA"/>
    <d v="2017-12-18T00:00:00"/>
    <n v="1"/>
  </r>
  <r>
    <s v="SIN PROGRAMA"/>
    <s v="PROLIA"/>
    <x v="12"/>
    <x v="4"/>
    <x v="4"/>
    <x v="1"/>
    <x v="1"/>
    <s v="SIN INFORMACION"/>
    <s v="VENTA"/>
    <d v="2017-12-18T00:00:00"/>
    <n v="1"/>
  </r>
  <r>
    <s v="SIN PROGRAMA"/>
    <s v="PROLIA"/>
    <x v="12"/>
    <x v="46"/>
    <x v="15"/>
    <x v="1"/>
    <x v="2"/>
    <s v="SIN INFORMACION"/>
    <s v="VENTA"/>
    <d v="2017-12-18T00:00:00"/>
    <n v="1"/>
  </r>
  <r>
    <s v="SIN PROGRAMA"/>
    <s v="PROLIA"/>
    <x v="12"/>
    <x v="7"/>
    <x v="5"/>
    <x v="1"/>
    <x v="1"/>
    <s v="SIN INFORMACION"/>
    <s v="VENTA"/>
    <d v="2017-12-18T00:00:00"/>
    <n v="1"/>
  </r>
  <r>
    <s v="SIN PROGRAMA"/>
    <s v="PROLIA"/>
    <x v="12"/>
    <x v="7"/>
    <x v="5"/>
    <x v="1"/>
    <x v="68"/>
    <s v="SIN INFORMACION"/>
    <s v="VENTA"/>
    <d v="2017-12-18T00:00:00"/>
    <n v="1"/>
  </r>
  <r>
    <s v="SIN PROGRAMA"/>
    <s v="PROLIA"/>
    <x v="12"/>
    <x v="79"/>
    <x v="18"/>
    <x v="1"/>
    <x v="1"/>
    <s v="SIN INFORMACION"/>
    <s v="VENTA"/>
    <d v="2017-12-18T00:00:00"/>
    <n v="1"/>
  </r>
  <r>
    <s v="SIN PROGRAMA"/>
    <s v="PROLIA"/>
    <x v="12"/>
    <x v="45"/>
    <x v="0"/>
    <x v="1"/>
    <x v="2"/>
    <s v="DIEZ GARCIA MARIA DEL PILAR"/>
    <s v="VENTA"/>
    <d v="2017-12-18T00:00:00"/>
    <n v="1"/>
  </r>
  <r>
    <s v="SIN PROGRAMA"/>
    <s v="PROLIA"/>
    <x v="12"/>
    <x v="85"/>
    <x v="23"/>
    <x v="0"/>
    <x v="5"/>
    <s v="MIRANDA CONTRERAS RAMON ALFREDO"/>
    <s v="VENTA"/>
    <d v="2017-12-18T00:00:00"/>
    <n v="1"/>
  </r>
  <r>
    <s v="CON PROGRAMA"/>
    <s v="PROLIA"/>
    <x v="12"/>
    <x v="36"/>
    <x v="18"/>
    <x v="1"/>
    <x v="2"/>
    <s v="PONCE BELTRAN EDUARDO JAVIER"/>
    <s v="VENTA"/>
    <d v="2017-12-18T00:00:00"/>
    <n v="1"/>
  </r>
  <r>
    <s v="CON PROGRAMA"/>
    <s v="PROLIA"/>
    <x v="12"/>
    <x v="36"/>
    <x v="18"/>
    <x v="1"/>
    <x v="2"/>
    <s v="MONROY SANCHEZ GUSTAVO"/>
    <s v="VENTA"/>
    <d v="2017-12-18T00:00:00"/>
    <n v="1"/>
  </r>
  <r>
    <s v="CON PROGRAMA"/>
    <s v="PROLIA"/>
    <x v="12"/>
    <x v="34"/>
    <x v="17"/>
    <x v="1"/>
    <x v="2"/>
    <s v="TORRES LOPEZ JOSE CRESCENCIO"/>
    <s v="VENTA"/>
    <d v="2017-12-18T00:00:00"/>
    <n v="1"/>
  </r>
  <r>
    <s v="CON PROGRAMA"/>
    <s v="PROLIA"/>
    <x v="12"/>
    <x v="32"/>
    <x v="14"/>
    <x v="1"/>
    <x v="2"/>
    <s v="ARECHAVALETA GRANELL MARIA DEL ROSARIO"/>
    <s v="VENTA"/>
    <d v="2017-12-18T00:00:00"/>
    <n v="1"/>
  </r>
  <r>
    <s v="CON PROGRAMA"/>
    <s v="PROLIA"/>
    <x v="12"/>
    <x v="28"/>
    <x v="14"/>
    <x v="1"/>
    <x v="2"/>
    <s v="JIMENEZ LEGOF CARLOS"/>
    <s v="VENTA"/>
    <d v="2017-12-18T00:00:00"/>
    <n v="1"/>
  </r>
  <r>
    <s v="CON PROGRAMA"/>
    <s v="PROLIA"/>
    <x v="12"/>
    <x v="33"/>
    <x v="14"/>
    <x v="1"/>
    <x v="2"/>
    <s v="VALENCIA GUTIERREZ NORMA LETICIA"/>
    <s v="VENTA"/>
    <d v="2017-12-18T00:00:00"/>
    <n v="1"/>
  </r>
  <r>
    <s v="CON PROGRAMA"/>
    <s v="PROLIA"/>
    <x v="12"/>
    <x v="33"/>
    <x v="14"/>
    <x v="1"/>
    <x v="2"/>
    <s v="ROBLES SENKOWSKY ALEJANDRO"/>
    <s v="VENTA"/>
    <d v="2017-12-18T00:00:00"/>
    <n v="1"/>
  </r>
  <r>
    <s v="CON PROGRAMA"/>
    <s v="PROLIA"/>
    <x v="12"/>
    <x v="64"/>
    <x v="2"/>
    <x v="1"/>
    <x v="2"/>
    <s v="CARRANCO DIAZ JOSE EMIGDIO"/>
    <s v="VENTA"/>
    <d v="2017-12-18T00:00:00"/>
    <n v="1"/>
  </r>
  <r>
    <s v="CON PROGRAMA"/>
    <s v="PROLIA"/>
    <x v="12"/>
    <x v="72"/>
    <x v="11"/>
    <x v="1"/>
    <x v="2"/>
    <s v="GAYTAN MORENO ALBERTO"/>
    <s v="VENTA"/>
    <d v="2017-12-18T00:00:00"/>
    <n v="1"/>
  </r>
  <r>
    <s v="CON PROGRAMA"/>
    <s v="PROLIA"/>
    <x v="12"/>
    <x v="24"/>
    <x v="12"/>
    <x v="1"/>
    <x v="2"/>
    <s v="CETINA MANZANILLA JOSE ANTONIO"/>
    <s v="VENTA"/>
    <d v="2017-12-18T00:00:00"/>
    <n v="1"/>
  </r>
  <r>
    <s v="CON PROGRAMA"/>
    <s v="PROLIA"/>
    <x v="12"/>
    <x v="12"/>
    <x v="7"/>
    <x v="1"/>
    <x v="2"/>
    <s v="GUERRA ARGUERO LAURA MARGARITA"/>
    <s v="VENTA"/>
    <d v="2017-12-18T00:00:00"/>
    <n v="1"/>
  </r>
  <r>
    <s v="CON PROGRAMA"/>
    <s v="PROLIA"/>
    <x v="12"/>
    <x v="12"/>
    <x v="7"/>
    <x v="1"/>
    <x v="2"/>
    <s v="DEOLARTE MELGAREJO JOSE MAURICIO"/>
    <s v="VENTA"/>
    <d v="2017-12-18T00:00:00"/>
    <n v="1"/>
  </r>
  <r>
    <s v="CON PROGRAMA"/>
    <s v="PROLIA"/>
    <x v="12"/>
    <x v="50"/>
    <x v="3"/>
    <x v="1"/>
    <x v="2"/>
    <s v="SANTANA SAHAGUN JESUS ERNESTO"/>
    <s v="VENTA"/>
    <d v="2017-12-18T00:00:00"/>
    <n v="1"/>
  </r>
  <r>
    <s v="CON PROGRAMA"/>
    <s v="PROLIA"/>
    <x v="12"/>
    <x v="46"/>
    <x v="15"/>
    <x v="1"/>
    <x v="2"/>
    <s v="MORALES RASGADO MIGUEL"/>
    <s v="VENTA"/>
    <d v="2017-12-18T00:00:00"/>
    <n v="1"/>
  </r>
  <r>
    <s v="CON PROGRAMA"/>
    <s v="PROLIA"/>
    <x v="12"/>
    <x v="7"/>
    <x v="5"/>
    <x v="1"/>
    <x v="2"/>
    <s v="SUAREZ REQUENA OSCAR"/>
    <s v="VENTA"/>
    <d v="2017-12-18T00:00:00"/>
    <n v="1"/>
  </r>
  <r>
    <s v="CON PROGRAMA"/>
    <s v="PROLIA"/>
    <x v="12"/>
    <x v="7"/>
    <x v="5"/>
    <x v="1"/>
    <x v="2"/>
    <s v="SALEH MATA GERARDO"/>
    <s v="VENTA"/>
    <d v="2017-12-18T00:00:00"/>
    <n v="1"/>
  </r>
  <r>
    <s v="SIN PROGRAMA"/>
    <s v="PROLIA"/>
    <x v="12"/>
    <x v="13"/>
    <x v="0"/>
    <x v="1"/>
    <x v="1"/>
    <s v="SIN INFORMACION"/>
    <s v="VENTA"/>
    <d v="2017-12-19T00:00:00"/>
    <n v="1"/>
  </r>
  <r>
    <s v="SIN PROGRAMA"/>
    <s v="PROLIA"/>
    <x v="12"/>
    <x v="8"/>
    <x v="0"/>
    <x v="1"/>
    <x v="1"/>
    <s v="SIN INFORMACION"/>
    <s v="VENTA"/>
    <d v="2017-12-19T00:00:00"/>
    <n v="1"/>
  </r>
  <r>
    <s v="SIN PROGRAMA"/>
    <s v="PROLIA"/>
    <x v="12"/>
    <x v="19"/>
    <x v="10"/>
    <x v="1"/>
    <x v="1"/>
    <s v="SIN INFORMACION"/>
    <s v="VENTA"/>
    <d v="2017-12-19T00:00:00"/>
    <n v="1"/>
  </r>
  <r>
    <s v="SIN PROGRAMA"/>
    <s v="PROLIA"/>
    <x v="12"/>
    <x v="61"/>
    <x v="0"/>
    <x v="0"/>
    <x v="21"/>
    <s v="SIN INFORMACION"/>
    <s v="VENTA"/>
    <d v="2017-12-19T00:00:00"/>
    <n v="1"/>
  </r>
  <r>
    <s v="SIN PROGRAMA"/>
    <s v="PROLIA"/>
    <x v="12"/>
    <x v="81"/>
    <x v="23"/>
    <x v="0"/>
    <x v="144"/>
    <s v="SIN INFORMACION"/>
    <s v="VENTA"/>
    <d v="2017-12-19T00:00:00"/>
    <n v="1"/>
  </r>
  <r>
    <s v="SIN PROGRAMA"/>
    <s v="PROLIA"/>
    <x v="12"/>
    <x v="57"/>
    <x v="2"/>
    <x v="1"/>
    <x v="1"/>
    <s v="SIN INFORMACION"/>
    <s v="VENTA"/>
    <d v="2017-12-19T00:00:00"/>
    <n v="1"/>
  </r>
  <r>
    <s v="SIN PROGRAMA"/>
    <s v="PROLIA"/>
    <x v="12"/>
    <x v="36"/>
    <x v="18"/>
    <x v="1"/>
    <x v="1"/>
    <s v="SIN INFORMACION"/>
    <s v="VENTA"/>
    <d v="2017-12-19T00:00:00"/>
    <n v="1"/>
  </r>
  <r>
    <s v="SIN PROGRAMA"/>
    <s v="PROLIA"/>
    <x v="12"/>
    <x v="59"/>
    <x v="26"/>
    <x v="1"/>
    <x v="1"/>
    <s v="SIN INFORMACION"/>
    <s v="VENTA"/>
    <d v="2017-12-19T00:00:00"/>
    <n v="1"/>
  </r>
  <r>
    <s v="SIN PROGRAMA"/>
    <s v="PROLIA"/>
    <x v="12"/>
    <x v="20"/>
    <x v="11"/>
    <x v="1"/>
    <x v="1"/>
    <s v="SIN INFORMACION"/>
    <s v="VENTA"/>
    <d v="2017-12-19T00:00:00"/>
    <n v="1"/>
  </r>
  <r>
    <s v="SIN PROGRAMA"/>
    <s v="PROLIA"/>
    <x v="12"/>
    <x v="20"/>
    <x v="11"/>
    <x v="1"/>
    <x v="1"/>
    <s v="SIN INFORMACION"/>
    <s v="VENTA"/>
    <d v="2017-12-19T00:00:00"/>
    <n v="1"/>
  </r>
  <r>
    <s v="SIN PROGRAMA"/>
    <s v="PROLIA"/>
    <x v="12"/>
    <x v="32"/>
    <x v="14"/>
    <x v="0"/>
    <x v="5"/>
    <s v="ALEXANDER MEZA JOSE FRANCISCO"/>
    <s v="VENTA"/>
    <d v="2017-12-19T00:00:00"/>
    <n v="2"/>
  </r>
  <r>
    <s v="SIN PROGRAMA"/>
    <s v="PROLIA"/>
    <x v="12"/>
    <x v="32"/>
    <x v="14"/>
    <x v="0"/>
    <x v="44"/>
    <s v="FADL ADIB CARLOS"/>
    <s v="VENTA"/>
    <d v="2017-12-19T00:00:00"/>
    <n v="1"/>
  </r>
  <r>
    <s v="SIN PROGRAMA"/>
    <s v="PROLIA"/>
    <x v="12"/>
    <x v="32"/>
    <x v="14"/>
    <x v="0"/>
    <x v="44"/>
    <s v="HERNANDEZ CAMPOS ALBERTO GUILLERMO"/>
    <s v="VENTA"/>
    <d v="2017-12-19T00:00:00"/>
    <n v="1"/>
  </r>
  <r>
    <s v="SIN PROGRAMA"/>
    <s v="PROLIA"/>
    <x v="12"/>
    <x v="32"/>
    <x v="14"/>
    <x v="1"/>
    <x v="1"/>
    <s v="SIN INFORMACION"/>
    <s v="VENTA"/>
    <d v="2017-12-19T00:00:00"/>
    <n v="1"/>
  </r>
  <r>
    <s v="SIN PROGRAMA"/>
    <s v="PROLIA"/>
    <x v="12"/>
    <x v="32"/>
    <x v="14"/>
    <x v="1"/>
    <x v="1"/>
    <s v="SIN INFORMACION"/>
    <s v="VENTA"/>
    <d v="2017-12-19T00:00:00"/>
    <n v="1"/>
  </r>
  <r>
    <s v="SIN PROGRAMA"/>
    <s v="PROLIA"/>
    <x v="12"/>
    <x v="28"/>
    <x v="14"/>
    <x v="1"/>
    <x v="1"/>
    <s v="SIN INFORMACION"/>
    <s v="VENTA"/>
    <d v="2017-12-19T00:00:00"/>
    <n v="1"/>
  </r>
  <r>
    <s v="SIN PROGRAMA"/>
    <s v="PROLIA"/>
    <x v="12"/>
    <x v="73"/>
    <x v="23"/>
    <x v="1"/>
    <x v="2"/>
    <s v="FUENTES CAMACHO RODOLFO"/>
    <s v="VENTA"/>
    <d v="2017-12-19T00:00:00"/>
    <n v="1"/>
  </r>
  <r>
    <s v="SIN PROGRAMA"/>
    <s v="PROLIA"/>
    <x v="12"/>
    <x v="47"/>
    <x v="23"/>
    <x v="1"/>
    <x v="1"/>
    <s v="SIN INFORMACION"/>
    <s v="VENTA"/>
    <d v="2017-12-19T00:00:00"/>
    <n v="1"/>
  </r>
  <r>
    <s v="SIN PROGRAMA"/>
    <s v="PROLIA"/>
    <x v="12"/>
    <x v="9"/>
    <x v="0"/>
    <x v="1"/>
    <x v="1"/>
    <s v="SIN INFORMACION"/>
    <s v="VENTA"/>
    <d v="2017-12-19T00:00:00"/>
    <n v="1"/>
  </r>
  <r>
    <s v="SIN PROGRAMA"/>
    <s v="PROLIA"/>
    <x v="12"/>
    <x v="72"/>
    <x v="11"/>
    <x v="1"/>
    <x v="1"/>
    <s v="SIN INFORMACION"/>
    <s v="VENTA"/>
    <d v="2017-12-19T00:00:00"/>
    <n v="1"/>
  </r>
  <r>
    <s v="SIN PROGRAMA"/>
    <s v="PROLIA"/>
    <x v="12"/>
    <x v="24"/>
    <x v="12"/>
    <x v="0"/>
    <x v="42"/>
    <s v="ROSEL RAMIREZ ROBERTO CARLOS"/>
    <s v="VENTA"/>
    <d v="2017-12-19T00:00:00"/>
    <n v="1"/>
  </r>
  <r>
    <s v="SIN PROGRAMA"/>
    <s v="PROLIA"/>
    <x v="12"/>
    <x v="35"/>
    <x v="12"/>
    <x v="1"/>
    <x v="20"/>
    <s v="SIN INFORMACION"/>
    <s v="VENTA"/>
    <d v="2017-12-19T00:00:00"/>
    <n v="1"/>
  </r>
  <r>
    <s v="SIN PROGRAMA"/>
    <s v="PROLIA"/>
    <x v="12"/>
    <x v="3"/>
    <x v="3"/>
    <x v="1"/>
    <x v="1"/>
    <s v="SIN INFORMACION"/>
    <s v="VENTA"/>
    <d v="2017-12-19T00:00:00"/>
    <n v="1"/>
  </r>
  <r>
    <s v="SIN PROGRAMA"/>
    <s v="PROLIA"/>
    <x v="12"/>
    <x v="54"/>
    <x v="24"/>
    <x v="0"/>
    <x v="42"/>
    <s v="VAZQUEZ MATUTE LEOPOLDO HUMBERTO"/>
    <s v="VENTA"/>
    <d v="2017-12-19T00:00:00"/>
    <n v="1"/>
  </r>
  <r>
    <s v="SIN PROGRAMA"/>
    <s v="PROLIA"/>
    <x v="12"/>
    <x v="48"/>
    <x v="24"/>
    <x v="0"/>
    <x v="5"/>
    <s v="VILLARREAL CARDENAS JOSE RAMON"/>
    <s v="VENTA"/>
    <d v="2017-12-19T00:00:00"/>
    <n v="1"/>
  </r>
  <r>
    <s v="SIN PROGRAMA"/>
    <s v="PROLIA"/>
    <x v="12"/>
    <x v="63"/>
    <x v="24"/>
    <x v="1"/>
    <x v="123"/>
    <s v="SIN INFORMACION"/>
    <s v="VENTA"/>
    <d v="2017-12-19T00:00:00"/>
    <n v="1"/>
  </r>
  <r>
    <s v="SIN PROGRAMA"/>
    <s v="PROLIA"/>
    <x v="12"/>
    <x v="29"/>
    <x v="15"/>
    <x v="1"/>
    <x v="1"/>
    <s v="SIN INFORMACION"/>
    <s v="VENTA"/>
    <d v="2017-12-19T00:00:00"/>
    <n v="1"/>
  </r>
  <r>
    <s v="SIN PROGRAMA"/>
    <s v="PROLIA"/>
    <x v="12"/>
    <x v="83"/>
    <x v="28"/>
    <x v="1"/>
    <x v="1"/>
    <s v="SIN INFORMACION"/>
    <s v="VENTA"/>
    <d v="2017-12-19T00:00:00"/>
    <n v="1"/>
  </r>
  <r>
    <s v="SIN PROGRAMA"/>
    <s v="PROLIA"/>
    <x v="12"/>
    <x v="23"/>
    <x v="0"/>
    <x v="1"/>
    <x v="1"/>
    <s v="SIN INFORMACION"/>
    <s v="VENTA"/>
    <d v="2017-12-19T00:00:00"/>
    <n v="1"/>
  </r>
  <r>
    <s v="SIN PROGRAMA"/>
    <s v="PROLIA"/>
    <x v="12"/>
    <x v="27"/>
    <x v="9"/>
    <x v="1"/>
    <x v="1"/>
    <s v="SIN INFORMACION"/>
    <s v="VENTA"/>
    <d v="2017-12-19T00:00:00"/>
    <n v="1"/>
  </r>
  <r>
    <s v="SIN PROGRAMA"/>
    <s v="PROLIA"/>
    <x v="12"/>
    <x v="27"/>
    <x v="9"/>
    <x v="1"/>
    <x v="1"/>
    <s v="SIN INFORMACION"/>
    <s v="VENTA"/>
    <d v="2017-12-19T00:00:00"/>
    <n v="1"/>
  </r>
  <r>
    <s v="SIN PROGRAMA"/>
    <s v="PROLIA"/>
    <x v="12"/>
    <x v="22"/>
    <x v="9"/>
    <x v="0"/>
    <x v="0"/>
    <s v="SIN INFORMACION"/>
    <s v="VENTA"/>
    <d v="2017-12-19T00:00:00"/>
    <n v="1"/>
  </r>
  <r>
    <s v="SIN PROGRAMA"/>
    <s v="PROLIA"/>
    <x v="12"/>
    <x v="12"/>
    <x v="7"/>
    <x v="1"/>
    <x v="1"/>
    <s v="SIN INFORMACION"/>
    <s v="VENTA"/>
    <d v="2017-12-19T00:00:00"/>
    <n v="1"/>
  </r>
  <r>
    <s v="SIN PROGRAMA"/>
    <s v="PROLIA"/>
    <x v="12"/>
    <x v="12"/>
    <x v="7"/>
    <x v="1"/>
    <x v="1"/>
    <s v="SIN INFORMACION"/>
    <s v="VENTA"/>
    <d v="2017-12-19T00:00:00"/>
    <n v="1"/>
  </r>
  <r>
    <s v="SIN PROGRAMA"/>
    <s v="PROLIA"/>
    <x v="12"/>
    <x v="12"/>
    <x v="7"/>
    <x v="1"/>
    <x v="1"/>
    <s v="SIN INFORMACION"/>
    <s v="VENTA"/>
    <d v="2017-12-19T00:00:00"/>
    <n v="1"/>
  </r>
  <r>
    <s v="SIN PROGRAMA"/>
    <s v="PROLIA"/>
    <x v="12"/>
    <x v="62"/>
    <x v="25"/>
    <x v="1"/>
    <x v="1"/>
    <s v="SIN INFORMACION"/>
    <s v="VENTA"/>
    <d v="2017-12-19T00:00:00"/>
    <n v="1"/>
  </r>
  <r>
    <s v="SIN PROGRAMA"/>
    <s v="PROLIA"/>
    <x v="12"/>
    <x v="67"/>
    <x v="4"/>
    <x v="2"/>
    <x v="149"/>
    <s v="SIN INFORMACION"/>
    <s v="VENTA"/>
    <d v="2017-12-19T00:00:00"/>
    <n v="1"/>
  </r>
  <r>
    <s v="SIN PROGRAMA"/>
    <s v="PROLIA"/>
    <x v="12"/>
    <x v="14"/>
    <x v="8"/>
    <x v="1"/>
    <x v="1"/>
    <s v="SIN INFORMACION"/>
    <s v="VENTA"/>
    <d v="2017-12-19T00:00:00"/>
    <n v="1"/>
  </r>
  <r>
    <s v="SIN PROGRAMA"/>
    <s v="PROLIA"/>
    <x v="12"/>
    <x v="55"/>
    <x v="16"/>
    <x v="1"/>
    <x v="38"/>
    <s v="SIN INFORMACION"/>
    <s v="VENTA"/>
    <d v="2017-12-19T00:00:00"/>
    <n v="1"/>
  </r>
  <r>
    <s v="SIN PROGRAMA"/>
    <s v="PROLIA"/>
    <x v="12"/>
    <x v="71"/>
    <x v="27"/>
    <x v="1"/>
    <x v="1"/>
    <s v="SIN INFORMACION"/>
    <s v="VENTA"/>
    <d v="2017-12-19T00:00:00"/>
    <n v="1"/>
  </r>
  <r>
    <s v="SIN PROGRAMA"/>
    <s v="PROLIA"/>
    <x v="12"/>
    <x v="50"/>
    <x v="3"/>
    <x v="1"/>
    <x v="1"/>
    <s v="SIN INFORMACION"/>
    <s v="VENTA"/>
    <d v="2017-12-19T00:00:00"/>
    <n v="1"/>
  </r>
  <r>
    <s v="SIN PROGRAMA"/>
    <s v="PROLIA"/>
    <x v="12"/>
    <x v="18"/>
    <x v="0"/>
    <x v="1"/>
    <x v="11"/>
    <s v="SIN INFORMACION"/>
    <s v="VENTA"/>
    <d v="2017-12-19T00:00:00"/>
    <n v="1"/>
  </r>
  <r>
    <s v="SIN PROGRAMA"/>
    <s v="PROLIA"/>
    <x v="12"/>
    <x v="30"/>
    <x v="16"/>
    <x v="1"/>
    <x v="16"/>
    <s v="SIN INFORMACION"/>
    <s v="VENTA"/>
    <d v="2017-12-19T00:00:00"/>
    <n v="1"/>
  </r>
  <r>
    <s v="SIN PROGRAMA"/>
    <s v="PROLIA"/>
    <x v="12"/>
    <x v="7"/>
    <x v="5"/>
    <x v="1"/>
    <x v="68"/>
    <s v="SIN INFORMACION"/>
    <s v="VENTA"/>
    <d v="2017-12-19T00:00:00"/>
    <n v="1"/>
  </r>
  <r>
    <s v="SIN PROGRAMA"/>
    <s v="PROLIA"/>
    <x v="12"/>
    <x v="65"/>
    <x v="24"/>
    <x v="1"/>
    <x v="129"/>
    <s v="SIN INFORMACION"/>
    <s v="VENTA"/>
    <d v="2017-12-19T00:00:00"/>
    <n v="1"/>
  </r>
  <r>
    <s v="SIN PROGRAMA"/>
    <s v="PROLIA"/>
    <x v="12"/>
    <x v="84"/>
    <x v="29"/>
    <x v="2"/>
    <x v="138"/>
    <s v="SIN INFORMACION"/>
    <s v="VENTA"/>
    <d v="2017-12-19T00:00:00"/>
    <n v="1"/>
  </r>
  <r>
    <s v="CON PROGRAMA"/>
    <s v="PROLIA"/>
    <x v="12"/>
    <x v="19"/>
    <x v="10"/>
    <x v="1"/>
    <x v="2"/>
    <s v="NAVARRO ZARZA JOSE EDUARDO"/>
    <s v="VENTA"/>
    <d v="2017-12-19T00:00:00"/>
    <n v="1"/>
  </r>
  <r>
    <s v="CON PROGRAMA"/>
    <s v="PROLIA"/>
    <x v="12"/>
    <x v="36"/>
    <x v="18"/>
    <x v="1"/>
    <x v="2"/>
    <s v="PONCE BELTRAN EDUARDO JAVIER"/>
    <s v="VENTA"/>
    <d v="2017-12-19T00:00:00"/>
    <n v="1"/>
  </r>
  <r>
    <s v="CON PROGRAMA"/>
    <s v="PROLIA"/>
    <x v="12"/>
    <x v="37"/>
    <x v="19"/>
    <x v="1"/>
    <x v="2"/>
    <s v="BORBON ROSAS ROLANDO"/>
    <s v="VENTA"/>
    <d v="2017-12-19T00:00:00"/>
    <n v="1"/>
  </r>
  <r>
    <s v="CON PROGRAMA"/>
    <s v="PROLIA"/>
    <x v="12"/>
    <x v="28"/>
    <x v="14"/>
    <x v="1"/>
    <x v="2"/>
    <s v="GUTIERREZ ACEVES J AHUIXOTL"/>
    <s v="VENTA"/>
    <d v="2017-12-19T00:00:00"/>
    <n v="1"/>
  </r>
  <r>
    <s v="CON PROGRAMA"/>
    <s v="PROLIA"/>
    <x v="12"/>
    <x v="33"/>
    <x v="14"/>
    <x v="1"/>
    <x v="2"/>
    <s v="FRANCO TOSTADO BERTHA"/>
    <s v="VENTA"/>
    <d v="2017-12-19T00:00:00"/>
    <n v="1"/>
  </r>
  <r>
    <s v="CON PROGRAMA"/>
    <s v="PROLIA"/>
    <x v="12"/>
    <x v="33"/>
    <x v="14"/>
    <x v="1"/>
    <x v="2"/>
    <s v="GONZALEZ URZUA JORGE ALVARO"/>
    <s v="VENTA"/>
    <d v="2017-12-19T00:00:00"/>
    <n v="1"/>
  </r>
  <r>
    <s v="CON PROGRAMA"/>
    <s v="PROLIA"/>
    <x v="12"/>
    <x v="5"/>
    <x v="2"/>
    <x v="1"/>
    <x v="2"/>
    <s v="MORALES TORRES JORGE LUIS ALBERTO"/>
    <s v="VENTA"/>
    <d v="2017-12-19T00:00:00"/>
    <n v="1"/>
  </r>
  <r>
    <s v="CON PROGRAMA"/>
    <s v="PROLIA"/>
    <x v="12"/>
    <x v="24"/>
    <x v="12"/>
    <x v="1"/>
    <x v="2"/>
    <s v="FERNANDEZ GASQUE JORGE ANTONIO"/>
    <s v="VENTA"/>
    <d v="2017-12-19T00:00:00"/>
    <n v="1"/>
  </r>
  <r>
    <s v="CON PROGRAMA"/>
    <s v="PROLIA"/>
    <x v="12"/>
    <x v="3"/>
    <x v="3"/>
    <x v="1"/>
    <x v="2"/>
    <s v="CONS MOLINA FRANCISCO FIDENCIO"/>
    <s v="VENTA"/>
    <d v="2017-12-19T00:00:00"/>
    <n v="1"/>
  </r>
  <r>
    <s v="CON PROGRAMA"/>
    <s v="PROLIA"/>
    <x v="12"/>
    <x v="29"/>
    <x v="15"/>
    <x v="1"/>
    <x v="2"/>
    <s v="SIN INFORMACION"/>
    <s v="VENTA"/>
    <d v="2017-12-19T00:00:00"/>
    <n v="1"/>
  </r>
  <r>
    <s v="CON PROGRAMA"/>
    <s v="PROLIA"/>
    <x v="12"/>
    <x v="23"/>
    <x v="0"/>
    <x v="1"/>
    <x v="2"/>
    <s v="SAHAGUN PLASCENCIA JOSE ALBERTO"/>
    <s v="VENTA"/>
    <d v="2017-12-19T00:00:00"/>
    <n v="1"/>
  </r>
  <r>
    <s v="CON PROGRAMA"/>
    <s v="PROLIA"/>
    <x v="12"/>
    <x v="27"/>
    <x v="9"/>
    <x v="1"/>
    <x v="2"/>
    <s v="SIN INFORMACION"/>
    <s v="VENTA"/>
    <d v="2017-12-19T00:00:00"/>
    <n v="1"/>
  </r>
  <r>
    <s v="CON PROGRAMA"/>
    <s v="PROLIA"/>
    <x v="12"/>
    <x v="67"/>
    <x v="4"/>
    <x v="1"/>
    <x v="2"/>
    <s v="RUIZ ACOSTA MARIA DEL ROSARIO"/>
    <s v="VENTA"/>
    <d v="2017-12-19T00:00:00"/>
    <n v="1"/>
  </r>
  <r>
    <s v="CON PROGRAMA"/>
    <s v="PROLIA"/>
    <x v="12"/>
    <x v="0"/>
    <x v="0"/>
    <x v="1"/>
    <x v="2"/>
    <s v="CORTEZ BONILLA MANUEL"/>
    <s v="VENTA"/>
    <d v="2017-12-19T00:00:00"/>
    <n v="1"/>
  </r>
  <r>
    <s v="CON PROGRAMA"/>
    <s v="PROLIA"/>
    <x v="12"/>
    <x v="41"/>
    <x v="0"/>
    <x v="1"/>
    <x v="2"/>
    <s v="CORREA ROTTER JOSE RICARDO"/>
    <s v="VENTA"/>
    <d v="2017-12-19T00:00:00"/>
    <n v="1"/>
  </r>
  <r>
    <s v="CON PROGRAMA"/>
    <s v="PROLIA"/>
    <x v="12"/>
    <x v="41"/>
    <x v="0"/>
    <x v="1"/>
    <x v="2"/>
    <s v="VALERO ORIGEL PEDRO ALBERTO"/>
    <s v="VENTA"/>
    <d v="2017-12-19T00:00:00"/>
    <n v="1"/>
  </r>
  <r>
    <s v="CON PROGRAMA"/>
    <s v="PROLIA"/>
    <x v="12"/>
    <x v="10"/>
    <x v="6"/>
    <x v="1"/>
    <x v="2"/>
    <s v="VILLASEÑOR OCHOA JOSE ANTONIO"/>
    <s v="VENTA"/>
    <d v="2017-12-19T00:00:00"/>
    <n v="1"/>
  </r>
  <r>
    <s v="CON PROGRAMA"/>
    <s v="PROLIA"/>
    <x v="12"/>
    <x v="60"/>
    <x v="0"/>
    <x v="1"/>
    <x v="2"/>
    <s v="BOCANEGRA HERNANDEZ RUBEN DARIO"/>
    <s v="VENTA"/>
    <d v="2017-12-19T00:00:00"/>
    <n v="1"/>
  </r>
  <r>
    <s v="CON PROGRAMA"/>
    <s v="PROLIA"/>
    <x v="12"/>
    <x v="7"/>
    <x v="5"/>
    <x v="1"/>
    <x v="2"/>
    <s v="YEDRA LUNA LETICIA DEL CARMEN"/>
    <s v="VENTA"/>
    <d v="2017-12-19T00:00:00"/>
    <n v="1"/>
  </r>
  <r>
    <s v="CON PROGRAMA"/>
    <s v="PROLIA"/>
    <x v="12"/>
    <x v="76"/>
    <x v="15"/>
    <x v="1"/>
    <x v="2"/>
    <s v="GUTIERREZ HERMOSILLO HUGO"/>
    <s v="VENTA"/>
    <d v="2017-12-19T00:00:00"/>
    <n v="1"/>
  </r>
  <r>
    <s v="SIN PROGRAMA"/>
    <s v="PROLIA"/>
    <x v="12"/>
    <x v="19"/>
    <x v="10"/>
    <x v="1"/>
    <x v="1"/>
    <s v="SIN INFORMACION"/>
    <s v="VENTA"/>
    <d v="2017-12-20T00:00:00"/>
    <n v="1"/>
  </r>
  <r>
    <s v="SIN PROGRAMA"/>
    <s v="PROLIA"/>
    <x v="12"/>
    <x v="39"/>
    <x v="20"/>
    <x v="1"/>
    <x v="1"/>
    <s v="SIN INFORMACION"/>
    <s v="VENTA"/>
    <d v="2017-12-20T00:00:00"/>
    <n v="1"/>
  </r>
  <r>
    <s v="SIN PROGRAMA"/>
    <s v="PROLIA"/>
    <x v="12"/>
    <x v="61"/>
    <x v="0"/>
    <x v="0"/>
    <x v="21"/>
    <s v="SIN INFORMACION"/>
    <s v="VENTA"/>
    <d v="2017-12-20T00:00:00"/>
    <n v="1"/>
  </r>
  <r>
    <s v="SIN PROGRAMA"/>
    <s v="PROLIA"/>
    <x v="12"/>
    <x v="81"/>
    <x v="23"/>
    <x v="1"/>
    <x v="1"/>
    <s v="SIN INFORMACION"/>
    <s v="VENTA"/>
    <d v="2017-12-20T00:00:00"/>
    <n v="1"/>
  </r>
  <r>
    <s v="SIN PROGRAMA"/>
    <s v="PROLIA"/>
    <x v="12"/>
    <x v="57"/>
    <x v="2"/>
    <x v="1"/>
    <x v="1"/>
    <s v="SIN INFORMACION"/>
    <s v="VENTA"/>
    <d v="2017-12-20T00:00:00"/>
    <n v="1"/>
  </r>
  <r>
    <s v="SIN PROGRAMA"/>
    <s v="PROLIA"/>
    <x v="12"/>
    <x v="25"/>
    <x v="0"/>
    <x v="0"/>
    <x v="0"/>
    <s v="SIN INFORMACION"/>
    <s v="VENTA"/>
    <d v="2017-12-20T00:00:00"/>
    <n v="1"/>
  </r>
  <r>
    <s v="SIN PROGRAMA"/>
    <s v="PROLIA"/>
    <x v="12"/>
    <x v="36"/>
    <x v="18"/>
    <x v="1"/>
    <x v="1"/>
    <s v="SIN INFORMACION"/>
    <s v="VENTA"/>
    <d v="2017-12-20T00:00:00"/>
    <n v="1"/>
  </r>
  <r>
    <s v="SIN PROGRAMA"/>
    <s v="PROLIA"/>
    <x v="12"/>
    <x v="37"/>
    <x v="19"/>
    <x v="1"/>
    <x v="1"/>
    <s v="SIN INFORMACION"/>
    <s v="VENTA"/>
    <d v="2017-12-20T00:00:00"/>
    <n v="1"/>
  </r>
  <r>
    <s v="SIN PROGRAMA"/>
    <s v="PROLIA"/>
    <x v="12"/>
    <x v="32"/>
    <x v="14"/>
    <x v="1"/>
    <x v="1"/>
    <s v="SIN INFORMACION"/>
    <s v="VENTA"/>
    <d v="2017-12-20T00:00:00"/>
    <n v="1"/>
  </r>
  <r>
    <s v="SIN PROGRAMA"/>
    <s v="PROLIA"/>
    <x v="12"/>
    <x v="32"/>
    <x v="14"/>
    <x v="1"/>
    <x v="1"/>
    <s v="SIN INFORMACION"/>
    <s v="VENTA"/>
    <d v="2017-12-20T00:00:00"/>
    <n v="1"/>
  </r>
  <r>
    <s v="SIN PROGRAMA"/>
    <s v="PROLIA"/>
    <x v="12"/>
    <x v="32"/>
    <x v="14"/>
    <x v="1"/>
    <x v="1"/>
    <s v="SIN INFORMACION"/>
    <s v="VENTA"/>
    <d v="2017-12-20T00:00:00"/>
    <n v="1"/>
  </r>
  <r>
    <s v="SIN PROGRAMA"/>
    <s v="PROLIA"/>
    <x v="12"/>
    <x v="32"/>
    <x v="14"/>
    <x v="1"/>
    <x v="1"/>
    <s v="SIN INFORMACION"/>
    <s v="VENTA"/>
    <d v="2017-12-20T00:00:00"/>
    <n v="1"/>
  </r>
  <r>
    <s v="SIN PROGRAMA"/>
    <s v="PROLIA"/>
    <x v="12"/>
    <x v="32"/>
    <x v="14"/>
    <x v="1"/>
    <x v="2"/>
    <s v="CHANG CHIU MIGUEL TINGON"/>
    <s v="VENTA"/>
    <d v="2017-12-20T00:00:00"/>
    <n v="1"/>
  </r>
  <r>
    <s v="SIN PROGRAMA"/>
    <s v="PROLIA"/>
    <x v="12"/>
    <x v="33"/>
    <x v="14"/>
    <x v="1"/>
    <x v="1"/>
    <s v="SIN INFORMACION"/>
    <s v="VENTA"/>
    <d v="2017-12-20T00:00:00"/>
    <n v="1"/>
  </r>
  <r>
    <s v="SIN PROGRAMA"/>
    <s v="PROLIA"/>
    <x v="12"/>
    <x v="73"/>
    <x v="23"/>
    <x v="1"/>
    <x v="1"/>
    <s v="SIN INFORMACION"/>
    <s v="VENTA"/>
    <d v="2017-12-20T00:00:00"/>
    <n v="1"/>
  </r>
  <r>
    <s v="SIN PROGRAMA"/>
    <s v="PROLIA"/>
    <x v="12"/>
    <x v="47"/>
    <x v="23"/>
    <x v="1"/>
    <x v="1"/>
    <s v="SIN INFORMACION"/>
    <s v="VENTA"/>
    <d v="2017-12-20T00:00:00"/>
    <n v="1"/>
  </r>
  <r>
    <s v="SIN PROGRAMA"/>
    <s v="PROLIA"/>
    <x v="12"/>
    <x v="47"/>
    <x v="23"/>
    <x v="1"/>
    <x v="1"/>
    <s v="SIN INFORMACION"/>
    <s v="VENTA"/>
    <d v="2017-12-20T00:00:00"/>
    <n v="1"/>
  </r>
  <r>
    <s v="SIN PROGRAMA"/>
    <s v="PROLIA"/>
    <x v="12"/>
    <x v="24"/>
    <x v="12"/>
    <x v="1"/>
    <x v="14"/>
    <s v="SIN INFORMACION"/>
    <s v="VENTA"/>
    <d v="2017-12-20T00:00:00"/>
    <n v="1"/>
  </r>
  <r>
    <s v="SIN PROGRAMA"/>
    <s v="PROLIA"/>
    <x v="12"/>
    <x v="35"/>
    <x v="12"/>
    <x v="1"/>
    <x v="20"/>
    <s v="SIN INFORMACION"/>
    <s v="VENTA"/>
    <d v="2017-12-20T00:00:00"/>
    <n v="1"/>
  </r>
  <r>
    <s v="SIN PROGRAMA"/>
    <s v="PROLIA"/>
    <x v="12"/>
    <x v="3"/>
    <x v="3"/>
    <x v="1"/>
    <x v="1"/>
    <s v="SIN INFORMACION"/>
    <s v="VENTA"/>
    <d v="2017-12-20T00:00:00"/>
    <n v="1"/>
  </r>
  <r>
    <s v="SIN PROGRAMA"/>
    <s v="PROLIA"/>
    <x v="12"/>
    <x v="3"/>
    <x v="3"/>
    <x v="1"/>
    <x v="1"/>
    <s v="SIN INFORMACION"/>
    <s v="VENTA"/>
    <d v="2017-12-20T00:00:00"/>
    <n v="1"/>
  </r>
  <r>
    <s v="SIN PROGRAMA"/>
    <s v="PROLIA"/>
    <x v="12"/>
    <x v="54"/>
    <x v="24"/>
    <x v="1"/>
    <x v="86"/>
    <s v="SIN INFORMACION"/>
    <s v="VENTA"/>
    <d v="2017-12-20T00:00:00"/>
    <n v="1"/>
  </r>
  <r>
    <s v="SIN PROGRAMA"/>
    <s v="PROLIA"/>
    <x v="12"/>
    <x v="48"/>
    <x v="24"/>
    <x v="1"/>
    <x v="27"/>
    <s v="SIN INFORMACION"/>
    <s v="VENTA"/>
    <d v="2017-12-20T00:00:00"/>
    <n v="1"/>
  </r>
  <r>
    <s v="SIN PROGRAMA"/>
    <s v="PROLIA"/>
    <x v="12"/>
    <x v="78"/>
    <x v="0"/>
    <x v="1"/>
    <x v="150"/>
    <s v="SIN INFORMACION"/>
    <s v="VENTA"/>
    <d v="2017-12-20T00:00:00"/>
    <n v="1"/>
  </r>
  <r>
    <s v="SIN PROGRAMA"/>
    <s v="PROLIA"/>
    <x v="12"/>
    <x v="43"/>
    <x v="22"/>
    <x v="1"/>
    <x v="1"/>
    <s v="SIN INFORMACION"/>
    <s v="VENTA"/>
    <d v="2017-12-20T00:00:00"/>
    <n v="1"/>
  </r>
  <r>
    <s v="SIN PROGRAMA"/>
    <s v="PROLIA"/>
    <x v="12"/>
    <x v="27"/>
    <x v="9"/>
    <x v="1"/>
    <x v="1"/>
    <s v="SIN INFORMACION"/>
    <s v="VENTA"/>
    <d v="2017-12-20T00:00:00"/>
    <n v="1"/>
  </r>
  <r>
    <s v="SIN PROGRAMA"/>
    <s v="PROLIA"/>
    <x v="12"/>
    <x v="27"/>
    <x v="9"/>
    <x v="1"/>
    <x v="1"/>
    <s v="SIN INFORMACION"/>
    <s v="VENTA"/>
    <d v="2017-12-20T00:00:00"/>
    <n v="1"/>
  </r>
  <r>
    <s v="SIN PROGRAMA"/>
    <s v="PROLIA"/>
    <x v="12"/>
    <x v="27"/>
    <x v="9"/>
    <x v="1"/>
    <x v="1"/>
    <s v="SIN INFORMACION"/>
    <s v="VENTA"/>
    <d v="2017-12-20T00:00:00"/>
    <n v="1"/>
  </r>
  <r>
    <s v="SIN PROGRAMA"/>
    <s v="PROLIA"/>
    <x v="12"/>
    <x v="17"/>
    <x v="9"/>
    <x v="1"/>
    <x v="1"/>
    <s v="SIN INFORMACION"/>
    <s v="VENTA"/>
    <d v="2017-12-20T00:00:00"/>
    <n v="1"/>
  </r>
  <r>
    <s v="SIN PROGRAMA"/>
    <s v="PROLIA"/>
    <x v="12"/>
    <x v="17"/>
    <x v="9"/>
    <x v="1"/>
    <x v="1"/>
    <s v="SIN INFORMACION"/>
    <s v="VENTA"/>
    <d v="2017-12-20T00:00:00"/>
    <n v="1"/>
  </r>
  <r>
    <s v="SIN PROGRAMA"/>
    <s v="PROLIA"/>
    <x v="12"/>
    <x v="12"/>
    <x v="7"/>
    <x v="0"/>
    <x v="10"/>
    <s v="SIN INFORMACION"/>
    <s v="VENTA"/>
    <d v="2017-12-20T00:00:00"/>
    <n v="1"/>
  </r>
  <r>
    <s v="SIN PROGRAMA"/>
    <s v="PROLIA"/>
    <x v="12"/>
    <x v="12"/>
    <x v="7"/>
    <x v="1"/>
    <x v="1"/>
    <s v="SIN INFORMACION"/>
    <s v="VENTA"/>
    <d v="2017-12-20T00:00:00"/>
    <n v="1"/>
  </r>
  <r>
    <s v="SIN PROGRAMA"/>
    <s v="PROLIA"/>
    <x v="12"/>
    <x v="12"/>
    <x v="7"/>
    <x v="1"/>
    <x v="1"/>
    <s v="SIN INFORMACION"/>
    <s v="VENTA"/>
    <d v="2017-12-20T00:00:00"/>
    <n v="1"/>
  </r>
  <r>
    <s v="SIN PROGRAMA"/>
    <s v="PROLIA"/>
    <x v="12"/>
    <x v="14"/>
    <x v="8"/>
    <x v="1"/>
    <x v="1"/>
    <s v="SIN INFORMACION"/>
    <s v="VENTA"/>
    <d v="2017-12-20T00:00:00"/>
    <n v="1"/>
  </r>
  <r>
    <s v="SIN PROGRAMA"/>
    <s v="PROLIA"/>
    <x v="12"/>
    <x v="55"/>
    <x v="16"/>
    <x v="1"/>
    <x v="38"/>
    <s v="SIN INFORMACION"/>
    <s v="VENTA"/>
    <d v="2017-12-20T00:00:00"/>
    <n v="1"/>
  </r>
  <r>
    <s v="SIN PROGRAMA"/>
    <s v="PROLIA"/>
    <x v="12"/>
    <x v="66"/>
    <x v="25"/>
    <x v="1"/>
    <x v="1"/>
    <s v="SIN INFORMACION"/>
    <s v="VENTA"/>
    <d v="2017-12-20T00:00:00"/>
    <n v="1"/>
  </r>
  <r>
    <s v="SIN PROGRAMA"/>
    <s v="PROLIA"/>
    <x v="12"/>
    <x v="50"/>
    <x v="3"/>
    <x v="1"/>
    <x v="1"/>
    <s v="SIN INFORMACION"/>
    <s v="VENTA"/>
    <d v="2017-12-20T00:00:00"/>
    <n v="1"/>
  </r>
  <r>
    <s v="SIN PROGRAMA"/>
    <s v="PROLIA"/>
    <x v="12"/>
    <x v="0"/>
    <x v="0"/>
    <x v="1"/>
    <x v="57"/>
    <s v="SIN INFORMACION"/>
    <s v="VENTA"/>
    <d v="2017-12-20T00:00:00"/>
    <n v="1"/>
  </r>
  <r>
    <s v="SIN PROGRAMA"/>
    <s v="PROLIA"/>
    <x v="12"/>
    <x v="4"/>
    <x v="4"/>
    <x v="1"/>
    <x v="1"/>
    <s v="SIN INFORMACION"/>
    <s v="VENTA"/>
    <d v="2017-12-20T00:00:00"/>
    <n v="1"/>
  </r>
  <r>
    <s v="SIN PROGRAMA"/>
    <s v="PROLIA"/>
    <x v="12"/>
    <x v="4"/>
    <x v="4"/>
    <x v="1"/>
    <x v="1"/>
    <s v="SIN INFORMACION"/>
    <s v="VENTA"/>
    <d v="2017-12-20T00:00:00"/>
    <n v="1"/>
  </r>
  <r>
    <s v="SIN PROGRAMA"/>
    <s v="PROLIA"/>
    <x v="12"/>
    <x v="26"/>
    <x v="13"/>
    <x v="1"/>
    <x v="49"/>
    <s v="SIN INFORMACION"/>
    <s v="VENTA"/>
    <d v="2017-12-20T00:00:00"/>
    <n v="1"/>
  </r>
  <r>
    <s v="SIN PROGRAMA"/>
    <s v="PROLIA"/>
    <x v="12"/>
    <x v="46"/>
    <x v="15"/>
    <x v="1"/>
    <x v="1"/>
    <s v="SIN INFORMACION"/>
    <s v="VENTA"/>
    <d v="2017-12-20T00:00:00"/>
    <n v="1"/>
  </r>
  <r>
    <s v="SIN PROGRAMA"/>
    <s v="PROLIA"/>
    <x v="12"/>
    <x v="10"/>
    <x v="6"/>
    <x v="1"/>
    <x v="1"/>
    <s v="SIN INFORMACION"/>
    <s v="VENTA"/>
    <d v="2017-12-20T00:00:00"/>
    <n v="1"/>
  </r>
  <r>
    <s v="SIN PROGRAMA"/>
    <s v="PROLIA"/>
    <x v="12"/>
    <x v="10"/>
    <x v="6"/>
    <x v="1"/>
    <x v="1"/>
    <s v="SIN INFORMACION"/>
    <s v="VENTA"/>
    <d v="2017-12-20T00:00:00"/>
    <n v="1"/>
  </r>
  <r>
    <s v="SIN PROGRAMA"/>
    <s v="PROLIA"/>
    <x v="12"/>
    <x v="60"/>
    <x v="0"/>
    <x v="0"/>
    <x v="15"/>
    <s v="SIN INFORMACION"/>
    <s v="VENTA"/>
    <d v="2017-12-20T00:00:00"/>
    <n v="1"/>
  </r>
  <r>
    <s v="SIN PROGRAMA"/>
    <s v="PROLIA"/>
    <x v="12"/>
    <x v="7"/>
    <x v="5"/>
    <x v="1"/>
    <x v="1"/>
    <s v="SIN INFORMACION"/>
    <s v="VENTA"/>
    <d v="2017-12-20T00:00:00"/>
    <n v="1"/>
  </r>
  <r>
    <s v="CON PROGRAMA"/>
    <s v="PROLIA"/>
    <x v="12"/>
    <x v="13"/>
    <x v="0"/>
    <x v="1"/>
    <x v="2"/>
    <s v="JOYA GALEANA JOAQUIN GERARDO"/>
    <s v="VENTA"/>
    <d v="2017-12-20T00:00:00"/>
    <n v="1"/>
  </r>
  <r>
    <s v="CON PROGRAMA"/>
    <s v="PROLIA"/>
    <x v="12"/>
    <x v="80"/>
    <x v="20"/>
    <x v="1"/>
    <x v="2"/>
    <s v="GUZMAN GUERRERO J GUADALUPE ABELARDO"/>
    <s v="VENTA"/>
    <d v="2017-12-20T00:00:00"/>
    <n v="1"/>
  </r>
  <r>
    <s v="CON PROGRAMA"/>
    <s v="PROLIA"/>
    <x v="12"/>
    <x v="5"/>
    <x v="2"/>
    <x v="1"/>
    <x v="2"/>
    <s v="GUARDADO MENDOZA RODOLFO"/>
    <s v="VENTA"/>
    <d v="2017-12-20T00:00:00"/>
    <n v="1"/>
  </r>
  <r>
    <s v="CON PROGRAMA"/>
    <s v="PROLIA"/>
    <x v="12"/>
    <x v="48"/>
    <x v="24"/>
    <x v="1"/>
    <x v="2"/>
    <s v="SIN INFORMACION"/>
    <s v="VENTA"/>
    <d v="2017-12-20T00:00:00"/>
    <n v="1"/>
  </r>
  <r>
    <s v="CON PROGRAMA"/>
    <s v="PROLIA"/>
    <x v="12"/>
    <x v="22"/>
    <x v="9"/>
    <x v="1"/>
    <x v="2"/>
    <s v="AHUMADA AYALA MIGUEL"/>
    <s v="VENTA"/>
    <d v="2017-12-20T00:00:00"/>
    <n v="1"/>
  </r>
  <r>
    <s v="CON PROGRAMA"/>
    <s v="PROLIA"/>
    <x v="12"/>
    <x v="22"/>
    <x v="9"/>
    <x v="1"/>
    <x v="2"/>
    <s v="BERMUDEZ HICKEY RENE"/>
    <s v="VENTA"/>
    <d v="2017-12-20T00:00:00"/>
    <n v="1"/>
  </r>
  <r>
    <s v="CON PROGRAMA"/>
    <s v="PROLIA"/>
    <x v="12"/>
    <x v="55"/>
    <x v="16"/>
    <x v="1"/>
    <x v="2"/>
    <s v="ALCANTARA ZEPEDA JESUS"/>
    <s v="VENTA"/>
    <d v="2017-12-20T00:00:00"/>
    <n v="1"/>
  </r>
  <r>
    <s v="CON PROGRAMA"/>
    <s v="PROLIA"/>
    <x v="12"/>
    <x v="41"/>
    <x v="0"/>
    <x v="1"/>
    <x v="2"/>
    <s v="TAMAYO RAMIREZ RAFAEL VIDAL"/>
    <s v="VENTA"/>
    <d v="2017-12-20T00:00:00"/>
    <n v="1"/>
  </r>
  <r>
    <s v="CON PROGRAMA"/>
    <s v="PROLIA"/>
    <x v="12"/>
    <x v="7"/>
    <x v="5"/>
    <x v="1"/>
    <x v="2"/>
    <s v="PADILLA CASTILLO ANTONIO"/>
    <s v="VENTA"/>
    <d v="2017-12-20T00:00:00"/>
    <n v="1"/>
  </r>
  <r>
    <s v="CON PROGRAMA"/>
    <s v="PROLIA"/>
    <x v="12"/>
    <x v="7"/>
    <x v="5"/>
    <x v="1"/>
    <x v="2"/>
    <s v="RAMOS AGUILAR CARLOS JOSE"/>
    <s v="VENTA"/>
    <d v="2017-12-20T00:00:00"/>
    <n v="1"/>
  </r>
  <r>
    <s v="CON PROGRAMA"/>
    <s v="PROLIA"/>
    <x v="12"/>
    <x v="11"/>
    <x v="6"/>
    <x v="1"/>
    <x v="2"/>
    <s v="MORENO TODD MAGDALENA"/>
    <s v="VENTA"/>
    <d v="2017-12-20T00:00:00"/>
    <n v="1"/>
  </r>
  <r>
    <s v="CON PROGRAMA"/>
    <s v="PROLIA"/>
    <x v="12"/>
    <x v="11"/>
    <x v="6"/>
    <x v="1"/>
    <x v="2"/>
    <s v="LENDECHY VELAZQUEZ MARYSOL"/>
    <s v="VENTA"/>
    <d v="2017-12-20T00:00:00"/>
    <n v="1"/>
  </r>
  <r>
    <s v="SIN PROGRAMA"/>
    <s v="PROLIA"/>
    <x v="12"/>
    <x v="61"/>
    <x v="0"/>
    <x v="0"/>
    <x v="21"/>
    <s v="SIN INFORMACION"/>
    <s v="VENTA"/>
    <d v="2017-12-21T00:00:00"/>
    <n v="1"/>
  </r>
  <r>
    <s v="SIN PROGRAMA"/>
    <s v="PROLIA"/>
    <x v="12"/>
    <x v="61"/>
    <x v="0"/>
    <x v="0"/>
    <x v="21"/>
    <s v="SIN INFORMACION"/>
    <s v="VENTA"/>
    <d v="2017-12-21T00:00:00"/>
    <n v="1"/>
  </r>
  <r>
    <s v="SIN PROGRAMA"/>
    <s v="PROLIA"/>
    <x v="12"/>
    <x v="77"/>
    <x v="18"/>
    <x v="0"/>
    <x v="67"/>
    <s v="VARGAS CHAIREZ LEOPOLDO"/>
    <s v="VENTA"/>
    <d v="2017-12-21T00:00:00"/>
    <n v="1"/>
  </r>
  <r>
    <s v="SIN PROGRAMA"/>
    <s v="PROLIA"/>
    <x v="12"/>
    <x v="81"/>
    <x v="23"/>
    <x v="0"/>
    <x v="5"/>
    <s v="PADILLA MENDOZA MARIANO"/>
    <s v="VENTA"/>
    <d v="2017-12-21T00:00:00"/>
    <n v="1"/>
  </r>
  <r>
    <s v="SIN PROGRAMA"/>
    <s v="PROLIA"/>
    <x v="12"/>
    <x v="81"/>
    <x v="23"/>
    <x v="1"/>
    <x v="1"/>
    <s v="SIN INFORMACION"/>
    <s v="VENTA"/>
    <d v="2017-12-21T00:00:00"/>
    <n v="1"/>
  </r>
  <r>
    <s v="SIN PROGRAMA"/>
    <s v="PROLIA"/>
    <x v="12"/>
    <x v="57"/>
    <x v="2"/>
    <x v="1"/>
    <x v="1"/>
    <s v="SIN INFORMACION"/>
    <s v="VENTA"/>
    <d v="2017-12-21T00:00:00"/>
    <n v="1"/>
  </r>
  <r>
    <s v="SIN PROGRAMA"/>
    <s v="PROLIA"/>
    <x v="12"/>
    <x v="36"/>
    <x v="18"/>
    <x v="1"/>
    <x v="1"/>
    <s v="SIN INFORMACION"/>
    <s v="VENTA"/>
    <d v="2017-12-21T00:00:00"/>
    <n v="1"/>
  </r>
  <r>
    <s v="SIN PROGRAMA"/>
    <s v="PROLIA"/>
    <x v="12"/>
    <x v="36"/>
    <x v="18"/>
    <x v="1"/>
    <x v="2"/>
    <s v="TORRES OLIVAS ANDRES"/>
    <s v="VENTA"/>
    <d v="2017-12-21T00:00:00"/>
    <n v="1"/>
  </r>
  <r>
    <s v="SIN PROGRAMA"/>
    <s v="PROLIA"/>
    <x v="12"/>
    <x v="20"/>
    <x v="11"/>
    <x v="1"/>
    <x v="1"/>
    <s v="SIN INFORMACION"/>
    <s v="VENTA"/>
    <d v="2017-12-21T00:00:00"/>
    <n v="1"/>
  </r>
  <r>
    <s v="SIN PROGRAMA"/>
    <s v="PROLIA"/>
    <x v="12"/>
    <x v="37"/>
    <x v="19"/>
    <x v="1"/>
    <x v="1"/>
    <s v="SIN INFORMACION"/>
    <s v="VENTA"/>
    <d v="2017-12-21T00:00:00"/>
    <n v="1"/>
  </r>
  <r>
    <s v="SIN PROGRAMA"/>
    <s v="PROLIA"/>
    <x v="12"/>
    <x v="51"/>
    <x v="0"/>
    <x v="0"/>
    <x v="0"/>
    <s v="SIN INFORMACION"/>
    <s v="VENTA"/>
    <d v="2017-12-21T00:00:00"/>
    <n v="1"/>
  </r>
  <r>
    <s v="SIN PROGRAMA"/>
    <s v="PROLIA"/>
    <x v="12"/>
    <x v="32"/>
    <x v="14"/>
    <x v="0"/>
    <x v="21"/>
    <s v="SIN INFORMACION"/>
    <s v="VENTA"/>
    <d v="2017-12-21T00:00:00"/>
    <n v="1"/>
  </r>
  <r>
    <s v="SIN PROGRAMA"/>
    <s v="PROLIA"/>
    <x v="12"/>
    <x v="32"/>
    <x v="14"/>
    <x v="1"/>
    <x v="2"/>
    <s v="HUERTA VAZQUEZ JOSE MIGUEL"/>
    <s v="VENTA"/>
    <d v="2017-12-21T00:00:00"/>
    <n v="1"/>
  </r>
  <r>
    <s v="SIN PROGRAMA"/>
    <s v="PROLIA"/>
    <x v="12"/>
    <x v="33"/>
    <x v="14"/>
    <x v="1"/>
    <x v="1"/>
    <s v="SIN INFORMACION"/>
    <s v="VENTA"/>
    <d v="2017-12-21T00:00:00"/>
    <n v="1"/>
  </r>
  <r>
    <s v="SIN PROGRAMA"/>
    <s v="PROLIA"/>
    <x v="12"/>
    <x v="33"/>
    <x v="14"/>
    <x v="1"/>
    <x v="1"/>
    <s v="SIN INFORMACION"/>
    <s v="VENTA"/>
    <d v="2017-12-21T00:00:00"/>
    <n v="1"/>
  </r>
  <r>
    <s v="SIN PROGRAMA"/>
    <s v="PROLIA"/>
    <x v="12"/>
    <x v="33"/>
    <x v="14"/>
    <x v="1"/>
    <x v="1"/>
    <s v="SIN INFORMACION"/>
    <s v="VENTA"/>
    <d v="2017-12-21T00:00:00"/>
    <n v="1"/>
  </r>
  <r>
    <s v="SIN PROGRAMA"/>
    <s v="PROLIA"/>
    <x v="12"/>
    <x v="47"/>
    <x v="23"/>
    <x v="0"/>
    <x v="144"/>
    <s v="SIN INFORMACION"/>
    <s v="VENTA"/>
    <d v="2017-12-21T00:00:00"/>
    <n v="1"/>
  </r>
  <r>
    <s v="SIN PROGRAMA"/>
    <s v="PROLIA"/>
    <x v="12"/>
    <x v="16"/>
    <x v="0"/>
    <x v="1"/>
    <x v="2"/>
    <s v="DIAZ GARCIA MARIA DEL PILAR"/>
    <s v="VENTA"/>
    <d v="2017-12-21T00:00:00"/>
    <n v="1"/>
  </r>
  <r>
    <s v="SIN PROGRAMA"/>
    <s v="PROLIA"/>
    <x v="12"/>
    <x v="2"/>
    <x v="2"/>
    <x v="1"/>
    <x v="1"/>
    <s v="SIN INFORMACION"/>
    <s v="VENTA"/>
    <d v="2017-12-21T00:00:00"/>
    <n v="1"/>
  </r>
  <r>
    <s v="SIN PROGRAMA"/>
    <s v="PROLIA"/>
    <x v="12"/>
    <x v="35"/>
    <x v="12"/>
    <x v="1"/>
    <x v="20"/>
    <s v="SIN INFORMACION"/>
    <s v="VENTA"/>
    <d v="2017-12-21T00:00:00"/>
    <n v="1"/>
  </r>
  <r>
    <s v="SIN PROGRAMA"/>
    <s v="PROLIA"/>
    <x v="12"/>
    <x v="54"/>
    <x v="24"/>
    <x v="0"/>
    <x v="42"/>
    <s v="CASTRO RODRIGUEZ LEOPOLDO ANTONIO"/>
    <s v="VENTA"/>
    <d v="2017-12-21T00:00:00"/>
    <n v="1"/>
  </r>
  <r>
    <s v="SIN PROGRAMA"/>
    <s v="PROLIA"/>
    <x v="12"/>
    <x v="54"/>
    <x v="24"/>
    <x v="1"/>
    <x v="86"/>
    <s v="SIN INFORMACION"/>
    <s v="VENTA"/>
    <d v="2017-12-21T00:00:00"/>
    <n v="1"/>
  </r>
  <r>
    <s v="SIN PROGRAMA"/>
    <s v="PROLIA"/>
    <x v="12"/>
    <x v="29"/>
    <x v="15"/>
    <x v="1"/>
    <x v="1"/>
    <s v="SIN INFORMACION"/>
    <s v="VENTA"/>
    <d v="2017-12-21T00:00:00"/>
    <n v="1"/>
  </r>
  <r>
    <s v="SIN PROGRAMA"/>
    <s v="PROLIA"/>
    <x v="12"/>
    <x v="44"/>
    <x v="15"/>
    <x v="1"/>
    <x v="2"/>
    <s v="CACIQUE MARTINEZ ROGELIO"/>
    <s v="VENTA"/>
    <d v="2017-12-21T00:00:00"/>
    <n v="1"/>
  </r>
  <r>
    <s v="SIN PROGRAMA"/>
    <s v="PROLIA"/>
    <x v="12"/>
    <x v="83"/>
    <x v="28"/>
    <x v="1"/>
    <x v="1"/>
    <s v="SIN INFORMACION"/>
    <s v="VENTA"/>
    <d v="2017-12-21T00:00:00"/>
    <n v="1"/>
  </r>
  <r>
    <s v="SIN PROGRAMA"/>
    <s v="PROLIA"/>
    <x v="12"/>
    <x v="23"/>
    <x v="0"/>
    <x v="1"/>
    <x v="1"/>
    <s v="SIN INFORMACION"/>
    <s v="VENTA"/>
    <d v="2017-12-21T00:00:00"/>
    <n v="1"/>
  </r>
  <r>
    <s v="SIN PROGRAMA"/>
    <s v="PROLIA"/>
    <x v="12"/>
    <x v="49"/>
    <x v="0"/>
    <x v="1"/>
    <x v="2"/>
    <s v="MEDINILLA CARDOSO ROLANDO"/>
    <s v="VENTA"/>
    <d v="2017-12-21T00:00:00"/>
    <n v="6"/>
  </r>
  <r>
    <s v="SIN PROGRAMA"/>
    <s v="PROLIA"/>
    <x v="12"/>
    <x v="27"/>
    <x v="9"/>
    <x v="1"/>
    <x v="1"/>
    <s v="SIN INFORMACION"/>
    <s v="VENTA"/>
    <d v="2017-12-21T00:00:00"/>
    <n v="1"/>
  </r>
  <r>
    <s v="SIN PROGRAMA"/>
    <s v="PROLIA"/>
    <x v="12"/>
    <x v="27"/>
    <x v="9"/>
    <x v="1"/>
    <x v="1"/>
    <s v="SIN INFORMACION"/>
    <s v="VENTA"/>
    <d v="2017-12-21T00:00:00"/>
    <n v="1"/>
  </r>
  <r>
    <s v="SIN PROGRAMA"/>
    <s v="PROLIA"/>
    <x v="12"/>
    <x v="17"/>
    <x v="9"/>
    <x v="0"/>
    <x v="0"/>
    <s v="SIN INFORMACION"/>
    <s v="VENTA"/>
    <d v="2017-12-21T00:00:00"/>
    <n v="1"/>
  </r>
  <r>
    <s v="SIN PROGRAMA"/>
    <s v="PROLIA"/>
    <x v="12"/>
    <x v="12"/>
    <x v="7"/>
    <x v="1"/>
    <x v="1"/>
    <s v="SIN INFORMACION"/>
    <s v="VENTA"/>
    <d v="2017-12-21T00:00:00"/>
    <n v="1"/>
  </r>
  <r>
    <s v="SIN PROGRAMA"/>
    <s v="PROLIA"/>
    <x v="12"/>
    <x v="12"/>
    <x v="7"/>
    <x v="1"/>
    <x v="1"/>
    <s v="SIN INFORMACION"/>
    <s v="VENTA"/>
    <d v="2017-12-21T00:00:00"/>
    <n v="1"/>
  </r>
  <r>
    <s v="SIN PROGRAMA"/>
    <s v="PROLIA"/>
    <x v="12"/>
    <x v="12"/>
    <x v="7"/>
    <x v="1"/>
    <x v="1"/>
    <s v="SIN INFORMACION"/>
    <s v="VENTA"/>
    <d v="2017-12-21T00:00:00"/>
    <n v="1"/>
  </r>
  <r>
    <s v="SIN PROGRAMA"/>
    <s v="PROLIA"/>
    <x v="12"/>
    <x v="62"/>
    <x v="25"/>
    <x v="1"/>
    <x v="1"/>
    <s v="SIN INFORMACION"/>
    <s v="VENTA"/>
    <d v="2017-12-21T00:00:00"/>
    <n v="1"/>
  </r>
  <r>
    <s v="SIN PROGRAMA"/>
    <s v="PROLIA"/>
    <x v="12"/>
    <x v="62"/>
    <x v="25"/>
    <x v="1"/>
    <x v="1"/>
    <s v="SIN INFORMACION"/>
    <s v="VENTA"/>
    <d v="2017-12-21T00:00:00"/>
    <n v="1"/>
  </r>
  <r>
    <s v="SIN PROGRAMA"/>
    <s v="PROLIA"/>
    <x v="12"/>
    <x v="14"/>
    <x v="8"/>
    <x v="1"/>
    <x v="1"/>
    <s v="SIN INFORMACION"/>
    <s v="VENTA"/>
    <d v="2017-12-21T00:00:00"/>
    <n v="1"/>
  </r>
  <r>
    <s v="SIN PROGRAMA"/>
    <s v="PROLIA"/>
    <x v="12"/>
    <x v="14"/>
    <x v="8"/>
    <x v="1"/>
    <x v="1"/>
    <s v="SIN INFORMACION"/>
    <s v="VENTA"/>
    <d v="2017-12-21T00:00:00"/>
    <n v="1"/>
  </r>
  <r>
    <s v="SIN PROGRAMA"/>
    <s v="PROLIA"/>
    <x v="12"/>
    <x v="4"/>
    <x v="4"/>
    <x v="1"/>
    <x v="1"/>
    <s v="SIN INFORMACION"/>
    <s v="VENTA"/>
    <d v="2017-12-21T00:00:00"/>
    <n v="1"/>
  </r>
  <r>
    <s v="SIN PROGRAMA"/>
    <s v="PROLIA"/>
    <x v="12"/>
    <x v="10"/>
    <x v="6"/>
    <x v="1"/>
    <x v="1"/>
    <s v="SIN INFORMACION"/>
    <s v="VENTA"/>
    <d v="2017-12-21T00:00:00"/>
    <n v="1"/>
  </r>
  <r>
    <s v="SIN PROGRAMA"/>
    <s v="PROLIA"/>
    <x v="12"/>
    <x v="1"/>
    <x v="1"/>
    <x v="1"/>
    <x v="51"/>
    <s v="SIN INFORMACION"/>
    <s v="VENTA"/>
    <d v="2017-12-21T00:00:00"/>
    <n v="1"/>
  </r>
  <r>
    <s v="SIN PROGRAMA"/>
    <s v="PROLIA"/>
    <x v="12"/>
    <x v="65"/>
    <x v="24"/>
    <x v="0"/>
    <x v="42"/>
    <s v="LOPEZ SERNA RAUL"/>
    <s v="VENTA"/>
    <d v="2017-12-21T00:00:00"/>
    <n v="1"/>
  </r>
  <r>
    <s v="SIN PROGRAMA"/>
    <s v="PROLIA"/>
    <x v="12"/>
    <x v="31"/>
    <x v="0"/>
    <x v="0"/>
    <x v="0"/>
    <s v="SIN INFORMACION"/>
    <s v="VENTA"/>
    <d v="2017-12-21T00:00:00"/>
    <n v="1"/>
  </r>
  <r>
    <s v="SIN PROGRAMA"/>
    <s v="PROLIA"/>
    <x v="12"/>
    <x v="69"/>
    <x v="11"/>
    <x v="1"/>
    <x v="1"/>
    <s v="SIN INFORMACION"/>
    <s v="VENTA"/>
    <d v="2017-12-21T00:00:00"/>
    <n v="1"/>
  </r>
  <r>
    <s v="SIN PROGRAMA"/>
    <s v="PROLIA"/>
    <x v="12"/>
    <x v="45"/>
    <x v="0"/>
    <x v="0"/>
    <x v="151"/>
    <s v="VAZQUEZ VEGA BENJAMIN"/>
    <s v="VENTA"/>
    <d v="2017-12-21T00:00:00"/>
    <n v="1"/>
  </r>
  <r>
    <s v="CON PROGRAMA"/>
    <s v="PROLIA"/>
    <x v="12"/>
    <x v="8"/>
    <x v="0"/>
    <x v="1"/>
    <x v="2"/>
    <s v="GONZALEZ COFRADES JULIO"/>
    <s v="VENTA"/>
    <d v="2017-12-21T00:00:00"/>
    <n v="1"/>
  </r>
  <r>
    <s v="CON PROGRAMA"/>
    <s v="PROLIA"/>
    <x v="12"/>
    <x v="51"/>
    <x v="0"/>
    <x v="1"/>
    <x v="2"/>
    <s v="CUELLAR AVAROMA ALBERTO"/>
    <s v="VENTA"/>
    <d v="2017-12-21T00:00:00"/>
    <n v="1"/>
  </r>
  <r>
    <s v="CON PROGRAMA"/>
    <s v="PROLIA"/>
    <x v="12"/>
    <x v="2"/>
    <x v="2"/>
    <x v="1"/>
    <x v="2"/>
    <s v="MORALES TORRES JORGE LUIS ALBERTO"/>
    <s v="VENTA"/>
    <d v="2017-12-21T00:00:00"/>
    <n v="1"/>
  </r>
  <r>
    <s v="CON PROGRAMA"/>
    <s v="PROLIA"/>
    <x v="12"/>
    <x v="35"/>
    <x v="12"/>
    <x v="1"/>
    <x v="2"/>
    <s v="PASOS CAPETILLO JORGE CARLOS ATOCHA"/>
    <s v="VENTA"/>
    <d v="2017-12-21T00:00:00"/>
    <n v="1"/>
  </r>
  <r>
    <s v="CON PROGRAMA"/>
    <s v="PROLIA"/>
    <x v="12"/>
    <x v="29"/>
    <x v="15"/>
    <x v="1"/>
    <x v="2"/>
    <s v="PUNZO BRAVO EDUARDO"/>
    <s v="VENTA"/>
    <d v="2017-12-21T00:00:00"/>
    <n v="1"/>
  </r>
  <r>
    <s v="CON PROGRAMA"/>
    <s v="PROLIA"/>
    <x v="12"/>
    <x v="29"/>
    <x v="15"/>
    <x v="1"/>
    <x v="2"/>
    <s v="RIVERA TRUJILLO ALICIA"/>
    <s v="VENTA"/>
    <d v="2017-12-21T00:00:00"/>
    <n v="1"/>
  </r>
  <r>
    <s v="CON PROGRAMA"/>
    <s v="PROLIA"/>
    <x v="12"/>
    <x v="17"/>
    <x v="9"/>
    <x v="1"/>
    <x v="2"/>
    <s v="VELAZQUEZ MARTINEZ ALFREDO"/>
    <s v="VENTA"/>
    <d v="2017-12-21T00:00:00"/>
    <n v="1"/>
  </r>
  <r>
    <s v="CON PROGRAMA"/>
    <s v="PROLIA"/>
    <x v="12"/>
    <x v="22"/>
    <x v="9"/>
    <x v="1"/>
    <x v="2"/>
    <s v="THEUREL VINCENT GUSTAVO ERNESTO"/>
    <s v="VENTA"/>
    <d v="2017-12-21T00:00:00"/>
    <n v="1"/>
  </r>
  <r>
    <s v="CON PROGRAMA"/>
    <s v="PROLIA"/>
    <x v="12"/>
    <x v="22"/>
    <x v="9"/>
    <x v="1"/>
    <x v="2"/>
    <s v="ROBLES PEREZ PORFIRIO"/>
    <s v="VENTA"/>
    <d v="2017-12-21T00:00:00"/>
    <n v="1"/>
  </r>
  <r>
    <s v="CON PROGRAMA"/>
    <s v="PROLIA"/>
    <x v="12"/>
    <x v="55"/>
    <x v="16"/>
    <x v="1"/>
    <x v="2"/>
    <s v="ZENDEJAS BURGOS ADRIANA"/>
    <s v="VENTA"/>
    <d v="2017-12-21T00:00:00"/>
    <n v="1"/>
  </r>
  <r>
    <s v="CON PROGRAMA"/>
    <s v="PROLIA"/>
    <x v="12"/>
    <x v="66"/>
    <x v="25"/>
    <x v="1"/>
    <x v="2"/>
    <s v="NUÑEZ GARCIA FORMENTI LUIS MAURILIO"/>
    <s v="VENTA"/>
    <d v="2017-12-21T00:00:00"/>
    <n v="1"/>
  </r>
  <r>
    <s v="CON PROGRAMA"/>
    <s v="PROLIA"/>
    <x v="12"/>
    <x v="56"/>
    <x v="5"/>
    <x v="1"/>
    <x v="2"/>
    <s v="PORTER AYALA GUILLERMINA"/>
    <s v="VENTA"/>
    <d v="2017-12-21T00:00:00"/>
    <n v="1"/>
  </r>
  <r>
    <s v="CON PROGRAMA"/>
    <s v="PROLIA"/>
    <x v="12"/>
    <x v="11"/>
    <x v="6"/>
    <x v="1"/>
    <x v="2"/>
    <s v="FLORES GARCIA ARTURO"/>
    <s v="VENTA"/>
    <d v="2017-12-21T00:00:00"/>
    <n v="1"/>
  </r>
  <r>
    <s v="SIN PROGRAMA"/>
    <s v="PROLIA"/>
    <x v="12"/>
    <x v="13"/>
    <x v="0"/>
    <x v="1"/>
    <x v="1"/>
    <s v="SIN INFORMACION"/>
    <s v="VENTA"/>
    <d v="2017-12-22T00:00:00"/>
    <n v="1"/>
  </r>
  <r>
    <s v="SIN PROGRAMA"/>
    <s v="PROLIA"/>
    <x v="12"/>
    <x v="13"/>
    <x v="0"/>
    <x v="1"/>
    <x v="2"/>
    <s v="FIERRO BARRAZA MIGUEL ANGEL"/>
    <s v="VENTA"/>
    <d v="2017-12-22T00:00:00"/>
    <n v="1"/>
  </r>
  <r>
    <s v="SIN PROGRAMA"/>
    <s v="PROLIA"/>
    <x v="12"/>
    <x v="8"/>
    <x v="0"/>
    <x v="1"/>
    <x v="68"/>
    <s v="SIN INFORMACION"/>
    <s v="VENTA"/>
    <d v="2017-12-22T00:00:00"/>
    <n v="1"/>
  </r>
  <r>
    <s v="SIN PROGRAMA"/>
    <s v="PROLIA"/>
    <x v="12"/>
    <x v="19"/>
    <x v="10"/>
    <x v="1"/>
    <x v="1"/>
    <s v="SIN INFORMACION"/>
    <s v="VENTA"/>
    <d v="2017-12-22T00:00:00"/>
    <n v="1"/>
  </r>
  <r>
    <s v="SIN PROGRAMA"/>
    <s v="PROLIA"/>
    <x v="12"/>
    <x v="6"/>
    <x v="0"/>
    <x v="1"/>
    <x v="68"/>
    <s v="SIN INFORMACION"/>
    <s v="VENTA"/>
    <d v="2017-12-22T00:00:00"/>
    <n v="1"/>
  </r>
  <r>
    <s v="SIN PROGRAMA"/>
    <s v="PROLIA"/>
    <x v="12"/>
    <x v="61"/>
    <x v="0"/>
    <x v="0"/>
    <x v="21"/>
    <s v="SIN INFORMACION"/>
    <s v="VENTA"/>
    <d v="2017-12-22T00:00:00"/>
    <n v="1"/>
  </r>
  <r>
    <s v="SIN PROGRAMA"/>
    <s v="PROLIA"/>
    <x v="12"/>
    <x v="36"/>
    <x v="18"/>
    <x v="1"/>
    <x v="1"/>
    <s v="SIN INFORMACION"/>
    <s v="VENTA"/>
    <d v="2017-12-22T00:00:00"/>
    <n v="1"/>
  </r>
  <r>
    <s v="SIN PROGRAMA"/>
    <s v="PROLIA"/>
    <x v="12"/>
    <x v="36"/>
    <x v="18"/>
    <x v="1"/>
    <x v="1"/>
    <s v="SIN INFORMACION"/>
    <s v="VENTA"/>
    <d v="2017-12-22T00:00:00"/>
    <n v="1"/>
  </r>
  <r>
    <s v="SIN PROGRAMA"/>
    <s v="PROLIA"/>
    <x v="12"/>
    <x v="20"/>
    <x v="11"/>
    <x v="1"/>
    <x v="1"/>
    <s v="SIN INFORMACION"/>
    <s v="VENTA"/>
    <d v="2017-12-22T00:00:00"/>
    <n v="1"/>
  </r>
  <r>
    <s v="SIN PROGRAMA"/>
    <s v="PROLIA"/>
    <x v="12"/>
    <x v="32"/>
    <x v="14"/>
    <x v="0"/>
    <x v="0"/>
    <s v="SIN INFORMACION"/>
    <s v="VENTA"/>
    <d v="2017-12-22T00:00:00"/>
    <n v="1"/>
  </r>
  <r>
    <s v="SIN PROGRAMA"/>
    <s v="PROLIA"/>
    <x v="12"/>
    <x v="33"/>
    <x v="14"/>
    <x v="1"/>
    <x v="1"/>
    <s v="SIN INFORMACION"/>
    <s v="VENTA"/>
    <d v="2017-12-22T00:00:00"/>
    <n v="1"/>
  </r>
  <r>
    <s v="SIN PROGRAMA"/>
    <s v="PROLIA"/>
    <x v="12"/>
    <x v="33"/>
    <x v="14"/>
    <x v="1"/>
    <x v="1"/>
    <s v="SIN INFORMACION"/>
    <s v="VENTA"/>
    <d v="2017-12-22T00:00:00"/>
    <n v="1"/>
  </r>
  <r>
    <s v="SIN PROGRAMA"/>
    <s v="PROLIA"/>
    <x v="12"/>
    <x v="2"/>
    <x v="2"/>
    <x v="1"/>
    <x v="1"/>
    <s v="SIN INFORMACION"/>
    <s v="VENTA"/>
    <d v="2017-12-22T00:00:00"/>
    <n v="1"/>
  </r>
  <r>
    <s v="SIN PROGRAMA"/>
    <s v="PROLIA"/>
    <x v="12"/>
    <x v="2"/>
    <x v="2"/>
    <x v="1"/>
    <x v="2"/>
    <s v="MORALES TORRES JORGE LUIS ALBERTO"/>
    <s v="VENTA"/>
    <d v="2017-12-22T00:00:00"/>
    <n v="1"/>
  </r>
  <r>
    <s v="SIN PROGRAMA"/>
    <s v="PROLIA"/>
    <x v="12"/>
    <x v="24"/>
    <x v="12"/>
    <x v="0"/>
    <x v="5"/>
    <s v="RAMIREZ LORIA HERNAN GABRIEL"/>
    <s v="VENTA"/>
    <d v="2017-12-22T00:00:00"/>
    <n v="1"/>
  </r>
  <r>
    <s v="SIN PROGRAMA"/>
    <s v="PROLIA"/>
    <x v="12"/>
    <x v="35"/>
    <x v="12"/>
    <x v="1"/>
    <x v="20"/>
    <s v="SIN INFORMACION"/>
    <s v="VENTA"/>
    <d v="2017-12-22T00:00:00"/>
    <n v="1"/>
  </r>
  <r>
    <s v="SIN PROGRAMA"/>
    <s v="PROLIA"/>
    <x v="12"/>
    <x v="3"/>
    <x v="3"/>
    <x v="1"/>
    <x v="1"/>
    <s v="SIN INFORMACION"/>
    <s v="VENTA"/>
    <d v="2017-12-22T00:00:00"/>
    <n v="1"/>
  </r>
  <r>
    <s v="SIN PROGRAMA"/>
    <s v="PROLIA"/>
    <x v="12"/>
    <x v="48"/>
    <x v="24"/>
    <x v="0"/>
    <x v="44"/>
    <s v="VILLARREAL CARDENAS JOSE RAMON"/>
    <s v="VENTA"/>
    <d v="2017-12-22T00:00:00"/>
    <n v="1"/>
  </r>
  <r>
    <s v="SIN PROGRAMA"/>
    <s v="PROLIA"/>
    <x v="12"/>
    <x v="48"/>
    <x v="24"/>
    <x v="1"/>
    <x v="1"/>
    <s v="SIN INFORMACION"/>
    <s v="VENTA"/>
    <d v="2017-12-22T00:00:00"/>
    <n v="1"/>
  </r>
  <r>
    <s v="SIN PROGRAMA"/>
    <s v="PROLIA"/>
    <x v="12"/>
    <x v="48"/>
    <x v="24"/>
    <x v="1"/>
    <x v="27"/>
    <s v="SIN INFORMACION"/>
    <s v="VENTA"/>
    <d v="2017-12-22T00:00:00"/>
    <n v="1"/>
  </r>
  <r>
    <s v="SIN PROGRAMA"/>
    <s v="PROLIA"/>
    <x v="12"/>
    <x v="48"/>
    <x v="24"/>
    <x v="1"/>
    <x v="27"/>
    <s v="SIN INFORMACION"/>
    <s v="VENTA"/>
    <d v="2017-12-22T00:00:00"/>
    <n v="1"/>
  </r>
  <r>
    <s v="SIN PROGRAMA"/>
    <s v="PROLIA"/>
    <x v="12"/>
    <x v="29"/>
    <x v="15"/>
    <x v="1"/>
    <x v="1"/>
    <s v="SIN INFORMACION"/>
    <s v="VENTA"/>
    <d v="2017-12-22T00:00:00"/>
    <n v="1"/>
  </r>
  <r>
    <s v="SIN PROGRAMA"/>
    <s v="PROLIA"/>
    <x v="12"/>
    <x v="83"/>
    <x v="28"/>
    <x v="1"/>
    <x v="1"/>
    <s v="SIN INFORMACION"/>
    <s v="VENTA"/>
    <d v="2017-12-22T00:00:00"/>
    <n v="1"/>
  </r>
  <r>
    <s v="SIN PROGRAMA"/>
    <s v="PROLIA"/>
    <x v="12"/>
    <x v="22"/>
    <x v="9"/>
    <x v="0"/>
    <x v="0"/>
    <s v="SIN INFORMACION"/>
    <s v="VENTA"/>
    <d v="2017-12-22T00:00:00"/>
    <n v="1"/>
  </r>
  <r>
    <s v="SIN PROGRAMA"/>
    <s v="PROLIA"/>
    <x v="12"/>
    <x v="22"/>
    <x v="9"/>
    <x v="0"/>
    <x v="0"/>
    <s v="SIN INFORMACION"/>
    <s v="VENTA"/>
    <d v="2017-12-22T00:00:00"/>
    <n v="1"/>
  </r>
  <r>
    <s v="SIN PROGRAMA"/>
    <s v="PROLIA"/>
    <x v="12"/>
    <x v="12"/>
    <x v="7"/>
    <x v="1"/>
    <x v="1"/>
    <s v="SIN INFORMACION"/>
    <s v="VENTA"/>
    <d v="2017-12-22T00:00:00"/>
    <n v="1"/>
  </r>
  <r>
    <s v="SIN PROGRAMA"/>
    <s v="PROLIA"/>
    <x v="12"/>
    <x v="62"/>
    <x v="25"/>
    <x v="1"/>
    <x v="1"/>
    <s v="SIN INFORMACION"/>
    <s v="VENTA"/>
    <d v="2017-12-22T00:00:00"/>
    <n v="1"/>
  </r>
  <r>
    <s v="SIN PROGRAMA"/>
    <s v="PROLIA"/>
    <x v="12"/>
    <x v="70"/>
    <x v="8"/>
    <x v="0"/>
    <x v="21"/>
    <s v="SIN INFORMACION"/>
    <s v="VENTA"/>
    <d v="2017-12-22T00:00:00"/>
    <n v="1"/>
  </r>
  <r>
    <s v="SIN PROGRAMA"/>
    <s v="PROLIA"/>
    <x v="12"/>
    <x v="14"/>
    <x v="8"/>
    <x v="1"/>
    <x v="1"/>
    <s v="SIN INFORMACION"/>
    <s v="VENTA"/>
    <d v="2017-12-22T00:00:00"/>
    <n v="1"/>
  </r>
  <r>
    <s v="SIN PROGRAMA"/>
    <s v="PROLIA"/>
    <x v="12"/>
    <x v="14"/>
    <x v="8"/>
    <x v="1"/>
    <x v="1"/>
    <s v="SIN INFORMACION"/>
    <s v="VENTA"/>
    <d v="2017-12-22T00:00:00"/>
    <n v="1"/>
  </r>
  <r>
    <s v="SIN PROGRAMA"/>
    <s v="PROLIA"/>
    <x v="12"/>
    <x v="66"/>
    <x v="25"/>
    <x v="1"/>
    <x v="1"/>
    <s v="SIN INFORMACION"/>
    <s v="VENTA"/>
    <d v="2017-12-22T00:00:00"/>
    <n v="1"/>
  </r>
  <r>
    <s v="SIN PROGRAMA"/>
    <s v="PROLIA"/>
    <x v="12"/>
    <x v="0"/>
    <x v="0"/>
    <x v="0"/>
    <x v="13"/>
    <s v="SIN INFORMACION"/>
    <s v="VENTA"/>
    <d v="2017-12-22T00:00:00"/>
    <n v="1"/>
  </r>
  <r>
    <s v="SIN PROGRAMA"/>
    <s v="PROLIA"/>
    <x v="12"/>
    <x v="0"/>
    <x v="0"/>
    <x v="1"/>
    <x v="57"/>
    <s v="SIN INFORMACION"/>
    <s v="VENTA"/>
    <d v="2017-12-22T00:00:00"/>
    <n v="1"/>
  </r>
  <r>
    <s v="SIN PROGRAMA"/>
    <s v="PROLIA"/>
    <x v="12"/>
    <x v="18"/>
    <x v="0"/>
    <x v="0"/>
    <x v="0"/>
    <s v="SIN INFORMACION"/>
    <s v="VENTA"/>
    <d v="2017-12-22T00:00:00"/>
    <n v="1"/>
  </r>
  <r>
    <s v="SIN PROGRAMA"/>
    <s v="PROLIA"/>
    <x v="12"/>
    <x v="26"/>
    <x v="13"/>
    <x v="1"/>
    <x v="49"/>
    <s v="SIN INFORMACION"/>
    <s v="VENTA"/>
    <d v="2017-12-22T00:00:00"/>
    <n v="1"/>
  </r>
  <r>
    <s v="SIN PROGRAMA"/>
    <s v="PROLIA"/>
    <x v="12"/>
    <x v="46"/>
    <x v="15"/>
    <x v="1"/>
    <x v="1"/>
    <s v="SIN INFORMACION"/>
    <s v="VENTA"/>
    <d v="2017-12-22T00:00:00"/>
    <n v="1"/>
  </r>
  <r>
    <s v="SIN PROGRAMA"/>
    <s v="PROLIA"/>
    <x v="12"/>
    <x v="46"/>
    <x v="15"/>
    <x v="1"/>
    <x v="1"/>
    <s v="SIN INFORMACION"/>
    <s v="VENTA"/>
    <d v="2017-12-22T00:00:00"/>
    <n v="1"/>
  </r>
  <r>
    <s v="SIN PROGRAMA"/>
    <s v="PROLIA"/>
    <x v="12"/>
    <x v="10"/>
    <x v="6"/>
    <x v="0"/>
    <x v="0"/>
    <s v="SIN INFORMACION"/>
    <s v="VENTA"/>
    <d v="2017-12-22T00:00:00"/>
    <n v="1"/>
  </r>
  <r>
    <s v="SIN PROGRAMA"/>
    <s v="PROLIA"/>
    <x v="12"/>
    <x v="10"/>
    <x v="6"/>
    <x v="1"/>
    <x v="1"/>
    <s v="SIN INFORMACION"/>
    <s v="VENTA"/>
    <d v="2017-12-22T00:00:00"/>
    <n v="1"/>
  </r>
  <r>
    <s v="SIN PROGRAMA"/>
    <s v="PROLIA"/>
    <x v="12"/>
    <x v="7"/>
    <x v="5"/>
    <x v="1"/>
    <x v="1"/>
    <s v="SIN INFORMACION"/>
    <s v="VENTA"/>
    <d v="2017-12-22T00:00:00"/>
    <n v="1"/>
  </r>
  <r>
    <s v="SIN PROGRAMA"/>
    <s v="PROLIA"/>
    <x v="12"/>
    <x v="7"/>
    <x v="5"/>
    <x v="1"/>
    <x v="1"/>
    <s v="SIN INFORMACION"/>
    <s v="VENTA"/>
    <d v="2017-12-22T00:00:00"/>
    <n v="1"/>
  </r>
  <r>
    <s v="CON PROGRAMA"/>
    <s v="PROLIA"/>
    <x v="12"/>
    <x v="36"/>
    <x v="18"/>
    <x v="1"/>
    <x v="2"/>
    <s v="MENDOZA FUERTE EDUARDO"/>
    <s v="VENTA"/>
    <d v="2017-12-22T00:00:00"/>
    <n v="1"/>
  </r>
  <r>
    <s v="CON PROGRAMA"/>
    <s v="PROLIA"/>
    <x v="12"/>
    <x v="34"/>
    <x v="17"/>
    <x v="1"/>
    <x v="2"/>
    <s v="SIN INFORMACION"/>
    <s v="VENTA"/>
    <d v="2017-12-22T00:00:00"/>
    <n v="1"/>
  </r>
  <r>
    <s v="CON PROGRAMA"/>
    <s v="PROLIA"/>
    <x v="12"/>
    <x v="32"/>
    <x v="14"/>
    <x v="1"/>
    <x v="2"/>
    <s v="LOPEZ LOPEZ SUSANA MARISELA"/>
    <s v="VENTA"/>
    <d v="2017-12-22T00:00:00"/>
    <n v="1"/>
  </r>
  <r>
    <s v="CON PROGRAMA"/>
    <s v="PROLIA"/>
    <x v="12"/>
    <x v="28"/>
    <x v="14"/>
    <x v="1"/>
    <x v="2"/>
    <s v="VILLA ESTEVES VICTOR FERNANDO"/>
    <s v="VENTA"/>
    <d v="2017-12-22T00:00:00"/>
    <n v="1"/>
  </r>
  <r>
    <s v="CON PROGRAMA"/>
    <s v="PROLIA"/>
    <x v="12"/>
    <x v="29"/>
    <x v="15"/>
    <x v="1"/>
    <x v="2"/>
    <s v="PUNZO BRAVO EDUARDO"/>
    <s v="VENTA"/>
    <d v="2017-12-22T00:00:00"/>
    <n v="1"/>
  </r>
  <r>
    <s v="CON PROGRAMA"/>
    <s v="PROLIA"/>
    <x v="12"/>
    <x v="23"/>
    <x v="0"/>
    <x v="1"/>
    <x v="2"/>
    <s v="ORTEGA GUTIERREZ GUILLERMO ENRIQUE"/>
    <s v="VENTA"/>
    <d v="2017-12-22T00:00:00"/>
    <n v="1"/>
  </r>
  <r>
    <s v="CON PROGRAMA"/>
    <s v="PROLIA"/>
    <x v="12"/>
    <x v="27"/>
    <x v="9"/>
    <x v="1"/>
    <x v="2"/>
    <s v="LOPEZ DIAZ FERNANDO"/>
    <s v="VENTA"/>
    <d v="2017-12-22T00:00:00"/>
    <n v="1"/>
  </r>
  <r>
    <s v="CON PROGRAMA"/>
    <s v="PROLIA"/>
    <x v="12"/>
    <x v="12"/>
    <x v="7"/>
    <x v="1"/>
    <x v="2"/>
    <s v="GUERRA ARGUERO LAURA MARGARITA"/>
    <s v="VENTA"/>
    <d v="2017-12-22T00:00:00"/>
    <n v="1"/>
  </r>
  <r>
    <s v="CON PROGRAMA"/>
    <s v="PROLIA"/>
    <x v="12"/>
    <x v="12"/>
    <x v="7"/>
    <x v="1"/>
    <x v="2"/>
    <s v="MERCADO BARREIDA EDUARDO"/>
    <s v="VENTA"/>
    <d v="2017-12-22T00:00:00"/>
    <n v="1"/>
  </r>
  <r>
    <s v="CON PROGRAMA"/>
    <s v="PROLIA"/>
    <x v="12"/>
    <x v="55"/>
    <x v="16"/>
    <x v="1"/>
    <x v="2"/>
    <s v="HERNANDEZ DIAZ SERGIO"/>
    <s v="VENTA"/>
    <d v="2017-12-22T00:00:00"/>
    <n v="1"/>
  </r>
  <r>
    <s v="CON PROGRAMA"/>
    <s v="PROLIA"/>
    <x v="12"/>
    <x v="30"/>
    <x v="16"/>
    <x v="1"/>
    <x v="2"/>
    <s v="DUEÑAS SUAREZ RAMON"/>
    <s v="VENTA"/>
    <d v="2017-12-22T00:00:00"/>
    <n v="1"/>
  </r>
  <r>
    <s v="CON PROGRAMA"/>
    <s v="PROLIA"/>
    <x v="12"/>
    <x v="26"/>
    <x v="13"/>
    <x v="1"/>
    <x v="2"/>
    <s v="CANCINO GARIN JOSE ALBERTO"/>
    <s v="VENTA"/>
    <d v="2017-12-22T00:00:00"/>
    <n v="1"/>
  </r>
  <r>
    <s v="CON PROGRAMA"/>
    <s v="PROLIA"/>
    <x v="12"/>
    <x v="60"/>
    <x v="0"/>
    <x v="1"/>
    <x v="2"/>
    <s v="HADDAD BELLO JOSE MANUEL"/>
    <s v="VENTA"/>
    <d v="2017-12-22T00:00:00"/>
    <n v="1"/>
  </r>
  <r>
    <s v="CON PROGRAMA"/>
    <s v="PROLIA"/>
    <x v="12"/>
    <x v="7"/>
    <x v="5"/>
    <x v="1"/>
    <x v="2"/>
    <s v="SIN INFORMACION"/>
    <s v="VENTA"/>
    <d v="2017-12-22T00:00:00"/>
    <n v="1"/>
  </r>
  <r>
    <s v="SIN PROGRAMA"/>
    <s v="PROLIA"/>
    <x v="12"/>
    <x v="80"/>
    <x v="20"/>
    <x v="1"/>
    <x v="1"/>
    <s v="SIN INFORMACION"/>
    <s v="VENTA"/>
    <d v="2017-12-23T00:00:00"/>
    <n v="1"/>
  </r>
  <r>
    <s v="SIN PROGRAMA"/>
    <s v="PROLIA"/>
    <x v="12"/>
    <x v="80"/>
    <x v="20"/>
    <x v="1"/>
    <x v="1"/>
    <s v="SIN INFORMACION"/>
    <s v="VENTA"/>
    <d v="2017-12-23T00:00:00"/>
    <n v="1"/>
  </r>
  <r>
    <s v="SIN PROGRAMA"/>
    <s v="PROLIA"/>
    <x v="12"/>
    <x v="40"/>
    <x v="21"/>
    <x v="0"/>
    <x v="50"/>
    <s v="SIN INFORMACION"/>
    <s v="VENTA"/>
    <d v="2017-12-23T00:00:00"/>
    <n v="1"/>
  </r>
  <r>
    <s v="SIN PROGRAMA"/>
    <s v="PROLIA"/>
    <x v="12"/>
    <x v="36"/>
    <x v="18"/>
    <x v="1"/>
    <x v="1"/>
    <s v="SIN INFORMACION"/>
    <s v="VENTA"/>
    <d v="2017-12-23T00:00:00"/>
    <n v="1"/>
  </r>
  <r>
    <s v="SIN PROGRAMA"/>
    <s v="PROLIA"/>
    <x v="12"/>
    <x v="73"/>
    <x v="23"/>
    <x v="1"/>
    <x v="1"/>
    <s v="SIN INFORMACION"/>
    <s v="VENTA"/>
    <d v="2017-12-23T00:00:00"/>
    <n v="1"/>
  </r>
  <r>
    <s v="SIN PROGRAMA"/>
    <s v="PROLIA"/>
    <x v="12"/>
    <x v="16"/>
    <x v="0"/>
    <x v="1"/>
    <x v="2"/>
    <s v="JACOBO MUÑOZ SILVIA ALHELI"/>
    <s v="VENTA"/>
    <d v="2017-12-23T00:00:00"/>
    <n v="1"/>
  </r>
  <r>
    <s v="SIN PROGRAMA"/>
    <s v="PROLIA"/>
    <x v="12"/>
    <x v="2"/>
    <x v="2"/>
    <x v="1"/>
    <x v="1"/>
    <s v="SIN INFORMACION"/>
    <s v="VENTA"/>
    <d v="2017-12-23T00:00:00"/>
    <n v="1"/>
  </r>
  <r>
    <s v="SIN PROGRAMA"/>
    <s v="PROLIA"/>
    <x v="12"/>
    <x v="24"/>
    <x v="12"/>
    <x v="1"/>
    <x v="14"/>
    <s v="SIN INFORMACION"/>
    <s v="VENTA"/>
    <d v="2017-12-23T00:00:00"/>
    <n v="1"/>
  </r>
  <r>
    <s v="SIN PROGRAMA"/>
    <s v="PROLIA"/>
    <x v="12"/>
    <x v="3"/>
    <x v="3"/>
    <x v="1"/>
    <x v="1"/>
    <s v="SIN INFORMACION"/>
    <s v="VENTA"/>
    <d v="2017-12-23T00:00:00"/>
    <n v="1"/>
  </r>
  <r>
    <s v="SIN PROGRAMA"/>
    <s v="PROLIA"/>
    <x v="12"/>
    <x v="29"/>
    <x v="15"/>
    <x v="0"/>
    <x v="59"/>
    <s v="PADILLA BECERRA FERNANDO"/>
    <s v="VENTA"/>
    <d v="2017-12-23T00:00:00"/>
    <n v="1"/>
  </r>
  <r>
    <s v="SIN PROGRAMA"/>
    <s v="PROLIA"/>
    <x v="12"/>
    <x v="29"/>
    <x v="15"/>
    <x v="1"/>
    <x v="1"/>
    <s v="SIN INFORMACION"/>
    <s v="VENTA"/>
    <d v="2017-12-23T00:00:00"/>
    <n v="1"/>
  </r>
  <r>
    <s v="SIN PROGRAMA"/>
    <s v="PROLIA"/>
    <x v="12"/>
    <x v="22"/>
    <x v="9"/>
    <x v="1"/>
    <x v="1"/>
    <s v="SIN INFORMACION"/>
    <s v="VENTA"/>
    <d v="2017-12-23T00:00:00"/>
    <n v="1"/>
  </r>
  <r>
    <s v="SIN PROGRAMA"/>
    <s v="PROLIA"/>
    <x v="12"/>
    <x v="12"/>
    <x v="7"/>
    <x v="1"/>
    <x v="1"/>
    <s v="SIN INFORMACION"/>
    <s v="VENTA"/>
    <d v="2017-12-23T00:00:00"/>
    <n v="1"/>
  </r>
  <r>
    <s v="SIN PROGRAMA"/>
    <s v="PROLIA"/>
    <x v="12"/>
    <x v="41"/>
    <x v="0"/>
    <x v="1"/>
    <x v="1"/>
    <s v="SIN INFORMACION"/>
    <s v="VENTA"/>
    <d v="2017-12-23T00:00:00"/>
    <n v="1"/>
  </r>
  <r>
    <s v="SIN PROGRAMA"/>
    <s v="PROLIA"/>
    <x v="12"/>
    <x v="10"/>
    <x v="6"/>
    <x v="2"/>
    <x v="152"/>
    <s v="SOCIEDAD ESPAÑOLA DE BENEFICENCIA (VERACRUZ)"/>
    <s v="VENTA"/>
    <d v="2017-12-23T00:00:00"/>
    <n v="1"/>
  </r>
  <r>
    <s v="SIN PROGRAMA"/>
    <s v="PROLIA"/>
    <x v="12"/>
    <x v="60"/>
    <x v="0"/>
    <x v="1"/>
    <x v="1"/>
    <s v="SIN INFORMACION"/>
    <s v="VENTA"/>
    <d v="2017-12-23T00:00:00"/>
    <n v="1"/>
  </r>
  <r>
    <s v="SIN PROGRAMA"/>
    <s v="PROLIA"/>
    <x v="12"/>
    <x v="79"/>
    <x v="18"/>
    <x v="1"/>
    <x v="1"/>
    <s v="SIN INFORMACION"/>
    <s v="VENTA"/>
    <d v="2017-12-23T00:00:00"/>
    <n v="1"/>
  </r>
  <r>
    <s v="SIN PROGRAMA"/>
    <s v="PROLIA"/>
    <x v="12"/>
    <x v="69"/>
    <x v="11"/>
    <x v="1"/>
    <x v="1"/>
    <s v="SIN INFORMACION"/>
    <s v="VENTA"/>
    <d v="2017-12-23T00:00:00"/>
    <n v="1"/>
  </r>
  <r>
    <s v="CON PROGRAMA"/>
    <s v="PROLIA"/>
    <x v="12"/>
    <x v="36"/>
    <x v="18"/>
    <x v="1"/>
    <x v="2"/>
    <s v="PONCE BELTRAN EDUARDO JAVIER"/>
    <s v="VENTA"/>
    <d v="2017-12-23T00:00:00"/>
    <n v="1"/>
  </r>
  <r>
    <s v="CON PROGRAMA"/>
    <s v="PROLIA"/>
    <x v="12"/>
    <x v="64"/>
    <x v="2"/>
    <x v="1"/>
    <x v="2"/>
    <s v="ROMERO REYES JAIME"/>
    <s v="VENTA"/>
    <d v="2017-12-23T00:00:00"/>
    <n v="1"/>
  </r>
  <r>
    <s v="CON PROGRAMA"/>
    <s v="PROLIA"/>
    <x v="12"/>
    <x v="63"/>
    <x v="24"/>
    <x v="1"/>
    <x v="2"/>
    <s v="RAMIREZ GUTIERREZ RAMIRO"/>
    <s v="VENTA"/>
    <d v="2017-12-23T00:00:00"/>
    <n v="1"/>
  </r>
  <r>
    <s v="CON PROGRAMA"/>
    <s v="PROLIA"/>
    <x v="12"/>
    <x v="83"/>
    <x v="28"/>
    <x v="1"/>
    <x v="2"/>
    <s v="LECHUGA MARTIN DEL CAMPO DIANA"/>
    <s v="VENTA"/>
    <d v="2017-12-23T00:00:00"/>
    <n v="1"/>
  </r>
  <r>
    <s v="CON PROGRAMA"/>
    <s v="PROLIA"/>
    <x v="12"/>
    <x v="7"/>
    <x v="5"/>
    <x v="1"/>
    <x v="2"/>
    <s v="CAMPBELL CARDONA OTTO ALEJANDRO"/>
    <s v="VENTA"/>
    <d v="2017-12-23T00:00:00"/>
    <n v="1"/>
  </r>
  <r>
    <s v="SIN PROGRAMA"/>
    <s v="PROLIA"/>
    <x v="12"/>
    <x v="59"/>
    <x v="26"/>
    <x v="1"/>
    <x v="1"/>
    <s v="SIN INFORMACION"/>
    <s v="VENTA"/>
    <d v="2017-12-24T00:00:00"/>
    <n v="1"/>
  </r>
  <r>
    <s v="SIN PROGRAMA"/>
    <s v="PROLIA"/>
    <x v="12"/>
    <x v="33"/>
    <x v="14"/>
    <x v="1"/>
    <x v="1"/>
    <s v="SIN INFORMACION"/>
    <s v="VENTA"/>
    <d v="2017-12-24T00:00:00"/>
    <n v="1"/>
  </r>
  <r>
    <s v="SIN PROGRAMA"/>
    <s v="PROLIA"/>
    <x v="12"/>
    <x v="54"/>
    <x v="24"/>
    <x v="0"/>
    <x v="5"/>
    <s v="GARCIA HERNANDEZ PEDRO ALBERTO"/>
    <s v="VENTA"/>
    <d v="2017-12-24T00:00:00"/>
    <n v="1"/>
  </r>
  <r>
    <s v="SIN PROGRAMA"/>
    <s v="PROLIA"/>
    <x v="12"/>
    <x v="18"/>
    <x v="0"/>
    <x v="1"/>
    <x v="11"/>
    <s v="SIN INFORMACION"/>
    <s v="VENTA"/>
    <d v="2017-12-24T00:00:00"/>
    <n v="1"/>
  </r>
  <r>
    <s v="SIN PROGRAMA"/>
    <s v="PROLIA"/>
    <x v="12"/>
    <x v="50"/>
    <x v="3"/>
    <x v="1"/>
    <x v="1"/>
    <s v="SIN INFORMACION"/>
    <s v="VENTA"/>
    <d v="2017-12-25T00:00:00"/>
    <n v="1"/>
  </r>
  <r>
    <s v="SIN PROGRAMA"/>
    <s v="PROLIA"/>
    <x v="12"/>
    <x v="30"/>
    <x v="16"/>
    <x v="1"/>
    <x v="16"/>
    <s v="SIN INFORMACION"/>
    <s v="VENTA"/>
    <d v="2017-12-25T00:00:00"/>
    <n v="1"/>
  </r>
  <r>
    <s v="CON PROGRAMA"/>
    <s v="PROLIA"/>
    <x v="12"/>
    <x v="48"/>
    <x v="24"/>
    <x v="1"/>
    <x v="2"/>
    <s v="SIN INFORMACION"/>
    <s v="VENTA"/>
    <d v="2017-12-25T00:00:00"/>
    <n v="1"/>
  </r>
  <r>
    <s v="CON PROGRAMA"/>
    <s v="PROLIA"/>
    <x v="12"/>
    <x v="11"/>
    <x v="6"/>
    <x v="1"/>
    <x v="2"/>
    <s v="KIRSCH RAMOS ARMANDO"/>
    <s v="VENTA"/>
    <d v="2017-12-25T00:00:00"/>
    <n v="1"/>
  </r>
  <r>
    <s v="SIN PROGRAMA"/>
    <s v="PROLIA"/>
    <x v="12"/>
    <x v="61"/>
    <x v="0"/>
    <x v="0"/>
    <x v="21"/>
    <s v="SIN INFORMACION"/>
    <s v="VENTA"/>
    <d v="2017-12-26T00:00:00"/>
    <n v="1"/>
  </r>
  <r>
    <s v="SIN PROGRAMA"/>
    <s v="PROLIA"/>
    <x v="12"/>
    <x v="61"/>
    <x v="0"/>
    <x v="0"/>
    <x v="21"/>
    <s v="SIN INFORMACION"/>
    <s v="VENTA"/>
    <d v="2017-12-26T00:00:00"/>
    <n v="1"/>
  </r>
  <r>
    <s v="SIN PROGRAMA"/>
    <s v="PROLIA"/>
    <x v="12"/>
    <x v="25"/>
    <x v="0"/>
    <x v="1"/>
    <x v="122"/>
    <s v="SIN INFORMACION"/>
    <s v="VENTA"/>
    <d v="2017-12-26T00:00:00"/>
    <n v="1"/>
  </r>
  <r>
    <s v="SIN PROGRAMA"/>
    <s v="PROLIA"/>
    <x v="12"/>
    <x v="36"/>
    <x v="18"/>
    <x v="0"/>
    <x v="44"/>
    <s v="RIVAS MURILLO HECTOR MANUEL"/>
    <s v="VENTA"/>
    <d v="2017-12-26T00:00:00"/>
    <n v="1"/>
  </r>
  <r>
    <s v="SIN PROGRAMA"/>
    <s v="PROLIA"/>
    <x v="12"/>
    <x v="15"/>
    <x v="0"/>
    <x v="1"/>
    <x v="1"/>
    <s v="SIN INFORMACION"/>
    <s v="VENTA"/>
    <d v="2017-12-26T00:00:00"/>
    <n v="1"/>
  </r>
  <r>
    <s v="SIN PROGRAMA"/>
    <s v="PROLIA"/>
    <x v="12"/>
    <x v="37"/>
    <x v="19"/>
    <x v="1"/>
    <x v="1"/>
    <s v="SIN INFORMACION"/>
    <s v="VENTA"/>
    <d v="2017-12-26T00:00:00"/>
    <n v="1"/>
  </r>
  <r>
    <s v="SIN PROGRAMA"/>
    <s v="PROLIA"/>
    <x v="12"/>
    <x v="51"/>
    <x v="0"/>
    <x v="1"/>
    <x v="133"/>
    <s v="SIN INFORMACION"/>
    <s v="VENTA"/>
    <d v="2017-12-26T00:00:00"/>
    <n v="1"/>
  </r>
  <r>
    <s v="SIN PROGRAMA"/>
    <s v="PROLIA"/>
    <x v="12"/>
    <x v="32"/>
    <x v="14"/>
    <x v="1"/>
    <x v="1"/>
    <s v="SIN INFORMACION"/>
    <s v="VENTA"/>
    <d v="2017-12-26T00:00:00"/>
    <n v="1"/>
  </r>
  <r>
    <s v="SIN PROGRAMA"/>
    <s v="PROLIA"/>
    <x v="12"/>
    <x v="33"/>
    <x v="14"/>
    <x v="1"/>
    <x v="2"/>
    <s v="FRANCO TOSTADO BERTHA"/>
    <s v="VENTA"/>
    <d v="2017-12-26T00:00:00"/>
    <n v="1"/>
  </r>
  <r>
    <s v="SIN PROGRAMA"/>
    <s v="PROLIA"/>
    <x v="12"/>
    <x v="73"/>
    <x v="23"/>
    <x v="1"/>
    <x v="1"/>
    <s v="SIN INFORMACION"/>
    <s v="VENTA"/>
    <d v="2017-12-26T00:00:00"/>
    <n v="1"/>
  </r>
  <r>
    <s v="SIN PROGRAMA"/>
    <s v="PROLIA"/>
    <x v="12"/>
    <x v="47"/>
    <x v="23"/>
    <x v="1"/>
    <x v="1"/>
    <s v="SIN INFORMACION"/>
    <s v="VENTA"/>
    <d v="2017-12-26T00:00:00"/>
    <n v="1"/>
  </r>
  <r>
    <s v="SIN PROGRAMA"/>
    <s v="PROLIA"/>
    <x v="12"/>
    <x v="47"/>
    <x v="23"/>
    <x v="1"/>
    <x v="1"/>
    <s v="SIN INFORMACION"/>
    <s v="VENTA"/>
    <d v="2017-12-26T00:00:00"/>
    <n v="1"/>
  </r>
  <r>
    <s v="SIN PROGRAMA"/>
    <s v="PROLIA"/>
    <x v="12"/>
    <x v="64"/>
    <x v="2"/>
    <x v="1"/>
    <x v="1"/>
    <s v="SIN INFORMACION"/>
    <s v="VENTA"/>
    <d v="2017-12-26T00:00:00"/>
    <n v="1"/>
  </r>
  <r>
    <s v="SIN PROGRAMA"/>
    <s v="PROLIA"/>
    <x v="12"/>
    <x v="2"/>
    <x v="2"/>
    <x v="1"/>
    <x v="1"/>
    <s v="SIN INFORMACION"/>
    <s v="VENTA"/>
    <d v="2017-12-26T00:00:00"/>
    <n v="1"/>
  </r>
  <r>
    <s v="SIN PROGRAMA"/>
    <s v="PROLIA"/>
    <x v="12"/>
    <x v="35"/>
    <x v="12"/>
    <x v="1"/>
    <x v="2"/>
    <s v="RIOS ARJONA MARIO ARTURO"/>
    <s v="VENTA"/>
    <d v="2017-12-26T00:00:00"/>
    <n v="1"/>
  </r>
  <r>
    <s v="SIN PROGRAMA"/>
    <s v="PROLIA"/>
    <x v="12"/>
    <x v="3"/>
    <x v="3"/>
    <x v="1"/>
    <x v="1"/>
    <s v="SIN INFORMACION"/>
    <s v="VENTA"/>
    <d v="2017-12-26T00:00:00"/>
    <n v="1"/>
  </r>
  <r>
    <s v="SIN PROGRAMA"/>
    <s v="PROLIA"/>
    <x v="12"/>
    <x v="83"/>
    <x v="28"/>
    <x v="1"/>
    <x v="1"/>
    <s v="SIN INFORMACION"/>
    <s v="VENTA"/>
    <d v="2017-12-26T00:00:00"/>
    <n v="1"/>
  </r>
  <r>
    <s v="SIN PROGRAMA"/>
    <s v="PROLIA"/>
    <x v="12"/>
    <x v="83"/>
    <x v="28"/>
    <x v="1"/>
    <x v="1"/>
    <s v="SIN INFORMACION"/>
    <s v="VENTA"/>
    <d v="2017-12-26T00:00:00"/>
    <n v="1"/>
  </r>
  <r>
    <s v="SIN PROGRAMA"/>
    <s v="PROLIA"/>
    <x v="12"/>
    <x v="12"/>
    <x v="7"/>
    <x v="1"/>
    <x v="1"/>
    <s v="SIN INFORMACION"/>
    <s v="VENTA"/>
    <d v="2017-12-26T00:00:00"/>
    <n v="1"/>
  </r>
  <r>
    <s v="SIN PROGRAMA"/>
    <s v="PROLIA"/>
    <x v="12"/>
    <x v="12"/>
    <x v="7"/>
    <x v="1"/>
    <x v="2"/>
    <s v="AGUILAR GIRBAU ROBERTO ALEJANDRO"/>
    <s v="VENTA"/>
    <d v="2017-12-26T00:00:00"/>
    <n v="1"/>
  </r>
  <r>
    <s v="SIN PROGRAMA"/>
    <s v="PROLIA"/>
    <x v="12"/>
    <x v="14"/>
    <x v="8"/>
    <x v="1"/>
    <x v="1"/>
    <s v="SIN INFORMACION"/>
    <s v="VENTA"/>
    <d v="2017-12-26T00:00:00"/>
    <n v="1"/>
  </r>
  <r>
    <s v="SIN PROGRAMA"/>
    <s v="PROLIA"/>
    <x v="12"/>
    <x v="14"/>
    <x v="8"/>
    <x v="1"/>
    <x v="1"/>
    <s v="SIN INFORMACION"/>
    <s v="VENTA"/>
    <d v="2017-12-26T00:00:00"/>
    <n v="1"/>
  </r>
  <r>
    <s v="SIN PROGRAMA"/>
    <s v="PROLIA"/>
    <x v="12"/>
    <x v="14"/>
    <x v="8"/>
    <x v="1"/>
    <x v="1"/>
    <s v="SIN INFORMACION"/>
    <s v="VENTA"/>
    <d v="2017-12-26T00:00:00"/>
    <n v="1"/>
  </r>
  <r>
    <s v="SIN PROGRAMA"/>
    <s v="PROLIA"/>
    <x v="12"/>
    <x v="4"/>
    <x v="4"/>
    <x v="1"/>
    <x v="1"/>
    <s v="SIN INFORMACION"/>
    <s v="VENTA"/>
    <d v="2017-12-26T00:00:00"/>
    <n v="1"/>
  </r>
  <r>
    <s v="SIN PROGRAMA"/>
    <s v="PROLIA"/>
    <x v="12"/>
    <x v="46"/>
    <x v="15"/>
    <x v="1"/>
    <x v="1"/>
    <s v="SIN INFORMACION"/>
    <s v="VENTA"/>
    <d v="2017-12-26T00:00:00"/>
    <n v="1"/>
  </r>
  <r>
    <s v="SIN PROGRAMA"/>
    <s v="PROLIA"/>
    <x v="12"/>
    <x v="69"/>
    <x v="11"/>
    <x v="1"/>
    <x v="1"/>
    <s v="SIN INFORMACION"/>
    <s v="VENTA"/>
    <d v="2017-12-26T00:00:00"/>
    <n v="1"/>
  </r>
  <r>
    <s v="CON PROGRAMA"/>
    <s v="PROLIA"/>
    <x v="12"/>
    <x v="8"/>
    <x v="0"/>
    <x v="1"/>
    <x v="2"/>
    <s v="ARREDONDO ARZOLA VICTOR MANUEL"/>
    <s v="VENTA"/>
    <d v="2017-12-26T00:00:00"/>
    <n v="1"/>
  </r>
  <r>
    <s v="CON PROGRAMA"/>
    <s v="PROLIA"/>
    <x v="12"/>
    <x v="34"/>
    <x v="17"/>
    <x v="1"/>
    <x v="2"/>
    <s v="GONZALEZ VALENCIA EDUARDO"/>
    <s v="VENTA"/>
    <d v="2017-12-26T00:00:00"/>
    <n v="1"/>
  </r>
  <r>
    <s v="CON PROGRAMA"/>
    <s v="PROLIA"/>
    <x v="12"/>
    <x v="20"/>
    <x v="11"/>
    <x v="1"/>
    <x v="2"/>
    <s v="BALCAZAR RODRIGUEZ JOSE LUCIO JAVIER"/>
    <s v="VENTA"/>
    <d v="2017-12-26T00:00:00"/>
    <n v="1"/>
  </r>
  <r>
    <s v="CON PROGRAMA"/>
    <s v="PROLIA"/>
    <x v="12"/>
    <x v="15"/>
    <x v="0"/>
    <x v="1"/>
    <x v="2"/>
    <s v="DIAZ GARCIA MARIA DEL PILAR"/>
    <s v="VENTA"/>
    <d v="2017-12-26T00:00:00"/>
    <n v="1"/>
  </r>
  <r>
    <s v="CON PROGRAMA"/>
    <s v="PROLIA"/>
    <x v="12"/>
    <x v="15"/>
    <x v="0"/>
    <x v="1"/>
    <x v="2"/>
    <s v="BERMUDEZ ROCHA ROCIO"/>
    <s v="VENTA"/>
    <d v="2017-12-26T00:00:00"/>
    <n v="1"/>
  </r>
  <r>
    <s v="CON PROGRAMA"/>
    <s v="PROLIA"/>
    <x v="12"/>
    <x v="28"/>
    <x v="14"/>
    <x v="1"/>
    <x v="2"/>
    <s v="SIN INFORMACION"/>
    <s v="VENTA"/>
    <d v="2017-12-26T00:00:00"/>
    <n v="1"/>
  </r>
  <r>
    <s v="CON PROGRAMA"/>
    <s v="PROLIA"/>
    <x v="12"/>
    <x v="28"/>
    <x v="14"/>
    <x v="1"/>
    <x v="2"/>
    <s v="OROZCO ALCALA JOSE JAVIER"/>
    <s v="VENTA"/>
    <d v="2017-12-26T00:00:00"/>
    <n v="1"/>
  </r>
  <r>
    <s v="CON PROGRAMA"/>
    <s v="PROLIA"/>
    <x v="12"/>
    <x v="28"/>
    <x v="14"/>
    <x v="1"/>
    <x v="2"/>
    <s v="DE GARCIA GONZALEZ MARIA NIEVES"/>
    <s v="VENTA"/>
    <d v="2017-12-26T00:00:00"/>
    <n v="1"/>
  </r>
  <r>
    <s v="CON PROGRAMA"/>
    <s v="PROLIA"/>
    <x v="12"/>
    <x v="28"/>
    <x v="14"/>
    <x v="1"/>
    <x v="2"/>
    <s v="CALVILLO ARECHIGA GERARDO"/>
    <s v="VENTA"/>
    <d v="2017-12-26T00:00:00"/>
    <n v="1"/>
  </r>
  <r>
    <s v="CON PROGRAMA"/>
    <s v="PROLIA"/>
    <x v="12"/>
    <x v="33"/>
    <x v="14"/>
    <x v="1"/>
    <x v="2"/>
    <s v="SIN INFORMACION"/>
    <s v="VENTA"/>
    <d v="2017-12-26T00:00:00"/>
    <n v="1"/>
  </r>
  <r>
    <s v="CON PROGRAMA"/>
    <s v="PROLIA"/>
    <x v="12"/>
    <x v="29"/>
    <x v="15"/>
    <x v="1"/>
    <x v="2"/>
    <s v="AGUILAR SERANO MARIA DE LOS ANGELES"/>
    <s v="VENTA"/>
    <d v="2017-12-26T00:00:00"/>
    <n v="1"/>
  </r>
  <r>
    <s v="CON PROGRAMA"/>
    <s v="PROLIA"/>
    <x v="12"/>
    <x v="14"/>
    <x v="8"/>
    <x v="1"/>
    <x v="2"/>
    <s v="SIN INFORMACION"/>
    <s v="VENTA"/>
    <d v="2017-12-26T00:00:00"/>
    <n v="1"/>
  </r>
  <r>
    <s v="CON PROGRAMA"/>
    <s v="PROLIA"/>
    <x v="12"/>
    <x v="50"/>
    <x v="3"/>
    <x v="1"/>
    <x v="2"/>
    <s v="SANTANA SAHAGUN JESUS ERNESTO"/>
    <s v="VENTA"/>
    <d v="2017-12-26T00:00:00"/>
    <n v="1"/>
  </r>
  <r>
    <s v="CON PROGRAMA"/>
    <s v="PROLIA"/>
    <x v="12"/>
    <x v="26"/>
    <x v="13"/>
    <x v="1"/>
    <x v="2"/>
    <s v="LOPEZ CORDERO FRANCISCO MANUEL"/>
    <s v="VENTA"/>
    <d v="2017-12-26T00:00:00"/>
    <n v="1"/>
  </r>
  <r>
    <s v="SIN PROGRAMA"/>
    <s v="PROLIA"/>
    <x v="12"/>
    <x v="13"/>
    <x v="0"/>
    <x v="1"/>
    <x v="1"/>
    <s v="SIN INFORMACION"/>
    <s v="VENTA"/>
    <d v="2017-12-27T00:00:00"/>
    <n v="2"/>
  </r>
  <r>
    <s v="SIN PROGRAMA"/>
    <s v="PROLIA"/>
    <x v="12"/>
    <x v="13"/>
    <x v="0"/>
    <x v="2"/>
    <x v="110"/>
    <s v="SIN INFORMACION"/>
    <s v="VENTA"/>
    <d v="2017-12-27T00:00:00"/>
    <n v="1"/>
  </r>
  <r>
    <s v="SIN PROGRAMA"/>
    <s v="PROLIA"/>
    <x v="12"/>
    <x v="61"/>
    <x v="0"/>
    <x v="0"/>
    <x v="21"/>
    <s v="SIN INFORMACION"/>
    <s v="VENTA"/>
    <d v="2017-12-27T00:00:00"/>
    <n v="1"/>
  </r>
  <r>
    <s v="SIN PROGRAMA"/>
    <s v="PROLIA"/>
    <x v="12"/>
    <x v="61"/>
    <x v="0"/>
    <x v="0"/>
    <x v="21"/>
    <s v="SIN INFORMACION"/>
    <s v="VENTA"/>
    <d v="2017-12-27T00:00:00"/>
    <n v="1"/>
  </r>
  <r>
    <s v="SIN PROGRAMA"/>
    <s v="PROLIA"/>
    <x v="12"/>
    <x v="51"/>
    <x v="0"/>
    <x v="0"/>
    <x v="10"/>
    <s v="SIN INFORMACION"/>
    <s v="VENTA"/>
    <d v="2017-12-27T00:00:00"/>
    <n v="1"/>
  </r>
  <r>
    <s v="SIN PROGRAMA"/>
    <s v="PROLIA"/>
    <x v="12"/>
    <x v="32"/>
    <x v="14"/>
    <x v="1"/>
    <x v="1"/>
    <s v="SIN INFORMACION"/>
    <s v="VENTA"/>
    <d v="2017-12-27T00:00:00"/>
    <n v="1"/>
  </r>
  <r>
    <s v="SIN PROGRAMA"/>
    <s v="PROLIA"/>
    <x v="12"/>
    <x v="32"/>
    <x v="14"/>
    <x v="1"/>
    <x v="1"/>
    <s v="SIN INFORMACION"/>
    <s v="VENTA"/>
    <d v="2017-12-27T00:00:00"/>
    <n v="1"/>
  </r>
  <r>
    <s v="SIN PROGRAMA"/>
    <s v="PROLIA"/>
    <x v="12"/>
    <x v="28"/>
    <x v="14"/>
    <x v="1"/>
    <x v="2"/>
    <s v="NAJAR FUENTES IGNACIO SALVADOR"/>
    <s v="VENTA"/>
    <d v="2017-12-27T00:00:00"/>
    <n v="1"/>
  </r>
  <r>
    <s v="SIN PROGRAMA"/>
    <s v="PROLIA"/>
    <x v="12"/>
    <x v="28"/>
    <x v="14"/>
    <x v="1"/>
    <x v="2"/>
    <s v="AGUILAR ROBLES VLADIMIR"/>
    <s v="VENTA"/>
    <d v="2017-12-27T00:00:00"/>
    <n v="1"/>
  </r>
  <r>
    <s v="SIN PROGRAMA"/>
    <s v="PROLIA"/>
    <x v="12"/>
    <x v="33"/>
    <x v="14"/>
    <x v="1"/>
    <x v="1"/>
    <s v="SIN INFORMACION"/>
    <s v="VENTA"/>
    <d v="2017-12-27T00:00:00"/>
    <n v="1"/>
  </r>
  <r>
    <s v="SIN PROGRAMA"/>
    <s v="PROLIA"/>
    <x v="12"/>
    <x v="2"/>
    <x v="2"/>
    <x v="0"/>
    <x v="59"/>
    <s v="GUERRERO RAMOS MIGUEL ANGEL"/>
    <s v="VENTA"/>
    <d v="2017-12-27T00:00:00"/>
    <n v="1"/>
  </r>
  <r>
    <s v="SIN PROGRAMA"/>
    <s v="PROLIA"/>
    <x v="12"/>
    <x v="2"/>
    <x v="2"/>
    <x v="1"/>
    <x v="1"/>
    <s v="SIN INFORMACION"/>
    <s v="VENTA"/>
    <d v="2017-12-27T00:00:00"/>
    <n v="1"/>
  </r>
  <r>
    <s v="SIN PROGRAMA"/>
    <s v="PROLIA"/>
    <x v="12"/>
    <x v="5"/>
    <x v="2"/>
    <x v="3"/>
    <x v="25"/>
    <s v="SIN INFORMACION"/>
    <s v="VENTA"/>
    <d v="2017-12-27T00:00:00"/>
    <n v="1"/>
  </r>
  <r>
    <s v="SIN PROGRAMA"/>
    <s v="PROLIA"/>
    <x v="12"/>
    <x v="24"/>
    <x v="12"/>
    <x v="0"/>
    <x v="10"/>
    <s v="SIN INFORMACION"/>
    <s v="VENTA"/>
    <d v="2017-12-27T00:00:00"/>
    <n v="1"/>
  </r>
  <r>
    <s v="SIN PROGRAMA"/>
    <s v="PROLIA"/>
    <x v="12"/>
    <x v="24"/>
    <x v="12"/>
    <x v="1"/>
    <x v="14"/>
    <s v="SIN INFORMACION"/>
    <s v="VENTA"/>
    <d v="2017-12-27T00:00:00"/>
    <n v="1"/>
  </r>
  <r>
    <s v="SIN PROGRAMA"/>
    <s v="PROLIA"/>
    <x v="12"/>
    <x v="24"/>
    <x v="12"/>
    <x v="2"/>
    <x v="145"/>
    <s v="SIN INFORMACION"/>
    <s v="VENTA"/>
    <d v="2017-12-27T00:00:00"/>
    <n v="1"/>
  </r>
  <r>
    <s v="SIN PROGRAMA"/>
    <s v="PROLIA"/>
    <x v="12"/>
    <x v="54"/>
    <x v="24"/>
    <x v="1"/>
    <x v="86"/>
    <s v="SIN INFORMACION"/>
    <s v="VENTA"/>
    <d v="2017-12-27T00:00:00"/>
    <n v="1"/>
  </r>
  <r>
    <s v="SIN PROGRAMA"/>
    <s v="PROLIA"/>
    <x v="12"/>
    <x v="63"/>
    <x v="24"/>
    <x v="1"/>
    <x v="2"/>
    <s v="RODRIGUEZ QUINTANILLA KARINA ALEJANDRA"/>
    <s v="VENTA"/>
    <d v="2017-12-27T00:00:00"/>
    <n v="1"/>
  </r>
  <r>
    <s v="SIN PROGRAMA"/>
    <s v="PROLIA"/>
    <x v="12"/>
    <x v="27"/>
    <x v="9"/>
    <x v="0"/>
    <x v="42"/>
    <s v="TELLEZ BERNAL EDUARDO"/>
    <s v="VENTA"/>
    <d v="2017-12-27T00:00:00"/>
    <n v="1"/>
  </r>
  <r>
    <s v="SIN PROGRAMA"/>
    <s v="PROLIA"/>
    <x v="12"/>
    <x v="12"/>
    <x v="7"/>
    <x v="1"/>
    <x v="1"/>
    <s v="SIN INFORMACION"/>
    <s v="VENTA"/>
    <d v="2017-12-27T00:00:00"/>
    <n v="1"/>
  </r>
  <r>
    <s v="SIN PROGRAMA"/>
    <s v="PROLIA"/>
    <x v="12"/>
    <x v="70"/>
    <x v="8"/>
    <x v="1"/>
    <x v="2"/>
    <s v="SANCHEZ ARRIAGA ARTURO"/>
    <s v="VENTA"/>
    <d v="2017-12-27T00:00:00"/>
    <n v="1"/>
  </r>
  <r>
    <s v="SIN PROGRAMA"/>
    <s v="PROLIA"/>
    <x v="12"/>
    <x v="14"/>
    <x v="8"/>
    <x v="1"/>
    <x v="1"/>
    <s v="SIN INFORMACION"/>
    <s v="VENTA"/>
    <d v="2017-12-27T00:00:00"/>
    <n v="1"/>
  </r>
  <r>
    <s v="SIN PROGRAMA"/>
    <s v="PROLIA"/>
    <x v="12"/>
    <x v="14"/>
    <x v="8"/>
    <x v="1"/>
    <x v="1"/>
    <s v="SIN INFORMACION"/>
    <s v="VENTA"/>
    <d v="2017-12-27T00:00:00"/>
    <n v="1"/>
  </r>
  <r>
    <s v="SIN PROGRAMA"/>
    <s v="PROLIA"/>
    <x v="12"/>
    <x v="14"/>
    <x v="8"/>
    <x v="1"/>
    <x v="2"/>
    <s v="ANDRADE ZARATE VICTOR"/>
    <s v="VENTA"/>
    <d v="2017-12-27T00:00:00"/>
    <n v="1"/>
  </r>
  <r>
    <s v="SIN PROGRAMA"/>
    <s v="PROLIA"/>
    <x v="12"/>
    <x v="14"/>
    <x v="8"/>
    <x v="1"/>
    <x v="2"/>
    <s v="ANDRADE ZARATE VICTOR"/>
    <s v="VENTA"/>
    <d v="2017-12-27T00:00:00"/>
    <n v="1"/>
  </r>
  <r>
    <s v="SIN PROGRAMA"/>
    <s v="PROLIA"/>
    <x v="12"/>
    <x v="71"/>
    <x v="27"/>
    <x v="1"/>
    <x v="2"/>
    <s v="GUTIERREZ MEDINA ROBERTO"/>
    <s v="VENTA"/>
    <d v="2017-12-27T00:00:00"/>
    <n v="1"/>
  </r>
  <r>
    <s v="SIN PROGRAMA"/>
    <s v="PROLIA"/>
    <x v="12"/>
    <x v="0"/>
    <x v="0"/>
    <x v="0"/>
    <x v="15"/>
    <s v="SIN INFORMACION"/>
    <s v="VENTA"/>
    <d v="2017-12-27T00:00:00"/>
    <n v="1"/>
  </r>
  <r>
    <s v="SIN PROGRAMA"/>
    <s v="PROLIA"/>
    <x v="12"/>
    <x v="18"/>
    <x v="0"/>
    <x v="2"/>
    <x v="45"/>
    <s v="OPERADORA DE HOSPITALES ANGELES (PEDREGAL)"/>
    <s v="VENTA"/>
    <d v="2017-12-27T00:00:00"/>
    <n v="1"/>
  </r>
  <r>
    <s v="SIN PROGRAMA"/>
    <s v="PROLIA"/>
    <x v="12"/>
    <x v="41"/>
    <x v="0"/>
    <x v="1"/>
    <x v="2"/>
    <s v="ARZAC PALUMBO JOSE PEDRO"/>
    <s v="VENTA"/>
    <d v="2017-12-27T00:00:00"/>
    <n v="1"/>
  </r>
  <r>
    <s v="SIN PROGRAMA"/>
    <s v="PROLIA"/>
    <x v="12"/>
    <x v="4"/>
    <x v="4"/>
    <x v="1"/>
    <x v="1"/>
    <s v="SIN INFORMACION"/>
    <s v="VENTA"/>
    <d v="2017-12-27T00:00:00"/>
    <n v="1"/>
  </r>
  <r>
    <s v="SIN PROGRAMA"/>
    <s v="PROLIA"/>
    <x v="12"/>
    <x v="4"/>
    <x v="4"/>
    <x v="1"/>
    <x v="1"/>
    <s v="SIN INFORMACION"/>
    <s v="VENTA"/>
    <d v="2017-12-27T00:00:00"/>
    <n v="1"/>
  </r>
  <r>
    <s v="SIN PROGRAMA"/>
    <s v="PROLIA"/>
    <x v="12"/>
    <x v="4"/>
    <x v="4"/>
    <x v="1"/>
    <x v="1"/>
    <s v="SIN INFORMACION"/>
    <s v="VENTA"/>
    <d v="2017-12-27T00:00:00"/>
    <n v="1"/>
  </r>
  <r>
    <s v="SIN PROGRAMA"/>
    <s v="PROLIA"/>
    <x v="12"/>
    <x v="26"/>
    <x v="13"/>
    <x v="1"/>
    <x v="1"/>
    <s v="SIN INFORMACION"/>
    <s v="VENTA"/>
    <d v="2017-12-27T00:00:00"/>
    <n v="1"/>
  </r>
  <r>
    <s v="SIN PROGRAMA"/>
    <s v="PROLIA"/>
    <x v="12"/>
    <x v="26"/>
    <x v="13"/>
    <x v="1"/>
    <x v="49"/>
    <s v="SIN INFORMACION"/>
    <s v="VENTA"/>
    <d v="2017-12-27T00:00:00"/>
    <n v="1"/>
  </r>
  <r>
    <s v="SIN PROGRAMA"/>
    <s v="PROLIA"/>
    <x v="12"/>
    <x v="26"/>
    <x v="13"/>
    <x v="1"/>
    <x v="49"/>
    <s v="SIN INFORMACION"/>
    <s v="VENTA"/>
    <d v="2017-12-27T00:00:00"/>
    <n v="1"/>
  </r>
  <r>
    <s v="SIN PROGRAMA"/>
    <s v="PROLIA"/>
    <x v="12"/>
    <x v="10"/>
    <x v="6"/>
    <x v="1"/>
    <x v="2"/>
    <s v="LAGOS MARISCAL NEFTALI"/>
    <s v="VENTA"/>
    <d v="2017-12-27T00:00:00"/>
    <n v="1"/>
  </r>
  <r>
    <s v="SIN PROGRAMA"/>
    <s v="PROLIA"/>
    <x v="12"/>
    <x v="60"/>
    <x v="0"/>
    <x v="0"/>
    <x v="50"/>
    <s v="SIN INFORMACION"/>
    <s v="VENTA"/>
    <d v="2017-12-27T00:00:00"/>
    <n v="1"/>
  </r>
  <r>
    <s v="SIN PROGRAMA"/>
    <s v="PROLIA"/>
    <x v="12"/>
    <x v="56"/>
    <x v="5"/>
    <x v="1"/>
    <x v="1"/>
    <s v="SIN INFORMACION"/>
    <s v="VENTA"/>
    <d v="2017-12-27T00:00:00"/>
    <n v="1"/>
  </r>
  <r>
    <s v="SIN PROGRAMA"/>
    <s v="PROLIA"/>
    <x v="12"/>
    <x v="65"/>
    <x v="24"/>
    <x v="1"/>
    <x v="2"/>
    <s v="SIN INFORMACION"/>
    <s v="VENTA"/>
    <d v="2017-12-27T00:00:00"/>
    <n v="1"/>
  </r>
  <r>
    <s v="SIN PROGRAMA"/>
    <s v="PROLIA"/>
    <x v="12"/>
    <x v="19"/>
    <x v="10"/>
    <x v="1"/>
    <x v="2"/>
    <s v="GUTIERREZ OTERO JORGE"/>
    <s v="VENTA"/>
    <d v="2017-12-28T00:00:00"/>
    <n v="1"/>
  </r>
  <r>
    <s v="SIN PROGRAMA"/>
    <s v="PROLIA"/>
    <x v="12"/>
    <x v="6"/>
    <x v="0"/>
    <x v="1"/>
    <x v="2"/>
    <s v="ZAMORA MUÑOZ PAOLA MARITZA"/>
    <s v="VENTA"/>
    <d v="2017-12-28T00:00:00"/>
    <n v="1"/>
  </r>
  <r>
    <s v="SIN PROGRAMA"/>
    <s v="PROLIA"/>
    <x v="12"/>
    <x v="61"/>
    <x v="0"/>
    <x v="0"/>
    <x v="21"/>
    <s v="SIN INFORMACION"/>
    <s v="VENTA"/>
    <d v="2017-12-28T00:00:00"/>
    <n v="1"/>
  </r>
  <r>
    <s v="SIN PROGRAMA"/>
    <s v="PROLIA"/>
    <x v="12"/>
    <x v="61"/>
    <x v="0"/>
    <x v="0"/>
    <x v="21"/>
    <s v="SIN INFORMACION"/>
    <s v="VENTA"/>
    <d v="2017-12-28T00:00:00"/>
    <n v="1"/>
  </r>
  <r>
    <s v="SIN PROGRAMA"/>
    <s v="PROLIA"/>
    <x v="12"/>
    <x v="40"/>
    <x v="21"/>
    <x v="1"/>
    <x v="22"/>
    <s v="SIN INFORMACION"/>
    <s v="VENTA"/>
    <d v="2017-12-28T00:00:00"/>
    <n v="1"/>
  </r>
  <r>
    <s v="SIN PROGRAMA"/>
    <s v="PROLIA"/>
    <x v="12"/>
    <x v="77"/>
    <x v="18"/>
    <x v="1"/>
    <x v="1"/>
    <s v="SIN INFORMACION"/>
    <s v="VENTA"/>
    <d v="2017-12-28T00:00:00"/>
    <n v="1"/>
  </r>
  <r>
    <s v="SIN PROGRAMA"/>
    <s v="PROLIA"/>
    <x v="12"/>
    <x v="81"/>
    <x v="23"/>
    <x v="0"/>
    <x v="144"/>
    <s v="SIN INFORMACION"/>
    <s v="VENTA"/>
    <d v="2017-12-28T00:00:00"/>
    <n v="1"/>
  </r>
  <r>
    <s v="SIN PROGRAMA"/>
    <s v="PROLIA"/>
    <x v="12"/>
    <x v="81"/>
    <x v="23"/>
    <x v="0"/>
    <x v="144"/>
    <s v="SIN INFORMACION"/>
    <s v="VENTA"/>
    <d v="2017-12-28T00:00:00"/>
    <n v="1"/>
  </r>
  <r>
    <s v="SIN PROGRAMA"/>
    <s v="PROLIA"/>
    <x v="12"/>
    <x v="57"/>
    <x v="2"/>
    <x v="1"/>
    <x v="1"/>
    <s v="SIN INFORMACION"/>
    <s v="VENTA"/>
    <d v="2017-12-28T00:00:00"/>
    <n v="1"/>
  </r>
  <r>
    <s v="SIN PROGRAMA"/>
    <s v="PROLIA"/>
    <x v="12"/>
    <x v="36"/>
    <x v="18"/>
    <x v="1"/>
    <x v="1"/>
    <s v="SIN INFORMACION"/>
    <s v="VENTA"/>
    <d v="2017-12-28T00:00:00"/>
    <n v="1"/>
  </r>
  <r>
    <s v="SIN PROGRAMA"/>
    <s v="PROLIA"/>
    <x v="12"/>
    <x v="20"/>
    <x v="11"/>
    <x v="1"/>
    <x v="1"/>
    <s v="SIN INFORMACION"/>
    <s v="VENTA"/>
    <d v="2017-12-28T00:00:00"/>
    <n v="1"/>
  </r>
  <r>
    <s v="SIN PROGRAMA"/>
    <s v="PROLIA"/>
    <x v="12"/>
    <x v="51"/>
    <x v="0"/>
    <x v="0"/>
    <x v="44"/>
    <s v="BARRIOS MOYANO ANTONIO"/>
    <s v="VENTA"/>
    <d v="2017-12-28T00:00:00"/>
    <n v="1"/>
  </r>
  <r>
    <s v="SIN PROGRAMA"/>
    <s v="PROLIA"/>
    <x v="12"/>
    <x v="51"/>
    <x v="0"/>
    <x v="1"/>
    <x v="2"/>
    <s v="LEON GONZALEZ SILVIA ROSA"/>
    <s v="VENTA"/>
    <d v="2017-12-28T00:00:00"/>
    <n v="1"/>
  </r>
  <r>
    <s v="SIN PROGRAMA"/>
    <s v="PROLIA"/>
    <x v="12"/>
    <x v="28"/>
    <x v="14"/>
    <x v="1"/>
    <x v="1"/>
    <s v="SIN INFORMACION"/>
    <s v="VENTA"/>
    <d v="2017-12-28T00:00:00"/>
    <n v="1"/>
  </r>
  <r>
    <s v="SIN PROGRAMA"/>
    <s v="PROLIA"/>
    <x v="12"/>
    <x v="28"/>
    <x v="14"/>
    <x v="1"/>
    <x v="1"/>
    <s v="PRIETO MIRANDA SERGIO EMILIO"/>
    <s v="VENTA"/>
    <d v="2017-12-28T00:00:00"/>
    <n v="1"/>
  </r>
  <r>
    <s v="SIN PROGRAMA"/>
    <s v="PROLIA"/>
    <x v="12"/>
    <x v="33"/>
    <x v="14"/>
    <x v="1"/>
    <x v="1"/>
    <s v="SIN INFORMACION"/>
    <s v="VENTA"/>
    <d v="2017-12-28T00:00:00"/>
    <n v="1"/>
  </r>
  <r>
    <s v="SIN PROGRAMA"/>
    <s v="PROLIA"/>
    <x v="12"/>
    <x v="33"/>
    <x v="14"/>
    <x v="1"/>
    <x v="2"/>
    <s v="OLIVERA AMEZCUA MARIA AMPARO"/>
    <s v="VENTA"/>
    <d v="2017-12-28T00:00:00"/>
    <n v="1"/>
  </r>
  <r>
    <s v="SIN PROGRAMA"/>
    <s v="PROLIA"/>
    <x v="12"/>
    <x v="42"/>
    <x v="0"/>
    <x v="1"/>
    <x v="2"/>
    <s v="SIN INFORMACION"/>
    <s v="VENTA"/>
    <d v="2017-12-28T00:00:00"/>
    <n v="1"/>
  </r>
  <r>
    <s v="SIN PROGRAMA"/>
    <s v="PROLIA"/>
    <x v="12"/>
    <x v="72"/>
    <x v="11"/>
    <x v="1"/>
    <x v="2"/>
    <s v="MENDOZA AGUILAR RAQUEL"/>
    <s v="VENTA"/>
    <d v="2017-12-28T00:00:00"/>
    <n v="1"/>
  </r>
  <r>
    <s v="SIN PROGRAMA"/>
    <s v="PROLIA"/>
    <x v="12"/>
    <x v="35"/>
    <x v="12"/>
    <x v="1"/>
    <x v="20"/>
    <s v="SIN INFORMACION"/>
    <s v="VENTA"/>
    <d v="2017-12-28T00:00:00"/>
    <n v="1"/>
  </r>
  <r>
    <s v="SIN PROGRAMA"/>
    <s v="PROLIA"/>
    <x v="12"/>
    <x v="3"/>
    <x v="3"/>
    <x v="1"/>
    <x v="1"/>
    <s v="SIN INFORMACION"/>
    <s v="VENTA"/>
    <d v="2017-12-28T00:00:00"/>
    <n v="1"/>
  </r>
  <r>
    <s v="SIN PROGRAMA"/>
    <s v="PROLIA"/>
    <x v="12"/>
    <x v="3"/>
    <x v="3"/>
    <x v="1"/>
    <x v="1"/>
    <s v="SIN INFORMACION"/>
    <s v="VENTA"/>
    <d v="2017-12-28T00:00:00"/>
    <n v="1"/>
  </r>
  <r>
    <s v="SIN PROGRAMA"/>
    <s v="PROLIA"/>
    <x v="12"/>
    <x v="48"/>
    <x v="24"/>
    <x v="1"/>
    <x v="2"/>
    <s v="SIN INFORMACION"/>
    <s v="VENTA"/>
    <d v="2017-12-28T00:00:00"/>
    <n v="1"/>
  </r>
  <r>
    <s v="SIN PROGRAMA"/>
    <s v="PROLIA"/>
    <x v="12"/>
    <x v="29"/>
    <x v="15"/>
    <x v="1"/>
    <x v="2"/>
    <s v="PADILLA BECERRA FERNANDO"/>
    <s v="VENTA"/>
    <d v="2017-12-28T00:00:00"/>
    <n v="1"/>
  </r>
  <r>
    <s v="SIN PROGRAMA"/>
    <s v="PROLIA"/>
    <x v="12"/>
    <x v="83"/>
    <x v="28"/>
    <x v="1"/>
    <x v="1"/>
    <s v="SIN INFORMACION"/>
    <s v="VENTA"/>
    <d v="2017-12-28T00:00:00"/>
    <n v="1"/>
  </r>
  <r>
    <s v="SIN PROGRAMA"/>
    <s v="PROLIA"/>
    <x v="12"/>
    <x v="83"/>
    <x v="28"/>
    <x v="1"/>
    <x v="1"/>
    <s v="SIN INFORMACION"/>
    <s v="VENTA"/>
    <d v="2017-12-28T00:00:00"/>
    <n v="1"/>
  </r>
  <r>
    <s v="SIN PROGRAMA"/>
    <s v="PROLIA"/>
    <x v="12"/>
    <x v="27"/>
    <x v="9"/>
    <x v="1"/>
    <x v="2"/>
    <s v="GONZALEZ DE LA LLAVE RUBEN ARMANDO"/>
    <s v="VENTA"/>
    <d v="2017-12-28T00:00:00"/>
    <n v="1"/>
  </r>
  <r>
    <s v="SIN PROGRAMA"/>
    <s v="PROLIA"/>
    <x v="12"/>
    <x v="17"/>
    <x v="9"/>
    <x v="1"/>
    <x v="1"/>
    <s v="SIN INFORMACION"/>
    <s v="VENTA"/>
    <d v="2017-12-28T00:00:00"/>
    <n v="1"/>
  </r>
  <r>
    <s v="SIN PROGRAMA"/>
    <s v="PROLIA"/>
    <x v="12"/>
    <x v="17"/>
    <x v="9"/>
    <x v="1"/>
    <x v="1"/>
    <s v="SIN INFORMACION"/>
    <s v="VENTA"/>
    <d v="2017-12-28T00:00:00"/>
    <n v="1"/>
  </r>
  <r>
    <s v="SIN PROGRAMA"/>
    <s v="PROLIA"/>
    <x v="12"/>
    <x v="22"/>
    <x v="9"/>
    <x v="1"/>
    <x v="2"/>
    <s v="AGUILAR DOMINGUEZ GUADALUPE CECILIA"/>
    <s v="VENTA"/>
    <d v="2017-12-28T00:00:00"/>
    <n v="1"/>
  </r>
  <r>
    <s v="SIN PROGRAMA"/>
    <s v="PROLIA"/>
    <x v="12"/>
    <x v="14"/>
    <x v="8"/>
    <x v="1"/>
    <x v="1"/>
    <s v="SIN INFORMACION"/>
    <s v="VENTA"/>
    <d v="2017-12-28T00:00:00"/>
    <n v="1"/>
  </r>
  <r>
    <s v="SIN PROGRAMA"/>
    <s v="PROLIA"/>
    <x v="12"/>
    <x v="55"/>
    <x v="16"/>
    <x v="0"/>
    <x v="44"/>
    <s v="REYES CALDERON MAGDALENA"/>
    <s v="VENTA"/>
    <d v="2017-12-28T00:00:00"/>
    <n v="1"/>
  </r>
  <r>
    <s v="SIN PROGRAMA"/>
    <s v="PROLIA"/>
    <x v="12"/>
    <x v="75"/>
    <x v="16"/>
    <x v="1"/>
    <x v="131"/>
    <s v="SIN INFORMACION"/>
    <s v="VENTA"/>
    <d v="2017-12-28T00:00:00"/>
    <n v="1"/>
  </r>
  <r>
    <s v="SIN PROGRAMA"/>
    <s v="PROLIA"/>
    <x v="12"/>
    <x v="4"/>
    <x v="4"/>
    <x v="1"/>
    <x v="1"/>
    <s v="SIN INFORMACION"/>
    <s v="VENTA"/>
    <d v="2017-12-28T00:00:00"/>
    <n v="1"/>
  </r>
  <r>
    <s v="SIN PROGRAMA"/>
    <s v="PROLIA"/>
    <x v="12"/>
    <x v="26"/>
    <x v="13"/>
    <x v="1"/>
    <x v="49"/>
    <s v="SIN INFORMACION"/>
    <s v="VENTA"/>
    <d v="2017-12-28T00:00:00"/>
    <n v="1"/>
  </r>
  <r>
    <s v="SIN PROGRAMA"/>
    <s v="PROLIA"/>
    <x v="12"/>
    <x v="46"/>
    <x v="15"/>
    <x v="1"/>
    <x v="1"/>
    <s v="SIN INFORMACION"/>
    <s v="VENTA"/>
    <d v="2017-12-28T00:00:00"/>
    <n v="1"/>
  </r>
  <r>
    <s v="SIN PROGRAMA"/>
    <s v="PROLIA"/>
    <x v="12"/>
    <x v="60"/>
    <x v="0"/>
    <x v="1"/>
    <x v="1"/>
    <s v="SIN INFORMACION"/>
    <s v="VENTA"/>
    <d v="2017-12-28T00:00:00"/>
    <n v="1"/>
  </r>
  <r>
    <s v="SIN PROGRAMA"/>
    <s v="PROLIA"/>
    <x v="12"/>
    <x v="7"/>
    <x v="5"/>
    <x v="1"/>
    <x v="68"/>
    <s v="SIN INFORMACION"/>
    <s v="VENTA"/>
    <d v="2017-12-28T00:00:00"/>
    <n v="1"/>
  </r>
  <r>
    <s v="SIN PROGRAMA"/>
    <s v="PROLIA"/>
    <x v="12"/>
    <x v="65"/>
    <x v="24"/>
    <x v="1"/>
    <x v="129"/>
    <s v="SIN INFORMACION"/>
    <s v="VENTA"/>
    <d v="2017-12-28T00:00:00"/>
    <n v="1"/>
  </r>
  <r>
    <s v="SIN PROGRAMA"/>
    <s v="PROLIA"/>
    <x v="12"/>
    <x v="11"/>
    <x v="6"/>
    <x v="1"/>
    <x v="2"/>
    <s v="FLORES GARCIA ARTURO"/>
    <s v="VENTA"/>
    <d v="2017-12-28T00:00:00"/>
    <n v="1"/>
  </r>
  <r>
    <s v="SIN PROGRAMA"/>
    <s v="PROLIA"/>
    <x v="12"/>
    <x v="69"/>
    <x v="11"/>
    <x v="1"/>
    <x v="1"/>
    <s v="SIN INFORMACION"/>
    <s v="VENTA"/>
    <d v="2017-12-28T00:00:00"/>
    <n v="1"/>
  </r>
  <r>
    <s v="SIN PROGRAMA"/>
    <s v="PROLIA"/>
    <x v="12"/>
    <x v="19"/>
    <x v="10"/>
    <x v="1"/>
    <x v="1"/>
    <s v="SIN INFORMACION"/>
    <s v="VENTA"/>
    <d v="2017-12-29T00:00:00"/>
    <n v="1"/>
  </r>
  <r>
    <s v="SIN PROGRAMA"/>
    <s v="PROLIA"/>
    <x v="12"/>
    <x v="19"/>
    <x v="10"/>
    <x v="1"/>
    <x v="2"/>
    <s v="MARTINEZ DE LA BARQUERA ARMANDO"/>
    <s v="VENTA"/>
    <d v="2017-12-29T00:00:00"/>
    <n v="1"/>
  </r>
  <r>
    <s v="SIN PROGRAMA"/>
    <s v="PROLIA"/>
    <x v="12"/>
    <x v="19"/>
    <x v="10"/>
    <x v="1"/>
    <x v="2"/>
    <s v="MARTINEZ DE LA BARQUERA ARMANDO"/>
    <s v="VENTA"/>
    <d v="2017-12-29T00:00:00"/>
    <n v="1"/>
  </r>
  <r>
    <s v="SIN PROGRAMA"/>
    <s v="PROLIA"/>
    <x v="12"/>
    <x v="81"/>
    <x v="23"/>
    <x v="0"/>
    <x v="144"/>
    <s v="SIN INFORMACION"/>
    <s v="VENTA"/>
    <d v="2017-12-29T00:00:00"/>
    <n v="1"/>
  </r>
  <r>
    <s v="SIN PROGRAMA"/>
    <s v="PROLIA"/>
    <x v="12"/>
    <x v="81"/>
    <x v="23"/>
    <x v="1"/>
    <x v="1"/>
    <s v="SIN INFORMACION"/>
    <s v="VENTA"/>
    <d v="2017-12-29T00:00:00"/>
    <n v="1"/>
  </r>
  <r>
    <s v="SIN PROGRAMA"/>
    <s v="PROLIA"/>
    <x v="12"/>
    <x v="36"/>
    <x v="18"/>
    <x v="1"/>
    <x v="1"/>
    <s v="SIN INFORMACION"/>
    <s v="VENTA"/>
    <d v="2017-12-29T00:00:00"/>
    <n v="1"/>
  </r>
  <r>
    <s v="SIN PROGRAMA"/>
    <s v="PROLIA"/>
    <x v="12"/>
    <x v="36"/>
    <x v="18"/>
    <x v="2"/>
    <x v="153"/>
    <s v="SIN INFORMACION"/>
    <s v="VENTA"/>
    <d v="2017-12-29T00:00:00"/>
    <n v="1"/>
  </r>
  <r>
    <s v="SIN PROGRAMA"/>
    <s v="PROLIA"/>
    <x v="12"/>
    <x v="59"/>
    <x v="26"/>
    <x v="1"/>
    <x v="2"/>
    <s v="CORTAZAR JUAREZ EDGAR"/>
    <s v="VENTA"/>
    <d v="2017-12-29T00:00:00"/>
    <n v="1"/>
  </r>
  <r>
    <s v="SIN PROGRAMA"/>
    <s v="PROLIA"/>
    <x v="12"/>
    <x v="37"/>
    <x v="19"/>
    <x v="1"/>
    <x v="1"/>
    <s v="SIN INFORMACION"/>
    <s v="VENTA"/>
    <d v="2017-12-29T00:00:00"/>
    <n v="1"/>
  </r>
  <r>
    <s v="SIN PROGRAMA"/>
    <s v="PROLIA"/>
    <x v="12"/>
    <x v="32"/>
    <x v="14"/>
    <x v="1"/>
    <x v="1"/>
    <s v="SIN INFORMACION"/>
    <s v="VENTA"/>
    <d v="2017-12-29T00:00:00"/>
    <n v="1"/>
  </r>
  <r>
    <s v="SIN PROGRAMA"/>
    <s v="PROLIA"/>
    <x v="12"/>
    <x v="73"/>
    <x v="23"/>
    <x v="1"/>
    <x v="1"/>
    <s v="SIN INFORMACION"/>
    <s v="VENTA"/>
    <d v="2017-12-29T00:00:00"/>
    <n v="1"/>
  </r>
  <r>
    <s v="SIN PROGRAMA"/>
    <s v="PROLIA"/>
    <x v="12"/>
    <x v="64"/>
    <x v="2"/>
    <x v="1"/>
    <x v="1"/>
    <s v="SIN INFORMACION"/>
    <s v="VENTA"/>
    <d v="2017-12-29T00:00:00"/>
    <n v="1"/>
  </r>
  <r>
    <s v="SIN PROGRAMA"/>
    <s v="PROLIA"/>
    <x v="12"/>
    <x v="24"/>
    <x v="12"/>
    <x v="0"/>
    <x v="5"/>
    <s v="GONZALEZ SEGOBIA FELIPE DE JESUS"/>
    <s v="VENTA"/>
    <d v="2017-12-29T00:00:00"/>
    <n v="1"/>
  </r>
  <r>
    <s v="SIN PROGRAMA"/>
    <s v="PROLIA"/>
    <x v="12"/>
    <x v="24"/>
    <x v="12"/>
    <x v="1"/>
    <x v="2"/>
    <s v="ZAZUETA MONTIEL BEATRIZ ELENA"/>
    <s v="VENTA"/>
    <d v="2017-12-29T00:00:00"/>
    <n v="1"/>
  </r>
  <r>
    <s v="SIN PROGRAMA"/>
    <s v="PROLIA"/>
    <x v="12"/>
    <x v="48"/>
    <x v="24"/>
    <x v="1"/>
    <x v="2"/>
    <s v="CORTES FRANCO EDUARDO"/>
    <s v="VENTA"/>
    <d v="2017-12-29T00:00:00"/>
    <n v="1"/>
  </r>
  <r>
    <s v="SIN PROGRAMA"/>
    <s v="PROLIA"/>
    <x v="12"/>
    <x v="43"/>
    <x v="22"/>
    <x v="1"/>
    <x v="2"/>
    <s v="VARGAS MAYORAL GILBERTO"/>
    <s v="VENTA"/>
    <d v="2017-12-29T00:00:00"/>
    <n v="1"/>
  </r>
  <r>
    <s v="SIN PROGRAMA"/>
    <s v="PROLIA"/>
    <x v="12"/>
    <x v="49"/>
    <x v="0"/>
    <x v="0"/>
    <x v="44"/>
    <s v="GARCIA DE LEON GUERRERO MIGUEL ANGEL"/>
    <s v="VENTA"/>
    <d v="2017-12-29T00:00:00"/>
    <n v="1"/>
  </r>
  <r>
    <s v="SIN PROGRAMA"/>
    <s v="PROLIA"/>
    <x v="12"/>
    <x v="27"/>
    <x v="9"/>
    <x v="1"/>
    <x v="1"/>
    <s v="SIN INFORMACION"/>
    <s v="VENTA"/>
    <d v="2017-12-29T00:00:00"/>
    <n v="1"/>
  </r>
  <r>
    <s v="SIN PROGRAMA"/>
    <s v="PROLIA"/>
    <x v="12"/>
    <x v="17"/>
    <x v="9"/>
    <x v="1"/>
    <x v="2"/>
    <s v="ROMERO PEREZ ARMANDO"/>
    <s v="VENTA"/>
    <d v="2017-12-29T00:00:00"/>
    <n v="1"/>
  </r>
  <r>
    <s v="SIN PROGRAMA"/>
    <s v="PROLIA"/>
    <x v="12"/>
    <x v="62"/>
    <x v="25"/>
    <x v="1"/>
    <x v="1"/>
    <s v="SIN INFORMACION"/>
    <s v="VENTA"/>
    <d v="2017-12-29T00:00:00"/>
    <n v="1"/>
  </r>
  <r>
    <s v="SIN PROGRAMA"/>
    <s v="PROLIA"/>
    <x v="12"/>
    <x v="70"/>
    <x v="8"/>
    <x v="0"/>
    <x v="42"/>
    <s v="GUERRA ARGUERO LAURA MARGARITA"/>
    <s v="VENTA"/>
    <d v="2017-12-29T00:00:00"/>
    <n v="1"/>
  </r>
  <r>
    <s v="SIN PROGRAMA"/>
    <s v="PROLIA"/>
    <x v="12"/>
    <x v="70"/>
    <x v="8"/>
    <x v="1"/>
    <x v="2"/>
    <s v="SANCHEZ ARRIAGA J JESUS"/>
    <s v="VENTA"/>
    <d v="2017-12-29T00:00:00"/>
    <n v="1"/>
  </r>
  <r>
    <s v="SIN PROGRAMA"/>
    <s v="PROLIA"/>
    <x v="12"/>
    <x v="14"/>
    <x v="8"/>
    <x v="1"/>
    <x v="1"/>
    <s v="SIN INFORMACION"/>
    <s v="VENTA"/>
    <d v="2017-12-29T00:00:00"/>
    <n v="1"/>
  </r>
  <r>
    <s v="SIN PROGRAMA"/>
    <s v="PROLIA"/>
    <x v="12"/>
    <x v="55"/>
    <x v="16"/>
    <x v="1"/>
    <x v="2"/>
    <s v="ARANDA FLORES CARLOS EDUARDO"/>
    <s v="VENTA"/>
    <d v="2017-12-29T00:00:00"/>
    <n v="1"/>
  </r>
  <r>
    <s v="SIN PROGRAMA"/>
    <s v="PROLIA"/>
    <x v="12"/>
    <x v="71"/>
    <x v="27"/>
    <x v="1"/>
    <x v="1"/>
    <s v="SIN INFORMACION"/>
    <s v="VENTA"/>
    <d v="2017-12-29T00:00:00"/>
    <n v="1"/>
  </r>
  <r>
    <s v="SIN PROGRAMA"/>
    <s v="PROLIA"/>
    <x v="12"/>
    <x v="71"/>
    <x v="27"/>
    <x v="2"/>
    <x v="154"/>
    <s v="SIN INFORMACION"/>
    <s v="VENTA"/>
    <d v="2017-12-29T00:00:00"/>
    <n v="1"/>
  </r>
  <r>
    <s v="SIN PROGRAMA"/>
    <s v="PROLIA"/>
    <x v="12"/>
    <x v="50"/>
    <x v="3"/>
    <x v="1"/>
    <x v="1"/>
    <s v="SIN INFORMACION"/>
    <s v="VENTA"/>
    <d v="2017-12-29T00:00:00"/>
    <n v="1"/>
  </r>
  <r>
    <s v="SIN PROGRAMA"/>
    <s v="PROLIA"/>
    <x v="12"/>
    <x v="26"/>
    <x v="13"/>
    <x v="1"/>
    <x v="49"/>
    <s v="SIN INFORMACION"/>
    <s v="VENTA"/>
    <d v="2017-12-29T00:00:00"/>
    <n v="1"/>
  </r>
  <r>
    <s v="SIN PROGRAMA"/>
    <s v="PROLIA"/>
    <x v="12"/>
    <x v="10"/>
    <x v="6"/>
    <x v="0"/>
    <x v="5"/>
    <s v="RIVERA RIVERA SAMUEL"/>
    <s v="VENTA"/>
    <d v="2017-12-29T00:00:00"/>
    <n v="1"/>
  </r>
  <r>
    <s v="SIN PROGRAMA"/>
    <s v="PROLIA"/>
    <x v="12"/>
    <x v="10"/>
    <x v="6"/>
    <x v="1"/>
    <x v="2"/>
    <s v="DE LA CRUZ CARDENAS JOAQUIN"/>
    <s v="VENTA"/>
    <d v="2017-12-29T00:00:00"/>
    <n v="1"/>
  </r>
  <r>
    <s v="SIN PROGRAMA"/>
    <s v="PROLIA"/>
    <x v="12"/>
    <x v="1"/>
    <x v="1"/>
    <x v="1"/>
    <x v="1"/>
    <s v="SIN INFORMACION"/>
    <s v="VENTA"/>
    <d v="2017-12-29T00:00:00"/>
    <n v="1"/>
  </r>
  <r>
    <s v="SIN PROGRAMA"/>
    <s v="PROLIA"/>
    <x v="12"/>
    <x v="25"/>
    <x v="0"/>
    <x v="1"/>
    <x v="122"/>
    <s v="SIN INFORMACION"/>
    <s v="VENTA"/>
    <d v="2017-12-30T00:00:00"/>
    <n v="1"/>
  </r>
  <r>
    <s v="SIN PROGRAMA"/>
    <s v="PROLIA"/>
    <x v="12"/>
    <x v="32"/>
    <x v="14"/>
    <x v="1"/>
    <x v="1"/>
    <s v="SIN INFORMACION"/>
    <s v="VENTA"/>
    <d v="2017-12-30T00:00:00"/>
    <n v="1"/>
  </r>
  <r>
    <s v="SIN PROGRAMA"/>
    <s v="PROLIA"/>
    <x v="12"/>
    <x v="28"/>
    <x v="14"/>
    <x v="1"/>
    <x v="2"/>
    <s v="BARRIENTOS AVALOS JOSE ROBERTO"/>
    <s v="VENTA"/>
    <d v="2017-12-30T00:00:00"/>
    <n v="1"/>
  </r>
  <r>
    <s v="SIN PROGRAMA"/>
    <s v="PROLIA"/>
    <x v="12"/>
    <x v="2"/>
    <x v="2"/>
    <x v="1"/>
    <x v="1"/>
    <s v="SIN INFORMACION"/>
    <s v="VENTA"/>
    <d v="2017-12-30T00:00:00"/>
    <n v="1"/>
  </r>
  <r>
    <s v="SIN PROGRAMA"/>
    <s v="PROLIA"/>
    <x v="12"/>
    <x v="42"/>
    <x v="0"/>
    <x v="1"/>
    <x v="2"/>
    <s v="CASTILLO LIRA DAVID"/>
    <s v="VENTA"/>
    <d v="2017-12-30T00:00:00"/>
    <n v="1"/>
  </r>
  <r>
    <s v="SIN PROGRAMA"/>
    <s v="PROLIA"/>
    <x v="12"/>
    <x v="3"/>
    <x v="3"/>
    <x v="0"/>
    <x v="42"/>
    <s v="SOTO COLINN CELIA"/>
    <s v="VENTA"/>
    <d v="2017-12-30T00:00:00"/>
    <n v="1"/>
  </r>
  <r>
    <s v="SIN PROGRAMA"/>
    <s v="PROLIA"/>
    <x v="12"/>
    <x v="3"/>
    <x v="3"/>
    <x v="1"/>
    <x v="1"/>
    <s v="SIN INFORMACION"/>
    <s v="VENTA"/>
    <d v="2017-12-30T00:00:00"/>
    <n v="1"/>
  </r>
  <r>
    <s v="SIN PROGRAMA"/>
    <s v="PROLIA"/>
    <x v="12"/>
    <x v="54"/>
    <x v="24"/>
    <x v="0"/>
    <x v="5"/>
    <s v="RODRIGUEZ ABRAJAN GERARDO"/>
    <s v="VENTA"/>
    <d v="2017-12-30T00:00:00"/>
    <n v="1"/>
  </r>
  <r>
    <s v="SIN PROGRAMA"/>
    <s v="PROLIA"/>
    <x v="12"/>
    <x v="43"/>
    <x v="22"/>
    <x v="0"/>
    <x v="5"/>
    <s v="HERNANDEZ VERA FRANCISCO XAVIER"/>
    <s v="VENTA"/>
    <d v="2017-12-30T00:00:00"/>
    <n v="1"/>
  </r>
  <r>
    <s v="SIN PROGRAMA"/>
    <s v="PROLIA"/>
    <x v="12"/>
    <x v="83"/>
    <x v="28"/>
    <x v="1"/>
    <x v="1"/>
    <s v="SIN INFORMACION"/>
    <s v="VENTA"/>
    <d v="2017-12-30T00:00:00"/>
    <n v="1"/>
  </r>
  <r>
    <s v="SIN PROGRAMA"/>
    <s v="PROLIA"/>
    <x v="12"/>
    <x v="23"/>
    <x v="0"/>
    <x v="1"/>
    <x v="2"/>
    <s v="CANO RAMIREZ CARLOS"/>
    <s v="VENTA"/>
    <d v="2017-12-30T00:00:00"/>
    <n v="1"/>
  </r>
  <r>
    <s v="SIN PROGRAMA"/>
    <s v="PROLIA"/>
    <x v="12"/>
    <x v="27"/>
    <x v="9"/>
    <x v="1"/>
    <x v="1"/>
    <s v="SIN INFORMACION"/>
    <s v="VENTA"/>
    <d v="2017-12-30T00:00:00"/>
    <n v="1"/>
  </r>
  <r>
    <s v="SIN PROGRAMA"/>
    <s v="PROLIA"/>
    <x v="12"/>
    <x v="27"/>
    <x v="9"/>
    <x v="1"/>
    <x v="1"/>
    <s v="SIN INFORMACION"/>
    <s v="VENTA"/>
    <d v="2017-12-30T00:00:00"/>
    <n v="1"/>
  </r>
  <r>
    <s v="SIN PROGRAMA"/>
    <s v="PROLIA"/>
    <x v="12"/>
    <x v="17"/>
    <x v="9"/>
    <x v="1"/>
    <x v="2"/>
    <s v="SIN INFORMACION"/>
    <s v="VENTA"/>
    <d v="2017-12-30T00:00:00"/>
    <n v="1"/>
  </r>
  <r>
    <s v="SIN PROGRAMA"/>
    <s v="PROLIA"/>
    <x v="12"/>
    <x v="12"/>
    <x v="7"/>
    <x v="1"/>
    <x v="1"/>
    <s v="SIN INFORMACION"/>
    <s v="VENTA"/>
    <d v="2017-12-30T00:00:00"/>
    <n v="1"/>
  </r>
  <r>
    <s v="SIN PROGRAMA"/>
    <s v="PROLIA"/>
    <x v="12"/>
    <x v="12"/>
    <x v="7"/>
    <x v="1"/>
    <x v="1"/>
    <s v="SIN INFORMACION"/>
    <s v="VENTA"/>
    <d v="2017-12-30T00:00:00"/>
    <n v="1"/>
  </r>
  <r>
    <s v="SIN PROGRAMA"/>
    <s v="PROLIA"/>
    <x v="12"/>
    <x v="62"/>
    <x v="25"/>
    <x v="1"/>
    <x v="1"/>
    <s v="SIN INFORMACION"/>
    <s v="VENTA"/>
    <d v="2017-12-30T00:00:00"/>
    <n v="1"/>
  </r>
  <r>
    <s v="SIN PROGRAMA"/>
    <s v="PROLIA"/>
    <x v="12"/>
    <x v="71"/>
    <x v="27"/>
    <x v="1"/>
    <x v="1"/>
    <s v="SIN INFORMACION"/>
    <s v="VENTA"/>
    <d v="2017-12-30T00:00:00"/>
    <n v="1"/>
  </r>
  <r>
    <s v="SIN PROGRAMA"/>
    <s v="PROLIA"/>
    <x v="12"/>
    <x v="18"/>
    <x v="0"/>
    <x v="1"/>
    <x v="11"/>
    <s v="SIN INFORMACION"/>
    <s v="VENTA"/>
    <d v="2017-12-30T00:00:00"/>
    <n v="1"/>
  </r>
  <r>
    <s v="SIN PROGRAMA"/>
    <s v="PROLIA"/>
    <x v="12"/>
    <x v="41"/>
    <x v="0"/>
    <x v="1"/>
    <x v="1"/>
    <s v="SIN INFORMACION"/>
    <s v="VENTA"/>
    <d v="2017-12-30T00:00:00"/>
    <n v="1"/>
  </r>
  <r>
    <s v="SIN PROGRAMA"/>
    <s v="PROLIA"/>
    <x v="12"/>
    <x v="7"/>
    <x v="5"/>
    <x v="1"/>
    <x v="68"/>
    <s v="SIN INFORMACION"/>
    <s v="VENTA"/>
    <d v="2017-12-30T00:00:00"/>
    <n v="1"/>
  </r>
  <r>
    <s v="SIN PROGRAMA"/>
    <s v="PROLIA"/>
    <x v="12"/>
    <x v="69"/>
    <x v="11"/>
    <x v="1"/>
    <x v="1"/>
    <s v="SIN INFORMACION"/>
    <s v="VENTA"/>
    <d v="2017-12-30T00:00:00"/>
    <n v="1"/>
  </r>
  <r>
    <s v="SIN PROGRAMA"/>
    <s v="PROLIA"/>
    <x v="12"/>
    <x v="45"/>
    <x v="0"/>
    <x v="1"/>
    <x v="2"/>
    <s v="MACIAS HERNANDEZ SALVADOR ISRAEL"/>
    <s v="VENTA"/>
    <d v="2017-12-30T00:00:00"/>
    <n v="1"/>
  </r>
  <r>
    <s v="SIN PROGRAMA"/>
    <s v="PROLIA"/>
    <x v="12"/>
    <x v="75"/>
    <x v="16"/>
    <x v="1"/>
    <x v="131"/>
    <s v="SIN INFORMACION"/>
    <s v="VENTA"/>
    <d v="2017-12-31T00:00:00"/>
    <n v="1"/>
  </r>
  <r>
    <s v="SIN PROGRAMA"/>
    <s v="PROLIA"/>
    <x v="12"/>
    <x v="10"/>
    <x v="6"/>
    <x v="1"/>
    <x v="1"/>
    <s v="SIN INFORMACION"/>
    <s v="VENTA"/>
    <d v="2017-12-31T00:00:00"/>
    <n v="1"/>
  </r>
  <r>
    <s v="SIN PROGRAMA"/>
    <s v="REPATHA"/>
    <x v="13"/>
    <x v="32"/>
    <x v="14"/>
    <x v="0"/>
    <x v="42"/>
    <s v="DANERI ALLIS GUIANNINO"/>
    <s v="VENTA"/>
    <d v="2017-12-01T00:00:00"/>
    <n v="6"/>
  </r>
  <r>
    <s v="SIN PROGRAMA"/>
    <s v="REPATHA"/>
    <x v="13"/>
    <x v="48"/>
    <x v="24"/>
    <x v="0"/>
    <x v="15"/>
    <s v="SIN INFORMACION"/>
    <s v="VENTA"/>
    <d v="2017-12-01T00:00:00"/>
    <n v="4"/>
  </r>
  <r>
    <s v="SIN PROGRAMA"/>
    <s v="REPATHA"/>
    <x v="13"/>
    <x v="27"/>
    <x v="9"/>
    <x v="1"/>
    <x v="1"/>
    <s v="SIN INFORMACION"/>
    <s v="VENTA"/>
    <d v="2017-12-01T00:00:00"/>
    <n v="1"/>
  </r>
  <r>
    <s v="SIN PROGRAMA"/>
    <s v="REPATHA"/>
    <x v="13"/>
    <x v="66"/>
    <x v="25"/>
    <x v="1"/>
    <x v="1"/>
    <s v="SIN INFORMACION"/>
    <s v="VENTA"/>
    <d v="2017-12-01T00:00:00"/>
    <n v="2"/>
  </r>
  <r>
    <s v="SIN PROGRAMA"/>
    <s v="REPATHA"/>
    <x v="13"/>
    <x v="18"/>
    <x v="0"/>
    <x v="2"/>
    <x v="54"/>
    <s v="FLORES Y REGALOS (CNBV)"/>
    <s v="VENTA"/>
    <d v="2017-12-01T00:00:00"/>
    <n v="3"/>
  </r>
  <r>
    <s v="SIN PROGRAMA"/>
    <s v="REPATHA"/>
    <x v="13"/>
    <x v="26"/>
    <x v="13"/>
    <x v="1"/>
    <x v="49"/>
    <s v="SIN INFORMACION"/>
    <s v="VENTA"/>
    <d v="2017-12-01T00:00:00"/>
    <n v="1"/>
  </r>
  <r>
    <s v="SIN PROGRAMA"/>
    <s v="REPATHA"/>
    <x v="13"/>
    <x v="65"/>
    <x v="24"/>
    <x v="1"/>
    <x v="129"/>
    <s v="SIN INFORMACION"/>
    <s v="VENTA"/>
    <d v="2017-12-01T00:00:00"/>
    <n v="1"/>
  </r>
  <r>
    <s v="CON PROGRAMA"/>
    <s v="REPATHA"/>
    <x v="13"/>
    <x v="27"/>
    <x v="9"/>
    <x v="1"/>
    <x v="2"/>
    <s v="GONZALEZ ESPINOZA IVAN ROMARICO"/>
    <s v="VENTA"/>
    <d v="2017-12-01T00:00:00"/>
    <n v="1"/>
  </r>
  <r>
    <s v="CON PROGRAMA"/>
    <s v="REPATHA"/>
    <x v="13"/>
    <x v="10"/>
    <x v="6"/>
    <x v="1"/>
    <x v="2"/>
    <s v="VELASCO BARCENA JOSE ANTONIO"/>
    <s v="VENTA"/>
    <d v="2017-12-01T00:00:00"/>
    <n v="1"/>
  </r>
  <r>
    <s v="SIN PROGRAMA"/>
    <s v="REPATHA"/>
    <x v="13"/>
    <x v="23"/>
    <x v="0"/>
    <x v="0"/>
    <x v="44"/>
    <s v="PORTOS SILVA JOSE MANUEL"/>
    <s v="VENTA"/>
    <d v="2017-12-02T00:00:00"/>
    <n v="2"/>
  </r>
  <r>
    <s v="SIN PROGRAMA"/>
    <s v="REPATHA"/>
    <x v="13"/>
    <x v="22"/>
    <x v="9"/>
    <x v="1"/>
    <x v="2"/>
    <s v="GONZALEZ MIRANDA FRANCISCO JAVIER"/>
    <s v="VENTA"/>
    <d v="2017-12-02T00:00:00"/>
    <n v="1"/>
  </r>
  <r>
    <s v="SIN PROGRAMA"/>
    <s v="REPATHA"/>
    <x v="13"/>
    <x v="12"/>
    <x v="7"/>
    <x v="0"/>
    <x v="10"/>
    <s v="SIN INFORMACION"/>
    <s v="VENTA"/>
    <d v="2017-12-02T00:00:00"/>
    <n v="3"/>
  </r>
  <r>
    <s v="SIN PROGRAMA"/>
    <s v="REPATHA"/>
    <x v="13"/>
    <x v="50"/>
    <x v="3"/>
    <x v="0"/>
    <x v="10"/>
    <s v="SIN INFORMACION"/>
    <s v="VENTA"/>
    <d v="2017-12-02T00:00:00"/>
    <n v="6"/>
  </r>
  <r>
    <s v="SIN PROGRAMA"/>
    <s v="REPATHA"/>
    <x v="13"/>
    <x v="65"/>
    <x v="24"/>
    <x v="1"/>
    <x v="129"/>
    <s v="SIN INFORMACION"/>
    <s v="VENTA"/>
    <d v="2017-12-02T00:00:00"/>
    <n v="1"/>
  </r>
  <r>
    <s v="SIN PROGRAMA"/>
    <s v="REPATHA"/>
    <x v="13"/>
    <x v="2"/>
    <x v="2"/>
    <x v="0"/>
    <x v="21"/>
    <s v="SIN INFORMACION"/>
    <s v="VENTA"/>
    <d v="2017-12-04T00:00:00"/>
    <n v="1"/>
  </r>
  <r>
    <s v="SIN PROGRAMA"/>
    <s v="REPATHA"/>
    <x v="13"/>
    <x v="12"/>
    <x v="7"/>
    <x v="0"/>
    <x v="10"/>
    <s v="SIN INFORMACION"/>
    <s v="VENTA"/>
    <d v="2017-12-04T00:00:00"/>
    <n v="3"/>
  </r>
  <r>
    <s v="SIN PROGRAMA"/>
    <s v="REPATHA"/>
    <x v="13"/>
    <x v="55"/>
    <x v="16"/>
    <x v="1"/>
    <x v="2"/>
    <s v="ACHAR SAN VICENTE NELLY"/>
    <s v="VENTA"/>
    <d v="2017-12-04T00:00:00"/>
    <n v="1"/>
  </r>
  <r>
    <s v="SIN PROGRAMA"/>
    <s v="REPATHA"/>
    <x v="13"/>
    <x v="26"/>
    <x v="13"/>
    <x v="1"/>
    <x v="49"/>
    <s v="SIN INFORMACION"/>
    <s v="VENTA"/>
    <d v="2017-12-04T00:00:00"/>
    <n v="1"/>
  </r>
  <r>
    <s v="CON PROGRAMA"/>
    <s v="REPATHA"/>
    <x v="13"/>
    <x v="65"/>
    <x v="24"/>
    <x v="1"/>
    <x v="2"/>
    <s v="MOXICA DEL ANGEL JOAQUIN"/>
    <s v="VENTA"/>
    <d v="2017-12-04T00:00:00"/>
    <n v="2"/>
  </r>
  <r>
    <s v="SIN PROGRAMA"/>
    <s v="REPATHA"/>
    <x v="13"/>
    <x v="33"/>
    <x v="14"/>
    <x v="1"/>
    <x v="1"/>
    <s v="SIN INFORMACION"/>
    <s v="VENTA"/>
    <d v="2017-12-05T00:00:00"/>
    <n v="1"/>
  </r>
  <r>
    <s v="SIN PROGRAMA"/>
    <s v="REPATHA"/>
    <x v="13"/>
    <x v="73"/>
    <x v="23"/>
    <x v="0"/>
    <x v="44"/>
    <s v="CORTES LAWRENZ JORGE"/>
    <s v="VENTA"/>
    <d v="2017-12-05T00:00:00"/>
    <n v="2"/>
  </r>
  <r>
    <s v="SIN PROGRAMA"/>
    <s v="REPATHA"/>
    <x v="13"/>
    <x v="63"/>
    <x v="24"/>
    <x v="1"/>
    <x v="123"/>
    <s v="SIN INFORMACION"/>
    <s v="VENTA"/>
    <d v="2017-12-05T00:00:00"/>
    <n v="1"/>
  </r>
  <r>
    <s v="SIN PROGRAMA"/>
    <s v="REPATHA"/>
    <x v="13"/>
    <x v="27"/>
    <x v="9"/>
    <x v="1"/>
    <x v="1"/>
    <s v="SIN INFORMACION"/>
    <s v="VENTA"/>
    <d v="2017-12-05T00:00:00"/>
    <n v="1"/>
  </r>
  <r>
    <s v="SIN PROGRAMA"/>
    <s v="REPATHA"/>
    <x v="13"/>
    <x v="67"/>
    <x v="4"/>
    <x v="0"/>
    <x v="55"/>
    <s v="SIN INFORMACION"/>
    <s v="VENTA"/>
    <d v="2017-12-05T00:00:00"/>
    <n v="1"/>
  </r>
  <r>
    <s v="CON PROGRAMA"/>
    <s v="REPATHA"/>
    <x v="13"/>
    <x v="59"/>
    <x v="26"/>
    <x v="1"/>
    <x v="2"/>
    <s v="SIN INFORMACION"/>
    <s v="VENTA"/>
    <d v="2017-12-05T00:00:00"/>
    <n v="1"/>
  </r>
  <r>
    <s v="CON PROGRAMA"/>
    <s v="REPATHA"/>
    <x v="13"/>
    <x v="24"/>
    <x v="12"/>
    <x v="1"/>
    <x v="2"/>
    <s v="PATRON AMADOR EDUARDO JOSE"/>
    <s v="VENTA"/>
    <d v="2017-12-05T00:00:00"/>
    <n v="1"/>
  </r>
  <r>
    <s v="CON PROGRAMA"/>
    <s v="REPATHA"/>
    <x v="13"/>
    <x v="55"/>
    <x v="16"/>
    <x v="1"/>
    <x v="2"/>
    <s v="LEON GONZALEZ SILVIA ROSA"/>
    <s v="VENTA"/>
    <d v="2017-12-05T00:00:00"/>
    <n v="1"/>
  </r>
  <r>
    <s v="SIN PROGRAMA"/>
    <s v="REPATHA"/>
    <x v="13"/>
    <x v="61"/>
    <x v="0"/>
    <x v="0"/>
    <x v="21"/>
    <s v="SIN INFORMACION"/>
    <s v="VENTA"/>
    <d v="2017-12-06T00:00:00"/>
    <n v="4"/>
  </r>
  <r>
    <s v="SIN PROGRAMA"/>
    <s v="REPATHA"/>
    <x v="13"/>
    <x v="15"/>
    <x v="0"/>
    <x v="1"/>
    <x v="1"/>
    <s v="SIN INFORMACION"/>
    <s v="VENTA"/>
    <d v="2017-12-06T00:00:00"/>
    <n v="2"/>
  </r>
  <r>
    <s v="SIN PROGRAMA"/>
    <s v="REPATHA"/>
    <x v="13"/>
    <x v="47"/>
    <x v="23"/>
    <x v="1"/>
    <x v="1"/>
    <s v="SIN INFORMACION"/>
    <s v="VENTA"/>
    <d v="2017-12-06T00:00:00"/>
    <n v="1"/>
  </r>
  <r>
    <s v="SIN PROGRAMA"/>
    <s v="REPATHA"/>
    <x v="13"/>
    <x v="2"/>
    <x v="2"/>
    <x v="1"/>
    <x v="1"/>
    <s v="SIN INFORMACION"/>
    <s v="VENTA"/>
    <d v="2017-12-06T00:00:00"/>
    <n v="1"/>
  </r>
  <r>
    <s v="SIN PROGRAMA"/>
    <s v="REPATHA"/>
    <x v="13"/>
    <x v="5"/>
    <x v="2"/>
    <x v="3"/>
    <x v="25"/>
    <s v="SIN INFORMACION"/>
    <s v="VENTA"/>
    <d v="2017-12-06T00:00:00"/>
    <n v="1"/>
  </r>
  <r>
    <s v="SIN PROGRAMA"/>
    <s v="REPATHA"/>
    <x v="13"/>
    <x v="55"/>
    <x v="16"/>
    <x v="1"/>
    <x v="38"/>
    <s v="SIN INFORMACION"/>
    <s v="VENTA"/>
    <d v="2017-12-06T00:00:00"/>
    <n v="1"/>
  </r>
  <r>
    <s v="SIN PROGRAMA"/>
    <s v="REPATHA"/>
    <x v="13"/>
    <x v="10"/>
    <x v="6"/>
    <x v="0"/>
    <x v="42"/>
    <s v="CARREON FALFAN GERARDO"/>
    <s v="VENTA"/>
    <d v="2017-12-06T00:00:00"/>
    <n v="2"/>
  </r>
  <r>
    <s v="CON PROGRAMA"/>
    <s v="REPATHA"/>
    <x v="13"/>
    <x v="57"/>
    <x v="2"/>
    <x v="1"/>
    <x v="2"/>
    <s v="ALCOCER GAMBA MARCO ANTONIO"/>
    <s v="VENTA"/>
    <d v="2017-12-06T00:00:00"/>
    <n v="4"/>
  </r>
  <r>
    <s v="CON PROGRAMA"/>
    <s v="REPATHA"/>
    <x v="13"/>
    <x v="57"/>
    <x v="2"/>
    <x v="1"/>
    <x v="2"/>
    <s v="ALCOCER GAMBA MARCO ANTONIO"/>
    <s v="OBSEQUIO"/>
    <d v="2017-12-06T00:00:00"/>
    <n v="2"/>
  </r>
  <r>
    <s v="CON PROGRAMA"/>
    <s v="REPATHA"/>
    <x v="13"/>
    <x v="21"/>
    <x v="0"/>
    <x v="1"/>
    <x v="2"/>
    <s v="RAMIREZ REYES ORDUNA HOMERO ALBERTO"/>
    <s v="VENTA"/>
    <d v="2017-12-06T00:00:00"/>
    <n v="2"/>
  </r>
  <r>
    <s v="CON PROGRAMA"/>
    <s v="REPATHA"/>
    <x v="13"/>
    <x v="65"/>
    <x v="24"/>
    <x v="1"/>
    <x v="2"/>
    <s v="GARCIA CASTILLO ARMANDO"/>
    <s v="VENTA"/>
    <d v="2017-12-06T00:00:00"/>
    <n v="1"/>
  </r>
  <r>
    <s v="CON PROGRAMA"/>
    <s v="REPATHA"/>
    <x v="13"/>
    <x v="65"/>
    <x v="24"/>
    <x v="1"/>
    <x v="2"/>
    <s v="PICOS BOVIO EVA MARIA"/>
    <s v="VENTA"/>
    <d v="2017-12-06T00:00:00"/>
    <n v="4"/>
  </r>
  <r>
    <s v="CON PROGRAMA"/>
    <s v="REPATHA"/>
    <x v="13"/>
    <x v="65"/>
    <x v="24"/>
    <x v="1"/>
    <x v="2"/>
    <s v="PICOS BOVIO EVA MARIA"/>
    <s v="OBSEQUIO"/>
    <d v="2017-12-06T00:00:00"/>
    <n v="2"/>
  </r>
  <r>
    <s v="SIN PROGRAMA"/>
    <s v="REPATHA"/>
    <x v="13"/>
    <x v="36"/>
    <x v="18"/>
    <x v="1"/>
    <x v="1"/>
    <s v="SIN INFORMACION"/>
    <s v="VENTA"/>
    <d v="2017-12-07T00:00:00"/>
    <n v="1"/>
  </r>
  <r>
    <s v="SIN PROGRAMA"/>
    <s v="REPATHA"/>
    <x v="13"/>
    <x v="54"/>
    <x v="24"/>
    <x v="1"/>
    <x v="86"/>
    <s v="SIN INFORMACION"/>
    <s v="VENTA"/>
    <d v="2017-12-07T00:00:00"/>
    <n v="6"/>
  </r>
  <r>
    <s v="SIN PROGRAMA"/>
    <s v="REPATHA"/>
    <x v="13"/>
    <x v="48"/>
    <x v="24"/>
    <x v="2"/>
    <x v="71"/>
    <s v="CHRISTUS MUGUERZA MONTERREY"/>
    <s v="VENTA"/>
    <d v="2017-12-07T00:00:00"/>
    <n v="1"/>
  </r>
  <r>
    <s v="SIN PROGRAMA"/>
    <s v="REPATHA"/>
    <x v="13"/>
    <x v="50"/>
    <x v="3"/>
    <x v="1"/>
    <x v="1"/>
    <s v="SIN INFORMACION"/>
    <s v="VENTA"/>
    <d v="2017-12-07T00:00:00"/>
    <n v="1"/>
  </r>
  <r>
    <s v="CON PROGRAMA"/>
    <s v="REPATHA"/>
    <x v="13"/>
    <x v="15"/>
    <x v="0"/>
    <x v="1"/>
    <x v="2"/>
    <s v="BUCIO RETA EDUARDO RAFAEL"/>
    <s v="VENTA"/>
    <d v="2017-12-07T00:00:00"/>
    <n v="1"/>
  </r>
  <r>
    <s v="CON PROGRAMA"/>
    <s v="REPATHA"/>
    <x v="13"/>
    <x v="10"/>
    <x v="6"/>
    <x v="1"/>
    <x v="2"/>
    <s v="CARREON BALCARCEL GERARDO"/>
    <s v="VENTA"/>
    <d v="2017-12-07T00:00:00"/>
    <n v="4"/>
  </r>
  <r>
    <s v="CON PROGRAMA"/>
    <s v="REPATHA"/>
    <x v="13"/>
    <x v="10"/>
    <x v="6"/>
    <x v="1"/>
    <x v="2"/>
    <s v="CARREON BALCARCEL GERARDO"/>
    <s v="OBSEQUIO"/>
    <d v="2017-12-07T00:00:00"/>
    <n v="2"/>
  </r>
  <r>
    <s v="SIN PROGRAMA"/>
    <s v="REPATHA"/>
    <x v="13"/>
    <x v="72"/>
    <x v="11"/>
    <x v="0"/>
    <x v="5"/>
    <s v="SALDANA MENDOZA ARTURO"/>
    <s v="VENTA"/>
    <d v="2017-12-08T00:00:00"/>
    <n v="2"/>
  </r>
  <r>
    <s v="SIN PROGRAMA"/>
    <s v="REPATHA"/>
    <x v="13"/>
    <x v="3"/>
    <x v="3"/>
    <x v="1"/>
    <x v="1"/>
    <s v="SIN INFORMACION"/>
    <s v="VENTA"/>
    <d v="2017-12-08T00:00:00"/>
    <n v="1"/>
  </r>
  <r>
    <s v="SIN PROGRAMA"/>
    <s v="REPATHA"/>
    <x v="13"/>
    <x v="48"/>
    <x v="24"/>
    <x v="0"/>
    <x v="44"/>
    <s v="IBARRA FLORES MARCOS"/>
    <s v="VENTA"/>
    <d v="2017-12-08T00:00:00"/>
    <n v="4"/>
  </r>
  <r>
    <s v="SIN PROGRAMA"/>
    <s v="REPATHA"/>
    <x v="13"/>
    <x v="0"/>
    <x v="0"/>
    <x v="0"/>
    <x v="13"/>
    <s v="SIN INFORMACION"/>
    <s v="VENTA"/>
    <d v="2017-12-08T00:00:00"/>
    <n v="6"/>
  </r>
  <r>
    <s v="CON PROGRAMA"/>
    <s v="REPATHA"/>
    <x v="13"/>
    <x v="33"/>
    <x v="14"/>
    <x v="1"/>
    <x v="2"/>
    <s v="ESPARRAGOZA ROMANO JESUS EDUARDO"/>
    <s v="VENTA"/>
    <d v="2017-12-08T00:00:00"/>
    <n v="1"/>
  </r>
  <r>
    <s v="CON PROGRAMA"/>
    <s v="REPATHA"/>
    <x v="13"/>
    <x v="3"/>
    <x v="3"/>
    <x v="1"/>
    <x v="2"/>
    <s v="MONGE RANGEL LEONARDO"/>
    <s v="VENTA"/>
    <d v="2017-12-08T00:00:00"/>
    <n v="1"/>
  </r>
  <r>
    <s v="CON PROGRAMA"/>
    <s v="REPATHA"/>
    <x v="13"/>
    <x v="65"/>
    <x v="24"/>
    <x v="1"/>
    <x v="2"/>
    <s v="TORRES GUERRERO GUILLERMO"/>
    <s v="VENTA"/>
    <d v="2017-12-08T00:00:00"/>
    <n v="1"/>
  </r>
  <r>
    <s v="SIN PROGRAMA"/>
    <s v="REPATHA"/>
    <x v="13"/>
    <x v="12"/>
    <x v="7"/>
    <x v="0"/>
    <x v="67"/>
    <s v="SUAREZ CARPIO RAFAEL ALEJANDRO"/>
    <s v="VENTA"/>
    <d v="2017-12-09T00:00:00"/>
    <n v="1"/>
  </r>
  <r>
    <s v="CON PROGRAMA"/>
    <s v="REPATHA"/>
    <x v="13"/>
    <x v="72"/>
    <x v="11"/>
    <x v="1"/>
    <x v="2"/>
    <s v="SIN INFORMACION"/>
    <s v="VENTA"/>
    <d v="2017-12-09T00:00:00"/>
    <n v="1"/>
  </r>
  <r>
    <s v="CON PROGRAMA"/>
    <s v="REPATHA"/>
    <x v="13"/>
    <x v="65"/>
    <x v="24"/>
    <x v="1"/>
    <x v="2"/>
    <s v="PICOS BOVIO EVA MARIA"/>
    <s v="VENTA"/>
    <d v="2017-12-09T00:00:00"/>
    <n v="4"/>
  </r>
  <r>
    <s v="CON PROGRAMA"/>
    <s v="REPATHA"/>
    <x v="13"/>
    <x v="65"/>
    <x v="24"/>
    <x v="1"/>
    <x v="2"/>
    <s v="PICOS BOVIO EVA MARIA"/>
    <s v="OBSEQUIO"/>
    <d v="2017-12-09T00:00:00"/>
    <n v="2"/>
  </r>
  <r>
    <s v="SIN PROGRAMA"/>
    <s v="REPATHA"/>
    <x v="13"/>
    <x v="6"/>
    <x v="0"/>
    <x v="2"/>
    <x v="17"/>
    <s v="OPERADORA DE HOSPITALES ANGELES (LOMAS)"/>
    <s v="VENTA"/>
    <d v="2017-12-11T00:00:00"/>
    <n v="1"/>
  </r>
  <r>
    <s v="SIN PROGRAMA"/>
    <s v="REPATHA"/>
    <x v="13"/>
    <x v="59"/>
    <x v="26"/>
    <x v="0"/>
    <x v="5"/>
    <s v="ARIAS ORTIZ GUSTAVO ENRIQUE"/>
    <s v="VENTA"/>
    <d v="2017-12-11T00:00:00"/>
    <n v="6"/>
  </r>
  <r>
    <s v="SIN PROGRAMA"/>
    <s v="REPATHA"/>
    <x v="13"/>
    <x v="73"/>
    <x v="23"/>
    <x v="0"/>
    <x v="5"/>
    <s v="CORTES LAWRENZ JORGE"/>
    <s v="VENTA"/>
    <d v="2017-12-11T00:00:00"/>
    <n v="6"/>
  </r>
  <r>
    <s v="SIN PROGRAMA"/>
    <s v="REPATHA"/>
    <x v="13"/>
    <x v="5"/>
    <x v="2"/>
    <x v="0"/>
    <x v="0"/>
    <s v="SIN INFORMACION"/>
    <s v="VENTA"/>
    <d v="2017-12-11T00:00:00"/>
    <n v="6"/>
  </r>
  <r>
    <s v="SIN PROGRAMA"/>
    <s v="REPATHA"/>
    <x v="13"/>
    <x v="54"/>
    <x v="24"/>
    <x v="0"/>
    <x v="5"/>
    <s v="FLORES RAMIREZ RAMIRO"/>
    <s v="VENTA"/>
    <d v="2017-12-11T00:00:00"/>
    <n v="2"/>
  </r>
  <r>
    <s v="SIN PROGRAMA"/>
    <s v="REPATHA"/>
    <x v="13"/>
    <x v="31"/>
    <x v="0"/>
    <x v="0"/>
    <x v="44"/>
    <s v="NARVAEZ RIVERA JORGE LUIS"/>
    <s v="VENTA"/>
    <d v="2017-12-11T00:00:00"/>
    <n v="2"/>
  </r>
  <r>
    <s v="CON PROGRAMA"/>
    <s v="REPATHA"/>
    <x v="13"/>
    <x v="51"/>
    <x v="0"/>
    <x v="1"/>
    <x v="2"/>
    <s v="REYES GOMEZ CARLOS ALBERTO"/>
    <s v="VENTA"/>
    <d v="2017-12-11T00:00:00"/>
    <n v="1"/>
  </r>
  <r>
    <s v="CON PROGRAMA"/>
    <s v="REPATHA"/>
    <x v="13"/>
    <x v="65"/>
    <x v="24"/>
    <x v="1"/>
    <x v="2"/>
    <s v="PICOS BOVIO EVA MARIA"/>
    <s v="VENTA"/>
    <d v="2017-12-11T00:00:00"/>
    <n v="2"/>
  </r>
  <r>
    <s v="SIN PROGRAMA"/>
    <s v="REPATHA"/>
    <x v="13"/>
    <x v="48"/>
    <x v="24"/>
    <x v="1"/>
    <x v="27"/>
    <s v="SIN INFORMACION"/>
    <s v="VENTA"/>
    <d v="2017-12-12T00:00:00"/>
    <n v="1"/>
  </r>
  <r>
    <s v="SIN PROGRAMA"/>
    <s v="REPATHA"/>
    <x v="13"/>
    <x v="12"/>
    <x v="7"/>
    <x v="0"/>
    <x v="67"/>
    <s v="SUAREZ CARPIO RAFAEL ALEJANDRO"/>
    <s v="VENTA"/>
    <d v="2017-12-12T00:00:00"/>
    <n v="1"/>
  </r>
  <r>
    <s v="SIN PROGRAMA"/>
    <s v="REPATHA"/>
    <x v="13"/>
    <x v="14"/>
    <x v="8"/>
    <x v="0"/>
    <x v="0"/>
    <s v="SIN INFORMACION"/>
    <s v="VENTA"/>
    <d v="2017-12-12T00:00:00"/>
    <n v="6"/>
  </r>
  <r>
    <s v="SIN PROGRAMA"/>
    <s v="REPATHA"/>
    <x v="13"/>
    <x v="66"/>
    <x v="25"/>
    <x v="1"/>
    <x v="1"/>
    <s v="SIN INFORMACION"/>
    <s v="VENTA"/>
    <d v="2017-12-12T00:00:00"/>
    <n v="1"/>
  </r>
  <r>
    <s v="CON PROGRAMA"/>
    <s v="REPATHA"/>
    <x v="13"/>
    <x v="73"/>
    <x v="23"/>
    <x v="1"/>
    <x v="2"/>
    <s v="CORTES LAWRENZ JORGE"/>
    <s v="VENTA"/>
    <d v="2017-12-12T00:00:00"/>
    <n v="1"/>
  </r>
  <r>
    <s v="CON PROGRAMA"/>
    <s v="REPATHA"/>
    <x v="13"/>
    <x v="73"/>
    <x v="23"/>
    <x v="1"/>
    <x v="2"/>
    <s v="CORTES LAWRENZ JORGE"/>
    <s v="VENTA"/>
    <d v="2017-12-12T00:00:00"/>
    <n v="1"/>
  </r>
  <r>
    <s v="CON PROGRAMA"/>
    <s v="REPATHA"/>
    <x v="13"/>
    <x v="67"/>
    <x v="4"/>
    <x v="1"/>
    <x v="2"/>
    <s v="PINEDA POMPA LUIS RAMON"/>
    <s v="VENTA"/>
    <d v="2017-12-12T00:00:00"/>
    <n v="1"/>
  </r>
  <r>
    <s v="CON PROGRAMA"/>
    <s v="REPATHA"/>
    <x v="13"/>
    <x v="76"/>
    <x v="15"/>
    <x v="1"/>
    <x v="2"/>
    <s v="SIN INFORMACION"/>
    <s v="VENTA"/>
    <d v="2017-12-12T00:00:00"/>
    <n v="1"/>
  </r>
  <r>
    <s v="CON PROGRAMA"/>
    <s v="REPATHA"/>
    <x v="13"/>
    <x v="45"/>
    <x v="0"/>
    <x v="1"/>
    <x v="2"/>
    <s v="PEREZ CUADRA ALFREDO"/>
    <s v="VENTA"/>
    <d v="2017-12-12T00:00:00"/>
    <n v="1"/>
  </r>
  <r>
    <s v="SIN PROGRAMA"/>
    <s v="REPATHA"/>
    <x v="13"/>
    <x v="40"/>
    <x v="21"/>
    <x v="0"/>
    <x v="5"/>
    <s v="RUIZ RONQUILLO VLADIMIR HERIBERTO"/>
    <s v="VENTA"/>
    <d v="2017-12-13T00:00:00"/>
    <n v="2"/>
  </r>
  <r>
    <s v="SIN PROGRAMA"/>
    <s v="REPATHA"/>
    <x v="13"/>
    <x v="40"/>
    <x v="21"/>
    <x v="1"/>
    <x v="2"/>
    <s v="RUIZ RONQUILLO VLADIMIR HERIBERTO"/>
    <s v="VENTA"/>
    <d v="2017-12-13T00:00:00"/>
    <n v="1"/>
  </r>
  <r>
    <s v="SIN PROGRAMA"/>
    <s v="REPATHA"/>
    <x v="13"/>
    <x v="57"/>
    <x v="2"/>
    <x v="0"/>
    <x v="5"/>
    <s v="ALCOCER GAMBA MARCO ANTONIO"/>
    <s v="VENTA"/>
    <d v="2017-12-13T00:00:00"/>
    <n v="6"/>
  </r>
  <r>
    <s v="SIN PROGRAMA"/>
    <s v="REPATHA"/>
    <x v="13"/>
    <x v="63"/>
    <x v="24"/>
    <x v="1"/>
    <x v="123"/>
    <s v="SIN INFORMACION"/>
    <s v="VENTA"/>
    <d v="2017-12-13T00:00:00"/>
    <n v="1"/>
  </r>
  <r>
    <s v="SIN PROGRAMA"/>
    <s v="REPATHA"/>
    <x v="13"/>
    <x v="63"/>
    <x v="24"/>
    <x v="1"/>
    <x v="123"/>
    <s v="SIN INFORMACION"/>
    <s v="VENTA"/>
    <d v="2017-12-13T00:00:00"/>
    <n v="1"/>
  </r>
  <r>
    <s v="SIN PROGRAMA"/>
    <s v="REPATHA"/>
    <x v="13"/>
    <x v="38"/>
    <x v="0"/>
    <x v="1"/>
    <x v="1"/>
    <s v="SIN INFORMACION"/>
    <s v="VENTA"/>
    <d v="2017-12-13T00:00:00"/>
    <n v="1"/>
  </r>
  <r>
    <s v="SIN PROGRAMA"/>
    <s v="REPATHA"/>
    <x v="13"/>
    <x v="12"/>
    <x v="7"/>
    <x v="0"/>
    <x v="132"/>
    <s v="MENDEZ BUCIO ARIEL"/>
    <s v="VENTA"/>
    <d v="2017-12-13T00:00:00"/>
    <n v="2"/>
  </r>
  <r>
    <s v="CON PROGRAMA"/>
    <s v="REPATHA"/>
    <x v="13"/>
    <x v="47"/>
    <x v="23"/>
    <x v="1"/>
    <x v="2"/>
    <s v="CORTES LAWRENZ JORGE"/>
    <s v="VENTA"/>
    <d v="2017-12-13T00:00:00"/>
    <n v="1"/>
  </r>
  <r>
    <s v="CON PROGRAMA"/>
    <s v="REPATHA"/>
    <x v="13"/>
    <x v="27"/>
    <x v="9"/>
    <x v="1"/>
    <x v="2"/>
    <s v="VELASCO BARCENA JOSE ANTONIO"/>
    <s v="VENTA"/>
    <d v="2017-12-13T00:00:00"/>
    <n v="1"/>
  </r>
  <r>
    <s v="CON PROGRAMA"/>
    <s v="REPATHA"/>
    <x v="13"/>
    <x v="17"/>
    <x v="9"/>
    <x v="1"/>
    <x v="2"/>
    <s v="VELASCO BARCENA JOSE ANTONIO"/>
    <s v="VENTA"/>
    <d v="2017-12-13T00:00:00"/>
    <n v="1"/>
  </r>
  <r>
    <s v="SIN PROGRAMA"/>
    <s v="REPATHA"/>
    <x v="13"/>
    <x v="61"/>
    <x v="0"/>
    <x v="0"/>
    <x v="21"/>
    <s v="SIN INFORMACION"/>
    <s v="VENTA"/>
    <d v="2017-12-14T00:00:00"/>
    <n v="6"/>
  </r>
  <r>
    <s v="SIN PROGRAMA"/>
    <s v="REPATHA"/>
    <x v="13"/>
    <x v="20"/>
    <x v="11"/>
    <x v="1"/>
    <x v="1"/>
    <s v="SIN INFORMACION"/>
    <s v="VENTA"/>
    <d v="2017-12-14T00:00:00"/>
    <n v="1"/>
  </r>
  <r>
    <s v="SIN PROGRAMA"/>
    <s v="REPATHA"/>
    <x v="13"/>
    <x v="2"/>
    <x v="2"/>
    <x v="2"/>
    <x v="3"/>
    <s v="SIN INFORMACION"/>
    <s v="VENTA"/>
    <d v="2017-12-14T00:00:00"/>
    <n v="1"/>
  </r>
  <r>
    <s v="SIN PROGRAMA"/>
    <s v="REPATHA"/>
    <x v="13"/>
    <x v="63"/>
    <x v="24"/>
    <x v="1"/>
    <x v="123"/>
    <s v="SIN INFORMACION"/>
    <s v="VENTA"/>
    <d v="2017-12-14T00:00:00"/>
    <n v="1"/>
  </r>
  <r>
    <s v="SIN PROGRAMA"/>
    <s v="REPATHA"/>
    <x v="13"/>
    <x v="27"/>
    <x v="9"/>
    <x v="1"/>
    <x v="1"/>
    <s v="SIN INFORMACION"/>
    <s v="VENTA"/>
    <d v="2017-12-14T00:00:00"/>
    <n v="1"/>
  </r>
  <r>
    <s v="SIN PROGRAMA"/>
    <s v="REPATHA"/>
    <x v="13"/>
    <x v="41"/>
    <x v="0"/>
    <x v="0"/>
    <x v="44"/>
    <s v="HERNANDEZ SORIA VICTOR"/>
    <s v="VENTA"/>
    <d v="2017-12-14T00:00:00"/>
    <n v="2"/>
  </r>
  <r>
    <s v="CON PROGRAMA"/>
    <s v="REPATHA"/>
    <x v="13"/>
    <x v="15"/>
    <x v="0"/>
    <x v="1"/>
    <x v="2"/>
    <s v="BUCIO RETA EDUARDO RAFAEL"/>
    <s v="VENTA"/>
    <d v="2017-12-14T00:00:00"/>
    <n v="1"/>
  </r>
  <r>
    <s v="CON PROGRAMA"/>
    <s v="REPATHA"/>
    <x v="13"/>
    <x v="75"/>
    <x v="16"/>
    <x v="1"/>
    <x v="2"/>
    <s v="MUÑOZ HERNANDEZ LINDA LILIANA"/>
    <s v="VENTA"/>
    <d v="2017-12-14T00:00:00"/>
    <n v="1"/>
  </r>
  <r>
    <s v="SIN PROGRAMA"/>
    <s v="REPATHA"/>
    <x v="13"/>
    <x v="20"/>
    <x v="11"/>
    <x v="1"/>
    <x v="1"/>
    <s v="SIN INFORMACION"/>
    <s v="VENTA"/>
    <d v="2017-12-15T00:00:00"/>
    <n v="1"/>
  </r>
  <r>
    <s v="SIN PROGRAMA"/>
    <s v="REPATHA"/>
    <x v="13"/>
    <x v="20"/>
    <x v="11"/>
    <x v="1"/>
    <x v="1"/>
    <s v="SIN INFORMACION"/>
    <s v="VENTA"/>
    <d v="2017-12-15T00:00:00"/>
    <n v="1"/>
  </r>
  <r>
    <s v="SIN PROGRAMA"/>
    <s v="REPATHA"/>
    <x v="13"/>
    <x v="2"/>
    <x v="2"/>
    <x v="0"/>
    <x v="21"/>
    <s v="SIN INFORMACION"/>
    <s v="VENTA"/>
    <d v="2017-12-15T00:00:00"/>
    <n v="6"/>
  </r>
  <r>
    <s v="SIN PROGRAMA"/>
    <s v="REPATHA"/>
    <x v="13"/>
    <x v="17"/>
    <x v="9"/>
    <x v="1"/>
    <x v="2"/>
    <s v="VELASCO BARCENA JOSE ANTONIO"/>
    <s v="VENTA"/>
    <d v="2017-12-15T00:00:00"/>
    <n v="1"/>
  </r>
  <r>
    <s v="SIN PROGRAMA"/>
    <s v="REPATHA"/>
    <x v="13"/>
    <x v="14"/>
    <x v="8"/>
    <x v="1"/>
    <x v="133"/>
    <s v="SIN INFORMACION"/>
    <s v="VENTA"/>
    <d v="2017-12-15T00:00:00"/>
    <n v="1"/>
  </r>
  <r>
    <s v="SIN PROGRAMA"/>
    <s v="REPATHA"/>
    <x v="13"/>
    <x v="30"/>
    <x v="16"/>
    <x v="0"/>
    <x v="132"/>
    <s v="SIN INFORMACION"/>
    <s v="VENTA"/>
    <d v="2017-12-15T00:00:00"/>
    <n v="1"/>
  </r>
  <r>
    <s v="SIN PROGRAMA"/>
    <s v="REPATHA"/>
    <x v="13"/>
    <x v="69"/>
    <x v="11"/>
    <x v="0"/>
    <x v="5"/>
    <s v="ESPARRAGOZA ROMANO JESUS EDUARDO"/>
    <s v="VENTA"/>
    <d v="2017-12-15T00:00:00"/>
    <n v="1"/>
  </r>
  <r>
    <s v="SIN PROGRAMA"/>
    <s v="REPATHA"/>
    <x v="13"/>
    <x v="45"/>
    <x v="0"/>
    <x v="0"/>
    <x v="5"/>
    <s v="MAINERO RATCHELOUS FERNANDO ENRIQUE"/>
    <s v="VENTA"/>
    <d v="2017-12-15T00:00:00"/>
    <n v="4"/>
  </r>
  <r>
    <s v="CON PROGRAMA"/>
    <s v="REPATHA"/>
    <x v="13"/>
    <x v="19"/>
    <x v="10"/>
    <x v="1"/>
    <x v="2"/>
    <s v="RAMIREZ HERNANDEZ CARLOS"/>
    <s v="VENTA"/>
    <d v="2017-12-15T00:00:00"/>
    <n v="4"/>
  </r>
  <r>
    <s v="CON PROGRAMA"/>
    <s v="REPATHA"/>
    <x v="13"/>
    <x v="19"/>
    <x v="10"/>
    <x v="1"/>
    <x v="2"/>
    <s v="RAMIREZ HERNANDEZ CARLOS"/>
    <s v="OBSEQUIO"/>
    <d v="2017-12-15T00:00:00"/>
    <n v="2"/>
  </r>
  <r>
    <s v="CON PROGRAMA"/>
    <s v="REPATHA"/>
    <x v="13"/>
    <x v="49"/>
    <x v="0"/>
    <x v="1"/>
    <x v="2"/>
    <s v="MARTINEZ CARRILLO MERCEDES"/>
    <s v="VENTA"/>
    <d v="2017-12-15T00:00:00"/>
    <n v="1"/>
  </r>
  <r>
    <s v="CON PROGRAMA"/>
    <s v="REPATHA"/>
    <x v="13"/>
    <x v="65"/>
    <x v="24"/>
    <x v="1"/>
    <x v="2"/>
    <s v="CRESPO MENDOZA GRACIELA"/>
    <s v="VENTA"/>
    <d v="2017-12-15T00:00:00"/>
    <n v="1"/>
  </r>
  <r>
    <s v="SIN PROGRAMA"/>
    <s v="REPATHA"/>
    <x v="13"/>
    <x v="59"/>
    <x v="26"/>
    <x v="2"/>
    <x v="155"/>
    <s v="SIN INFORMACION"/>
    <s v="VENTA"/>
    <d v="2017-12-16T00:00:00"/>
    <n v="1"/>
  </r>
  <r>
    <s v="SIN PROGRAMA"/>
    <s v="REPATHA"/>
    <x v="13"/>
    <x v="55"/>
    <x v="16"/>
    <x v="0"/>
    <x v="21"/>
    <s v="SIN INFORMACION"/>
    <s v="VENTA"/>
    <d v="2017-12-16T00:00:00"/>
    <n v="2"/>
  </r>
  <r>
    <s v="CON PROGRAMA"/>
    <s v="REPATHA"/>
    <x v="13"/>
    <x v="65"/>
    <x v="24"/>
    <x v="1"/>
    <x v="2"/>
    <s v="SIERRA GALAN LILIA MERCEDES"/>
    <s v="VENTA"/>
    <d v="2017-12-16T00:00:00"/>
    <n v="2"/>
  </r>
  <r>
    <s v="SIN PROGRAMA"/>
    <s v="REPATHA"/>
    <x v="13"/>
    <x v="17"/>
    <x v="9"/>
    <x v="1"/>
    <x v="1"/>
    <s v="SIN INFORMACION"/>
    <s v="VENTA"/>
    <d v="2017-12-17T00:00:00"/>
    <n v="1"/>
  </r>
  <r>
    <s v="SIN PROGRAMA"/>
    <s v="REPATHA"/>
    <x v="13"/>
    <x v="20"/>
    <x v="11"/>
    <x v="1"/>
    <x v="1"/>
    <s v="SIN INFORMACION"/>
    <s v="VENTA"/>
    <d v="2017-12-18T00:00:00"/>
    <n v="1"/>
  </r>
  <r>
    <s v="SIN PROGRAMA"/>
    <s v="REPATHA"/>
    <x v="13"/>
    <x v="33"/>
    <x v="14"/>
    <x v="2"/>
    <x v="18"/>
    <s v="SIN INFORMACION"/>
    <s v="VENTA"/>
    <d v="2017-12-18T00:00:00"/>
    <n v="1"/>
  </r>
  <r>
    <s v="SIN PROGRAMA"/>
    <s v="REPATHA"/>
    <x v="13"/>
    <x v="73"/>
    <x v="23"/>
    <x v="0"/>
    <x v="5"/>
    <s v="CORTES LAWRENZ JORGE"/>
    <s v="VENTA"/>
    <d v="2017-12-18T00:00:00"/>
    <n v="4"/>
  </r>
  <r>
    <s v="SIN PROGRAMA"/>
    <s v="REPATHA"/>
    <x v="13"/>
    <x v="49"/>
    <x v="0"/>
    <x v="0"/>
    <x v="5"/>
    <s v="MENDEZ ORTIZ ARTURO"/>
    <s v="VENTA"/>
    <d v="2017-12-18T00:00:00"/>
    <n v="4"/>
  </r>
  <r>
    <s v="SIN PROGRAMA"/>
    <s v="REPATHA"/>
    <x v="13"/>
    <x v="22"/>
    <x v="9"/>
    <x v="1"/>
    <x v="2"/>
    <s v="GONZALEZ ESPINOZA IVAN ROMARICO"/>
    <s v="VENTA"/>
    <d v="2017-12-18T00:00:00"/>
    <n v="2"/>
  </r>
  <r>
    <s v="SIN PROGRAMA"/>
    <s v="REPATHA"/>
    <x v="13"/>
    <x v="22"/>
    <x v="9"/>
    <x v="1"/>
    <x v="2"/>
    <s v="GONZALEZ MIRANDA FRANCISCO JAVIER"/>
    <s v="VENTA"/>
    <d v="2017-12-18T00:00:00"/>
    <n v="1"/>
  </r>
  <r>
    <s v="SIN PROGRAMA"/>
    <s v="REPATHA"/>
    <x v="13"/>
    <x v="22"/>
    <x v="9"/>
    <x v="1"/>
    <x v="2"/>
    <s v="MENDEZ BELLO MIGUEL ANGEL"/>
    <s v="VENTA"/>
    <d v="2017-12-18T00:00:00"/>
    <n v="2"/>
  </r>
  <r>
    <s v="SIN PROGRAMA"/>
    <s v="REPATHA"/>
    <x v="13"/>
    <x v="55"/>
    <x v="16"/>
    <x v="1"/>
    <x v="38"/>
    <s v="SIN INFORMACION"/>
    <s v="VENTA"/>
    <d v="2017-12-18T00:00:00"/>
    <n v="2"/>
  </r>
  <r>
    <s v="CON PROGRAMA"/>
    <s v="REPATHA"/>
    <x v="13"/>
    <x v="67"/>
    <x v="4"/>
    <x v="1"/>
    <x v="2"/>
    <s v="GARCIA MARTINEZ RODRIGO"/>
    <s v="VENTA"/>
    <d v="2017-12-18T00:00:00"/>
    <n v="2"/>
  </r>
  <r>
    <s v="CON PROGRAMA"/>
    <s v="REPATHA"/>
    <x v="13"/>
    <x v="65"/>
    <x v="24"/>
    <x v="1"/>
    <x v="2"/>
    <s v="GARCIA MARTINEZ RODRIGO"/>
    <s v="VENTA"/>
    <d v="2017-12-18T00:00:00"/>
    <n v="1"/>
  </r>
  <r>
    <s v="CON PROGRAMA"/>
    <s v="REPATHA"/>
    <x v="13"/>
    <x v="65"/>
    <x v="24"/>
    <x v="1"/>
    <x v="2"/>
    <s v="SOLANO VELAZQUEZ JOSE ANTONIO"/>
    <s v="VENTA"/>
    <d v="2017-12-18T00:00:00"/>
    <n v="1"/>
  </r>
  <r>
    <s v="SIN PROGRAMA"/>
    <s v="REPATHA"/>
    <x v="13"/>
    <x v="15"/>
    <x v="0"/>
    <x v="0"/>
    <x v="21"/>
    <s v="SIN INFORMACION"/>
    <s v="VENTA"/>
    <d v="2017-12-19T00:00:00"/>
    <n v="4"/>
  </r>
  <r>
    <s v="SIN PROGRAMA"/>
    <s v="REPATHA"/>
    <x v="13"/>
    <x v="49"/>
    <x v="0"/>
    <x v="0"/>
    <x v="44"/>
    <s v="VALDEZ LOPEZ EDUARDO"/>
    <s v="VENTA"/>
    <d v="2017-12-19T00:00:00"/>
    <n v="2"/>
  </r>
  <r>
    <s v="SIN PROGRAMA"/>
    <s v="REPATHA"/>
    <x v="13"/>
    <x v="12"/>
    <x v="7"/>
    <x v="0"/>
    <x v="21"/>
    <s v="SIN INFORMACION"/>
    <s v="VENTA"/>
    <d v="2017-12-19T00:00:00"/>
    <n v="2"/>
  </r>
  <r>
    <s v="SIN PROGRAMA"/>
    <s v="REPATHA"/>
    <x v="13"/>
    <x v="67"/>
    <x v="4"/>
    <x v="0"/>
    <x v="55"/>
    <s v="SIN INFORMACION"/>
    <s v="VENTA"/>
    <d v="2017-12-19T00:00:00"/>
    <n v="1"/>
  </r>
  <r>
    <s v="SIN PROGRAMA"/>
    <s v="REPATHA"/>
    <x v="13"/>
    <x v="4"/>
    <x v="4"/>
    <x v="1"/>
    <x v="1"/>
    <s v="SIN INFORMACION"/>
    <s v="VENTA"/>
    <d v="2017-12-19T00:00:00"/>
    <n v="1"/>
  </r>
  <r>
    <s v="CON PROGRAMA"/>
    <s v="REPATHA"/>
    <x v="13"/>
    <x v="33"/>
    <x v="14"/>
    <x v="1"/>
    <x v="2"/>
    <s v="PADILLA PADILLA FRANCISCO GERARDO"/>
    <s v="VENTA"/>
    <d v="2017-12-19T00:00:00"/>
    <n v="2"/>
  </r>
  <r>
    <s v="CON PROGRAMA"/>
    <s v="REPATHA"/>
    <x v="13"/>
    <x v="83"/>
    <x v="28"/>
    <x v="1"/>
    <x v="2"/>
    <s v="HERRERA CASTILLO MIGUEL ANGEL"/>
    <s v="VENTA"/>
    <d v="2017-12-19T00:00:00"/>
    <n v="1"/>
  </r>
  <r>
    <s v="CON PROGRAMA"/>
    <s v="REPATHA"/>
    <x v="13"/>
    <x v="23"/>
    <x v="0"/>
    <x v="1"/>
    <x v="2"/>
    <s v="VAZQUEZ CABRER GABRIEL"/>
    <s v="VENTA"/>
    <d v="2017-12-19T00:00:00"/>
    <n v="1"/>
  </r>
  <r>
    <s v="CON PROGRAMA"/>
    <s v="REPATHA"/>
    <x v="13"/>
    <x v="65"/>
    <x v="24"/>
    <x v="1"/>
    <x v="2"/>
    <s v="SIN INFORMACION"/>
    <s v="VENTA"/>
    <d v="2017-12-19T00:00:00"/>
    <n v="1"/>
  </r>
  <r>
    <s v="SIN PROGRAMA"/>
    <s v="REPATHA"/>
    <x v="13"/>
    <x v="61"/>
    <x v="0"/>
    <x v="0"/>
    <x v="21"/>
    <s v="SIN INFORMACION"/>
    <s v="VENTA"/>
    <d v="2017-12-20T00:00:00"/>
    <n v="2"/>
  </r>
  <r>
    <s v="SIN PROGRAMA"/>
    <s v="REPATHA"/>
    <x v="13"/>
    <x v="40"/>
    <x v="21"/>
    <x v="1"/>
    <x v="22"/>
    <s v="SIN INFORMACION"/>
    <s v="VENTA"/>
    <d v="2017-12-20T00:00:00"/>
    <n v="1"/>
  </r>
  <r>
    <s v="SIN PROGRAMA"/>
    <s v="REPATHA"/>
    <x v="13"/>
    <x v="63"/>
    <x v="24"/>
    <x v="1"/>
    <x v="123"/>
    <s v="SIN INFORMACION"/>
    <s v="VENTA"/>
    <d v="2017-12-20T00:00:00"/>
    <n v="1"/>
  </r>
  <r>
    <s v="CON PROGRAMA"/>
    <s v="REPATHA"/>
    <x v="13"/>
    <x v="80"/>
    <x v="20"/>
    <x v="1"/>
    <x v="2"/>
    <s v="AVALOS CARRAZCO ENRIQUE"/>
    <s v="VENTA"/>
    <d v="2017-12-20T00:00:00"/>
    <n v="2"/>
  </r>
  <r>
    <s v="CON PROGRAMA"/>
    <s v="REPATHA"/>
    <x v="13"/>
    <x v="14"/>
    <x v="8"/>
    <x v="1"/>
    <x v="2"/>
    <s v="MARQUEZ LOPEZ MANUEL"/>
    <s v="VENTA"/>
    <d v="2017-12-20T00:00:00"/>
    <n v="1"/>
  </r>
  <r>
    <s v="CON PROGRAMA"/>
    <s v="REPATHA"/>
    <x v="13"/>
    <x v="65"/>
    <x v="24"/>
    <x v="1"/>
    <x v="2"/>
    <s v="TORRE AMIONE GUILLERMO"/>
    <s v="VENTA"/>
    <d v="2017-12-20T00:00:00"/>
    <n v="4"/>
  </r>
  <r>
    <s v="CON PROGRAMA"/>
    <s v="REPATHA"/>
    <x v="13"/>
    <x v="65"/>
    <x v="24"/>
    <x v="1"/>
    <x v="2"/>
    <s v="TORRE AMIONE GUILLERMO"/>
    <s v="OBSEQUIO"/>
    <d v="2017-12-20T00:00:00"/>
    <n v="2"/>
  </r>
  <r>
    <s v="CON PROGRAMA"/>
    <s v="REPATHA"/>
    <x v="13"/>
    <x v="84"/>
    <x v="29"/>
    <x v="1"/>
    <x v="2"/>
    <s v="CUEVAS GARCIA EDGAR"/>
    <s v="VENTA"/>
    <d v="2017-12-20T00:00:00"/>
    <n v="3"/>
  </r>
  <r>
    <s v="SIN PROGRAMA"/>
    <s v="REPATHA"/>
    <x v="13"/>
    <x v="32"/>
    <x v="14"/>
    <x v="0"/>
    <x v="5"/>
    <s v="LARA HERNANDEZ DANTE"/>
    <s v="VENTA"/>
    <d v="2017-12-21T00:00:00"/>
    <n v="4"/>
  </r>
  <r>
    <s v="SIN PROGRAMA"/>
    <s v="REPATHA"/>
    <x v="13"/>
    <x v="22"/>
    <x v="9"/>
    <x v="1"/>
    <x v="2"/>
    <s v="GONZALEZ ESPINOZA IVAN ROMARICO"/>
    <s v="VENTA"/>
    <d v="2017-12-21T00:00:00"/>
    <n v="2"/>
  </r>
  <r>
    <s v="SIN PROGRAMA"/>
    <s v="REPATHA"/>
    <x v="13"/>
    <x v="55"/>
    <x v="16"/>
    <x v="1"/>
    <x v="2"/>
    <s v="CAVAZOS CRUZ EDGAR ANGEL"/>
    <s v="VENTA"/>
    <d v="2017-12-21T00:00:00"/>
    <n v="1"/>
  </r>
  <r>
    <s v="CON PROGRAMA"/>
    <s v="REPATHA"/>
    <x v="13"/>
    <x v="2"/>
    <x v="2"/>
    <x v="1"/>
    <x v="2"/>
    <s v="GARCIA RANGEL ELICEO"/>
    <s v="VENTA"/>
    <d v="2017-12-21T00:00:00"/>
    <n v="4"/>
  </r>
  <r>
    <s v="CON PROGRAMA"/>
    <s v="REPATHA"/>
    <x v="13"/>
    <x v="2"/>
    <x v="2"/>
    <x v="1"/>
    <x v="2"/>
    <s v="GARCIA RANGEL ELICEO"/>
    <s v="OBSEQUIO"/>
    <d v="2017-12-21T00:00:00"/>
    <n v="2"/>
  </r>
  <r>
    <s v="CON PROGRAMA"/>
    <s v="REPATHA"/>
    <x v="13"/>
    <x v="65"/>
    <x v="24"/>
    <x v="1"/>
    <x v="2"/>
    <s v="GUTIERREZ JIMENEZ PEDRO"/>
    <s v="VENTA"/>
    <d v="2017-12-21T00:00:00"/>
    <n v="1"/>
  </r>
  <r>
    <s v="SIN PROGRAMA"/>
    <s v="REPATHA"/>
    <x v="13"/>
    <x v="47"/>
    <x v="23"/>
    <x v="1"/>
    <x v="1"/>
    <s v="SIN INFORMACION"/>
    <s v="VENTA"/>
    <d v="2017-12-22T00:00:00"/>
    <n v="1"/>
  </r>
  <r>
    <s v="SIN PROGRAMA"/>
    <s v="REPATHA"/>
    <x v="13"/>
    <x v="10"/>
    <x v="6"/>
    <x v="0"/>
    <x v="0"/>
    <s v="SIN INFORMACION"/>
    <s v="VENTA"/>
    <d v="2017-12-22T00:00:00"/>
    <n v="6"/>
  </r>
  <r>
    <s v="SIN PROGRAMA"/>
    <s v="REPATHA"/>
    <x v="13"/>
    <x v="65"/>
    <x v="24"/>
    <x v="1"/>
    <x v="2"/>
    <s v="GUTIERREZ JIMENEZ PEDRO"/>
    <s v="VENTA"/>
    <d v="2017-12-22T00:00:00"/>
    <n v="1"/>
  </r>
  <r>
    <s v="SIN PROGRAMA"/>
    <s v="REPATHA"/>
    <x v="13"/>
    <x v="65"/>
    <x v="24"/>
    <x v="1"/>
    <x v="129"/>
    <s v="SIN INFORMACION"/>
    <s v="VENTA"/>
    <d v="2017-12-22T00:00:00"/>
    <n v="1"/>
  </r>
  <r>
    <s v="SIN PROGRAMA"/>
    <s v="REPATHA"/>
    <x v="13"/>
    <x v="31"/>
    <x v="0"/>
    <x v="0"/>
    <x v="5"/>
    <s v="JALON CONSTANTE HECTOR ALFREDO"/>
    <s v="VENTA"/>
    <d v="2017-12-22T00:00:00"/>
    <n v="6"/>
  </r>
  <r>
    <s v="CON PROGRAMA"/>
    <s v="REPATHA"/>
    <x v="13"/>
    <x v="39"/>
    <x v="20"/>
    <x v="1"/>
    <x v="2"/>
    <s v="RAMIREZ RUVALCABA JUAN CARLOS"/>
    <s v="VENTA"/>
    <d v="2017-12-22T00:00:00"/>
    <n v="2"/>
  </r>
  <r>
    <s v="CON PROGRAMA"/>
    <s v="REPATHA"/>
    <x v="13"/>
    <x v="5"/>
    <x v="2"/>
    <x v="1"/>
    <x v="2"/>
    <s v="NIETO ALDACO SALVADOR"/>
    <s v="VENTA"/>
    <d v="2017-12-22T00:00:00"/>
    <n v="4"/>
  </r>
  <r>
    <s v="CON PROGRAMA"/>
    <s v="REPATHA"/>
    <x v="13"/>
    <x v="5"/>
    <x v="2"/>
    <x v="1"/>
    <x v="2"/>
    <s v="NIETO ALDACO SALVADOR"/>
    <s v="OBSEQUIO"/>
    <d v="2017-12-22T00:00:00"/>
    <n v="2"/>
  </r>
  <r>
    <s v="CON PROGRAMA"/>
    <s v="REPATHA"/>
    <x v="13"/>
    <x v="23"/>
    <x v="0"/>
    <x v="1"/>
    <x v="2"/>
    <s v="MARTINEZ ELIZONDO GABRIELA"/>
    <s v="VENTA"/>
    <d v="2017-12-22T00:00:00"/>
    <n v="4"/>
  </r>
  <r>
    <s v="CON PROGRAMA"/>
    <s v="REPATHA"/>
    <x v="13"/>
    <x v="23"/>
    <x v="0"/>
    <x v="1"/>
    <x v="2"/>
    <s v="MARTINEZ ELIZONDO GABRIELA"/>
    <s v="OBSEQUIO"/>
    <d v="2017-12-22T00:00:00"/>
    <n v="2"/>
  </r>
  <r>
    <s v="CON PROGRAMA"/>
    <s v="REPATHA"/>
    <x v="13"/>
    <x v="65"/>
    <x v="24"/>
    <x v="1"/>
    <x v="2"/>
    <s v="TORRES GUERRERO GUILLERMO"/>
    <s v="VENTA"/>
    <d v="2017-12-22T00:00:00"/>
    <n v="1"/>
  </r>
  <r>
    <s v="CON PROGRAMA"/>
    <s v="REPATHA"/>
    <x v="13"/>
    <x v="84"/>
    <x v="29"/>
    <x v="1"/>
    <x v="2"/>
    <s v="CUEVAS GARCIA EDGAR"/>
    <s v="VENTA"/>
    <d v="2017-12-22T00:00:00"/>
    <n v="1"/>
  </r>
  <r>
    <s v="CON PROGRAMA"/>
    <s v="REPATHA"/>
    <x v="13"/>
    <x v="84"/>
    <x v="29"/>
    <x v="1"/>
    <x v="2"/>
    <s v="CUEVAS GARCIA EDGAR"/>
    <s v="OBSEQUIO"/>
    <d v="2017-12-22T00:00:00"/>
    <n v="2"/>
  </r>
  <r>
    <s v="SIN PROGRAMA"/>
    <s v="REPATHA"/>
    <x v="13"/>
    <x v="13"/>
    <x v="0"/>
    <x v="1"/>
    <x v="2"/>
    <s v="RUIZ RONQUILLO VLADIMIR HERIBERTO"/>
    <s v="VENTA"/>
    <d v="2017-12-23T00:00:00"/>
    <n v="1"/>
  </r>
  <r>
    <s v="SIN PROGRAMA"/>
    <s v="REPATHA"/>
    <x v="13"/>
    <x v="20"/>
    <x v="11"/>
    <x v="0"/>
    <x v="0"/>
    <s v="SIN INFORMACION"/>
    <s v="VENTA"/>
    <d v="2017-12-23T00:00:00"/>
    <n v="4"/>
  </r>
  <r>
    <s v="SIN PROGRAMA"/>
    <s v="REPATHA"/>
    <x v="13"/>
    <x v="15"/>
    <x v="0"/>
    <x v="0"/>
    <x v="44"/>
    <s v="TORRES GARCIA AARON"/>
    <s v="VENTA"/>
    <d v="2017-12-23T00:00:00"/>
    <n v="4"/>
  </r>
  <r>
    <s v="SIN PROGRAMA"/>
    <s v="REPATHA"/>
    <x v="13"/>
    <x v="79"/>
    <x v="18"/>
    <x v="1"/>
    <x v="1"/>
    <s v="SIN INFORMACION"/>
    <s v="VENTA"/>
    <d v="2017-12-23T00:00:00"/>
    <n v="2"/>
  </r>
  <r>
    <s v="CON PROGRAMA"/>
    <s v="REPATHA"/>
    <x v="13"/>
    <x v="2"/>
    <x v="2"/>
    <x v="1"/>
    <x v="2"/>
    <s v="NIETO ALDACO SALVADOR"/>
    <s v="VENTA"/>
    <d v="2017-12-23T00:00:00"/>
    <n v="4"/>
  </r>
  <r>
    <s v="CON PROGRAMA"/>
    <s v="REPATHA"/>
    <x v="13"/>
    <x v="2"/>
    <x v="2"/>
    <x v="1"/>
    <x v="2"/>
    <s v="NIETO ALDACO SALVADOR"/>
    <s v="OBSEQUIO"/>
    <d v="2017-12-23T00:00:00"/>
    <n v="2"/>
  </r>
  <r>
    <s v="CON PROGRAMA"/>
    <s v="REPATHA"/>
    <x v="13"/>
    <x v="3"/>
    <x v="3"/>
    <x v="1"/>
    <x v="2"/>
    <s v="SIN INFORMACION"/>
    <s v="VENTA"/>
    <d v="2017-12-23T00:00:00"/>
    <n v="1"/>
  </r>
  <r>
    <s v="SIN PROGRAMA"/>
    <s v="REPATHA"/>
    <x v="13"/>
    <x v="25"/>
    <x v="0"/>
    <x v="1"/>
    <x v="2"/>
    <s v="CRUZ OXIDHO JUAN"/>
    <s v="VENTA"/>
    <d v="2017-12-25T00:00:00"/>
    <n v="1"/>
  </r>
  <r>
    <s v="SIN PROGRAMA"/>
    <s v="REPATHA"/>
    <x v="13"/>
    <x v="54"/>
    <x v="24"/>
    <x v="2"/>
    <x v="34"/>
    <s v="SIN INFORMACION"/>
    <s v="VENTA"/>
    <d v="2017-12-25T00:00:00"/>
    <n v="1"/>
  </r>
  <r>
    <s v="SIN PROGRAMA"/>
    <s v="REPATHA"/>
    <x v="13"/>
    <x v="65"/>
    <x v="24"/>
    <x v="1"/>
    <x v="129"/>
    <s v="SIN INFORMACION"/>
    <s v="VENTA"/>
    <d v="2017-12-25T00:00:00"/>
    <n v="2"/>
  </r>
  <r>
    <s v="SIN PROGRAMA"/>
    <s v="REPATHA"/>
    <x v="13"/>
    <x v="32"/>
    <x v="14"/>
    <x v="1"/>
    <x v="1"/>
    <s v="SIN INFORMACION"/>
    <s v="VENTA"/>
    <d v="2017-12-26T00:00:00"/>
    <n v="1"/>
  </r>
  <r>
    <s v="SIN PROGRAMA"/>
    <s v="REPATHA"/>
    <x v="13"/>
    <x v="63"/>
    <x v="24"/>
    <x v="1"/>
    <x v="123"/>
    <s v="SIN INFORMACION"/>
    <s v="VENTA"/>
    <d v="2017-12-26T00:00:00"/>
    <n v="1"/>
  </r>
  <r>
    <s v="SIN PROGRAMA"/>
    <s v="REPATHA"/>
    <x v="13"/>
    <x v="12"/>
    <x v="7"/>
    <x v="0"/>
    <x v="67"/>
    <s v="SUAREZ CARPIO RAFAEL ALEJANDRO"/>
    <s v="VENTA"/>
    <d v="2017-12-26T00:00:00"/>
    <n v="1"/>
  </r>
  <r>
    <s v="SIN PROGRAMA"/>
    <s v="REPATHA"/>
    <x v="13"/>
    <x v="12"/>
    <x v="7"/>
    <x v="0"/>
    <x v="67"/>
    <s v="SUAREZ CARPIO RAFAEL ALEJANDRO"/>
    <s v="VENTA"/>
    <d v="2017-12-26T00:00:00"/>
    <n v="1"/>
  </r>
  <r>
    <s v="SIN PROGRAMA"/>
    <s v="REPATHA"/>
    <x v="13"/>
    <x v="50"/>
    <x v="3"/>
    <x v="1"/>
    <x v="1"/>
    <s v="SIN INFORMACION"/>
    <s v="VENTA"/>
    <d v="2017-12-26T00:00:00"/>
    <n v="1"/>
  </r>
  <r>
    <s v="SIN PROGRAMA"/>
    <s v="REPATHA"/>
    <x v="13"/>
    <x v="10"/>
    <x v="6"/>
    <x v="1"/>
    <x v="1"/>
    <s v="SIN INFORMACION"/>
    <s v="VENTA"/>
    <d v="2017-12-26T00:00:00"/>
    <n v="6"/>
  </r>
  <r>
    <s v="CON PROGRAMA"/>
    <s v="REPATHA"/>
    <x v="13"/>
    <x v="32"/>
    <x v="14"/>
    <x v="1"/>
    <x v="1"/>
    <s v="MUÑOZ HERNANDEZ LINDA LILIANA"/>
    <s v="VENTA"/>
    <d v="2017-12-26T00:00:00"/>
    <n v="1"/>
  </r>
  <r>
    <s v="CON PROGRAMA"/>
    <s v="REPATHA"/>
    <x v="13"/>
    <x v="73"/>
    <x v="23"/>
    <x v="1"/>
    <x v="2"/>
    <s v="CORTES LAWRENZ JORGE"/>
    <s v="VENTA"/>
    <d v="2017-12-26T00:00:00"/>
    <n v="1"/>
  </r>
  <r>
    <s v="CON PROGRAMA"/>
    <s v="REPATHA"/>
    <x v="13"/>
    <x v="73"/>
    <x v="23"/>
    <x v="1"/>
    <x v="2"/>
    <s v="CORTES LAWRENZ JORGE"/>
    <s v="VENTA"/>
    <d v="2017-12-26T00:00:00"/>
    <n v="1"/>
  </r>
  <r>
    <s v="CON PROGRAMA"/>
    <s v="REPATHA"/>
    <x v="13"/>
    <x v="76"/>
    <x v="15"/>
    <x v="1"/>
    <x v="2"/>
    <s v="SIN INFORMACION"/>
    <s v="VENTA"/>
    <d v="2017-12-26T00:00:00"/>
    <n v="1"/>
  </r>
  <r>
    <s v="CON PROGRAMA"/>
    <s v="REPATHA"/>
    <x v="13"/>
    <x v="45"/>
    <x v="0"/>
    <x v="1"/>
    <x v="2"/>
    <s v="PEREZ CUADRA ALFREDO"/>
    <s v="VENTA"/>
    <d v="2017-12-26T00:00:00"/>
    <n v="1"/>
  </r>
  <r>
    <s v="SIN PROGRAMA"/>
    <s v="REPATHA"/>
    <x v="13"/>
    <x v="53"/>
    <x v="0"/>
    <x v="2"/>
    <x v="32"/>
    <s v="SIN INFORMACION"/>
    <s v="VENTA"/>
    <d v="2017-12-27T00:00:00"/>
    <n v="1"/>
  </r>
  <r>
    <s v="SIN PROGRAMA"/>
    <s v="REPATHA"/>
    <x v="13"/>
    <x v="28"/>
    <x v="14"/>
    <x v="1"/>
    <x v="2"/>
    <s v="BRISENO GARCIA HECTOR ALBERTO"/>
    <s v="VENTA"/>
    <d v="2017-12-27T00:00:00"/>
    <n v="2"/>
  </r>
  <r>
    <s v="SIN PROGRAMA"/>
    <s v="REPATHA"/>
    <x v="13"/>
    <x v="10"/>
    <x v="6"/>
    <x v="0"/>
    <x v="5"/>
    <s v="LOPEZ ROSAS ENRIQUE"/>
    <s v="VENTA"/>
    <d v="2017-12-27T00:00:00"/>
    <n v="2"/>
  </r>
  <r>
    <s v="SIN PROGRAMA"/>
    <s v="REPATHA"/>
    <x v="13"/>
    <x v="65"/>
    <x v="24"/>
    <x v="1"/>
    <x v="2"/>
    <s v="GARCIA CASTILLO ARMANDO"/>
    <s v="VENTA"/>
    <d v="2017-12-27T00:00:00"/>
    <n v="4"/>
  </r>
  <r>
    <s v="SIN PROGRAMA"/>
    <s v="REPATHA"/>
    <x v="13"/>
    <x v="65"/>
    <x v="24"/>
    <x v="1"/>
    <x v="2"/>
    <s v="GARCIA CASTILLO ARMANDO"/>
    <s v="OBSEQUIO"/>
    <d v="2017-12-27T00:00:00"/>
    <n v="2"/>
  </r>
  <r>
    <s v="SIN PROGRAMA"/>
    <s v="REPATHA"/>
    <x v="13"/>
    <x v="79"/>
    <x v="18"/>
    <x v="0"/>
    <x v="67"/>
    <s v="LAFON RAMOS CARLOS ENRIQUE"/>
    <s v="VENTA"/>
    <d v="2017-12-27T00:00:00"/>
    <n v="1"/>
  </r>
  <r>
    <s v="SIN PROGRAMA"/>
    <s v="REPATHA"/>
    <x v="13"/>
    <x v="69"/>
    <x v="11"/>
    <x v="0"/>
    <x v="5"/>
    <s v="ESPARRAGOZA ROMANO JESUS EDUARDO"/>
    <s v="VENTA"/>
    <d v="2017-12-27T00:00:00"/>
    <n v="5"/>
  </r>
  <r>
    <s v="SIN PROGRAMA"/>
    <s v="REPATHA"/>
    <x v="13"/>
    <x v="35"/>
    <x v="12"/>
    <x v="1"/>
    <x v="20"/>
    <s v="SIN INFORMACION"/>
    <s v="VENTA"/>
    <d v="2017-12-28T00:00:00"/>
    <n v="1"/>
  </r>
  <r>
    <s v="SIN PROGRAMA"/>
    <s v="REPATHA"/>
    <x v="13"/>
    <x v="63"/>
    <x v="24"/>
    <x v="0"/>
    <x v="156"/>
    <s v="MARTINEZ BERMUDEZ PEDRO"/>
    <s v="VENTA"/>
    <d v="2017-12-28T00:00:00"/>
    <n v="2"/>
  </r>
  <r>
    <s v="SIN PROGRAMA"/>
    <s v="REPATHA"/>
    <x v="13"/>
    <x v="63"/>
    <x v="24"/>
    <x v="1"/>
    <x v="123"/>
    <s v="SIN INFORMACION"/>
    <s v="VENTA"/>
    <d v="2017-12-28T00:00:00"/>
    <n v="1"/>
  </r>
  <r>
    <s v="SIN PROGRAMA"/>
    <s v="REPATHA"/>
    <x v="13"/>
    <x v="49"/>
    <x v="0"/>
    <x v="0"/>
    <x v="10"/>
    <s v="MELO GARCIA MARIO ALBERTO"/>
    <s v="VENTA"/>
    <d v="2017-12-28T00:00:00"/>
    <n v="6"/>
  </r>
  <r>
    <s v="SIN PROGRAMA"/>
    <s v="REPATHA"/>
    <x v="13"/>
    <x v="27"/>
    <x v="9"/>
    <x v="0"/>
    <x v="5"/>
    <s v="VELASCO BARCENA JOSE ANTONIO"/>
    <s v="VENTA"/>
    <d v="2017-12-28T00:00:00"/>
    <n v="6"/>
  </r>
  <r>
    <s v="SIN PROGRAMA"/>
    <s v="REPATHA"/>
    <x v="13"/>
    <x v="66"/>
    <x v="25"/>
    <x v="1"/>
    <x v="1"/>
    <s v="SIN INFORMACION"/>
    <s v="VENTA"/>
    <d v="2017-12-28T00:00:00"/>
    <n v="2"/>
  </r>
  <r>
    <s v="SIN PROGRAMA"/>
    <s v="REPATHA"/>
    <x v="13"/>
    <x v="20"/>
    <x v="11"/>
    <x v="1"/>
    <x v="1"/>
    <s v="SIN INFORMACION"/>
    <s v="VENTA"/>
    <d v="2017-12-29T00:00:00"/>
    <n v="1"/>
  </r>
  <r>
    <s v="SIN PROGRAMA"/>
    <s v="REPATHA"/>
    <x v="13"/>
    <x v="17"/>
    <x v="9"/>
    <x v="1"/>
    <x v="2"/>
    <s v="VELASCO BARCENA JOSE ANTONIO"/>
    <s v="VENTA"/>
    <d v="2017-12-29T00:00:00"/>
    <n v="1"/>
  </r>
  <r>
    <s v="SIN PROGRAMA"/>
    <s v="REPATHA"/>
    <x v="13"/>
    <x v="21"/>
    <x v="0"/>
    <x v="1"/>
    <x v="2"/>
    <s v="GALVEZ CASTILLEJOS PAULINA"/>
    <s v="VENTA"/>
    <d v="2017-12-29T00:00:00"/>
    <n v="2"/>
  </r>
  <r>
    <s v="SIN PROGRAMA"/>
    <s v="REPATHA"/>
    <x v="13"/>
    <x v="30"/>
    <x v="16"/>
    <x v="0"/>
    <x v="132"/>
    <s v="SANCHEZ TOLEDAND HUGO"/>
    <s v="VENTA"/>
    <d v="2017-12-29T00:00:00"/>
    <n v="1"/>
  </r>
  <r>
    <s v="SIN PROGRAMA"/>
    <s v="REPATHA"/>
    <x v="13"/>
    <x v="81"/>
    <x v="23"/>
    <x v="1"/>
    <x v="2"/>
    <s v="MASSE EBRARD SERGIO EUGENIO DE JESUS"/>
    <s v="VENTA"/>
    <d v="2017-12-30T00:00:00"/>
    <n v="2"/>
  </r>
  <r>
    <s v="SIN PROGRAMA"/>
    <s v="REPATHA"/>
    <x v="13"/>
    <x v="81"/>
    <x v="23"/>
    <x v="1"/>
    <x v="2"/>
    <s v="MASSE EBRARD SERGIO EUGENIO DE JESUS"/>
    <s v="OBSEQUIO"/>
    <d v="2017-12-30T00:00:00"/>
    <n v="2"/>
  </r>
  <r>
    <s v="SIN PROGRAMA"/>
    <s v="REPATHA"/>
    <x v="13"/>
    <x v="36"/>
    <x v="18"/>
    <x v="1"/>
    <x v="2"/>
    <s v="COSTURAQUI  DEMETRIO"/>
    <s v="VENTA"/>
    <d v="2017-12-30T00:00:00"/>
    <n v="1"/>
  </r>
  <r>
    <s v="SIN PROGRAMA"/>
    <s v="REPATHA"/>
    <x v="13"/>
    <x v="15"/>
    <x v="0"/>
    <x v="1"/>
    <x v="2"/>
    <s v="BUCIO RETA EDUARDO RAFAEL"/>
    <s v="VENTA"/>
    <d v="2017-12-30T00:00:00"/>
    <n v="1"/>
  </r>
  <r>
    <s v="SIN PROGRAMA"/>
    <s v="REPATHA"/>
    <x v="13"/>
    <x v="27"/>
    <x v="9"/>
    <x v="1"/>
    <x v="1"/>
    <s v="SIN INFORMACION"/>
    <s v="VENTA"/>
    <d v="2017-12-30T00:00:00"/>
    <n v="1"/>
  </r>
  <r>
    <s v="SIN PROGRAMA"/>
    <s v="REPATHA"/>
    <x v="13"/>
    <x v="14"/>
    <x v="8"/>
    <x v="1"/>
    <x v="1"/>
    <s v="SIN INFORMACION"/>
    <s v="VENTA"/>
    <d v="2017-12-30T00:00:00"/>
    <n v="1"/>
  </r>
  <r>
    <s v="SIN PROGRAMA"/>
    <s v="REPATHA"/>
    <x v="13"/>
    <x v="20"/>
    <x v="11"/>
    <x v="1"/>
    <x v="1"/>
    <s v="SIN INFORMACION"/>
    <s v="VENTA"/>
    <d v="2017-12-31T00:00:00"/>
    <n v="1"/>
  </r>
  <r>
    <s v="SIN PROGRAMA"/>
    <s v="REPATHA"/>
    <x v="13"/>
    <x v="27"/>
    <x v="9"/>
    <x v="1"/>
    <x v="1"/>
    <s v="SIN INFORMACION"/>
    <s v="VENTA"/>
    <d v="2017-12-31T00:00:00"/>
    <n v="1"/>
  </r>
  <r>
    <s v="SIN PROGRAMA"/>
    <s v="VECTIBIX"/>
    <x v="14"/>
    <x v="22"/>
    <x v="9"/>
    <x v="2"/>
    <x v="30"/>
    <s v="ROMARICO GONZALEZ IVAN"/>
    <s v="VENTA"/>
    <d v="2017-12-01T00:00:00"/>
    <n v="3"/>
  </r>
  <r>
    <s v="SIN PROGRAMA"/>
    <s v="VECTIBIX"/>
    <x v="14"/>
    <x v="29"/>
    <x v="15"/>
    <x v="1"/>
    <x v="1"/>
    <s v="SIN INFORMACION"/>
    <s v="VENTA"/>
    <d v="2017-12-08T00:00:00"/>
    <n v="4"/>
  </r>
  <r>
    <s v="SIN PROGRAMA"/>
    <s v="VECTIBIX"/>
    <x v="14"/>
    <x v="47"/>
    <x v="23"/>
    <x v="2"/>
    <x v="157"/>
    <s v="ONCOGEN"/>
    <s v="VENTA"/>
    <d v="2017-12-11T00:00:00"/>
    <n v="9"/>
  </r>
  <r>
    <s v="SIN PROGRAMA"/>
    <s v="VECTIBIX"/>
    <x v="14"/>
    <x v="53"/>
    <x v="0"/>
    <x v="2"/>
    <x v="40"/>
    <s v="SIN INFORMACION"/>
    <s v="VENTA"/>
    <d v="2017-12-12T00:00:00"/>
    <n v="4"/>
  </r>
  <r>
    <s v="SIN PROGRAMA"/>
    <s v="VECTIBIX"/>
    <x v="14"/>
    <x v="52"/>
    <x v="0"/>
    <x v="2"/>
    <x v="31"/>
    <s v="SIN INFORMACION"/>
    <s v="VENTA"/>
    <d v="2017-12-12T00:00:00"/>
    <n v="2"/>
  </r>
  <r>
    <s v="SIN PROGRAMA"/>
    <s v="VECTIBIX"/>
    <x v="14"/>
    <x v="53"/>
    <x v="0"/>
    <x v="2"/>
    <x v="32"/>
    <s v="SIN INFORMACION"/>
    <s v="VENTA"/>
    <d v="2017-12-13T00:00:00"/>
    <n v="4"/>
  </r>
  <r>
    <s v="SIN PROGRAMA"/>
    <s v="VECTIBIX"/>
    <x v="14"/>
    <x v="21"/>
    <x v="0"/>
    <x v="2"/>
    <x v="41"/>
    <s v="OPERADORA DE HOSPITALES ANGELES (SERVICIO MEDICO SOCIAL)"/>
    <s v="VENTA"/>
    <d v="2017-12-15T00:00:00"/>
    <n v="1"/>
  </r>
  <r>
    <s v="SIN PROGRAMA"/>
    <s v="VECTIBIX"/>
    <x v="14"/>
    <x v="0"/>
    <x v="0"/>
    <x v="2"/>
    <x v="41"/>
    <s v="OPERADORA DE HOSPITALES ANGELES (SERVICIO MEDICO SOCIAL)"/>
    <s v="VENTA"/>
    <d v="2017-12-15T00:00:00"/>
    <n v="1"/>
  </r>
  <r>
    <s v="SIN PROGRAMA"/>
    <s v="VECTIBIX"/>
    <x v="14"/>
    <x v="13"/>
    <x v="0"/>
    <x v="2"/>
    <x v="41"/>
    <s v="OPERADORA DE HOSPITALES ANGELES (SERVICIO MEDICO SOCIAL)"/>
    <s v="VENTA"/>
    <d v="2017-12-19T00:00:00"/>
    <n v="1"/>
  </r>
  <r>
    <s v="SIN PROGRAMA"/>
    <s v="VECTIBIX"/>
    <x v="14"/>
    <x v="0"/>
    <x v="0"/>
    <x v="2"/>
    <x v="41"/>
    <s v="OPERADORA DE HOSPITALES ANGELES (SERVICIO MEDICO SOCIAL)"/>
    <s v="VENTA"/>
    <d v="2017-12-20T00:00:00"/>
    <n v="1"/>
  </r>
  <r>
    <s v="SIN PROGRAMA"/>
    <s v="VECTIBIX"/>
    <x v="14"/>
    <x v="52"/>
    <x v="0"/>
    <x v="2"/>
    <x v="31"/>
    <s v="BOTIQUIN HOSPITAL ABC"/>
    <s v="VENTA"/>
    <d v="2017-12-21T00:00:00"/>
    <n v="4"/>
  </r>
  <r>
    <s v="SIN PROGRAMA"/>
    <s v="VECTIBIX"/>
    <x v="14"/>
    <x v="52"/>
    <x v="0"/>
    <x v="2"/>
    <x v="31"/>
    <s v="BOTIQUIN HOSPITAL ABC"/>
    <s v="VENTA"/>
    <d v="2017-12-22T00:00:00"/>
    <n v="3"/>
  </r>
  <r>
    <s v="SIN PROGRAMA"/>
    <s v="VECTIBIX"/>
    <x v="14"/>
    <x v="66"/>
    <x v="25"/>
    <x v="2"/>
    <x v="94"/>
    <s v="SIN INFORMACION"/>
    <s v="VENTA"/>
    <d v="2017-12-27T00:00:00"/>
    <n v="5"/>
  </r>
  <r>
    <s v="SIN PROGRAMA"/>
    <s v="VECTIBIX"/>
    <x v="14"/>
    <x v="29"/>
    <x v="15"/>
    <x v="1"/>
    <x v="1"/>
    <s v="SIN INFORMACION"/>
    <s v="VENTA"/>
    <d v="2017-12-29T00:00:00"/>
    <n v="4"/>
  </r>
  <r>
    <s v="SIN PROGRAMA"/>
    <s v="XGEVA"/>
    <x v="15"/>
    <x v="6"/>
    <x v="0"/>
    <x v="1"/>
    <x v="68"/>
    <s v="SIN INFORMACION"/>
    <s v="VENTA"/>
    <d v="2017-12-01T00:00:00"/>
    <n v="1"/>
  </r>
  <r>
    <s v="SIN PROGRAMA"/>
    <s v="XGEVA"/>
    <x v="15"/>
    <x v="15"/>
    <x v="0"/>
    <x v="0"/>
    <x v="10"/>
    <s v="SIN INFORMACION"/>
    <s v="VENTA"/>
    <d v="2017-12-01T00:00:00"/>
    <n v="1"/>
  </r>
  <r>
    <s v="SIN PROGRAMA"/>
    <s v="XGEVA"/>
    <x v="15"/>
    <x v="51"/>
    <x v="0"/>
    <x v="0"/>
    <x v="158"/>
    <s v="GALVAN SALAZAR GABRIEL"/>
    <s v="VENTA"/>
    <d v="2017-12-01T00:00:00"/>
    <n v="1"/>
  </r>
  <r>
    <s v="SIN PROGRAMA"/>
    <s v="XGEVA"/>
    <x v="15"/>
    <x v="23"/>
    <x v="0"/>
    <x v="1"/>
    <x v="1"/>
    <s v="SIN INFORMACION"/>
    <s v="VENTA"/>
    <d v="2017-12-01T00:00:00"/>
    <n v="1"/>
  </r>
  <r>
    <s v="SIN PROGRAMA"/>
    <s v="XGEVA"/>
    <x v="15"/>
    <x v="22"/>
    <x v="9"/>
    <x v="1"/>
    <x v="1"/>
    <s v="SIN INFORMACION"/>
    <s v="VENTA"/>
    <d v="2017-12-01T00:00:00"/>
    <n v="1"/>
  </r>
  <r>
    <s v="SIN PROGRAMA"/>
    <s v="XGEVA"/>
    <x v="15"/>
    <x v="51"/>
    <x v="0"/>
    <x v="0"/>
    <x v="5"/>
    <s v="ROBLES AVIÑA JORGE ALBERTO"/>
    <s v="VENTA"/>
    <d v="2017-12-02T00:00:00"/>
    <n v="1"/>
  </r>
  <r>
    <s v="SIN PROGRAMA"/>
    <s v="XGEVA"/>
    <x v="15"/>
    <x v="54"/>
    <x v="24"/>
    <x v="1"/>
    <x v="86"/>
    <s v="SIN INFORMACION"/>
    <s v="VENTA"/>
    <d v="2017-12-02T00:00:00"/>
    <n v="1"/>
  </r>
  <r>
    <s v="SIN PROGRAMA"/>
    <s v="XGEVA"/>
    <x v="15"/>
    <x v="48"/>
    <x v="24"/>
    <x v="0"/>
    <x v="0"/>
    <s v="SIN INFORMACION"/>
    <s v="VENTA"/>
    <d v="2017-12-02T00:00:00"/>
    <n v="1"/>
  </r>
  <r>
    <s v="SIN PROGRAMA"/>
    <s v="XGEVA"/>
    <x v="15"/>
    <x v="69"/>
    <x v="11"/>
    <x v="1"/>
    <x v="2"/>
    <s v="CAMACHO CASTRO ALBERTO JORGE"/>
    <s v="VENTA"/>
    <d v="2017-12-02T00:00:00"/>
    <n v="1"/>
  </r>
  <r>
    <s v="SIN PROGRAMA"/>
    <s v="XGEVA"/>
    <x v="15"/>
    <x v="39"/>
    <x v="20"/>
    <x v="1"/>
    <x v="1"/>
    <s v="SIN INFORMACION"/>
    <s v="VENTA"/>
    <d v="2017-12-04T00:00:00"/>
    <n v="1"/>
  </r>
  <r>
    <s v="SIN PROGRAMA"/>
    <s v="XGEVA"/>
    <x v="15"/>
    <x v="6"/>
    <x v="0"/>
    <x v="1"/>
    <x v="1"/>
    <s v="SIN INFORMACION"/>
    <s v="VENTA"/>
    <d v="2017-12-04T00:00:00"/>
    <n v="1"/>
  </r>
  <r>
    <s v="SIN PROGRAMA"/>
    <s v="XGEVA"/>
    <x v="15"/>
    <x v="23"/>
    <x v="0"/>
    <x v="0"/>
    <x v="5"/>
    <s v="GARCIA MONTES LIZBETT VANESSA"/>
    <s v="VENTA"/>
    <d v="2017-12-04T00:00:00"/>
    <n v="1"/>
  </r>
  <r>
    <s v="SIN PROGRAMA"/>
    <s v="XGEVA"/>
    <x v="15"/>
    <x v="27"/>
    <x v="9"/>
    <x v="1"/>
    <x v="2"/>
    <s v="SOTO NAVARRO GABRIEL"/>
    <s v="VENTA"/>
    <d v="2017-12-04T00:00:00"/>
    <n v="1"/>
  </r>
  <r>
    <s v="SIN PROGRAMA"/>
    <s v="XGEVA"/>
    <x v="15"/>
    <x v="18"/>
    <x v="0"/>
    <x v="1"/>
    <x v="11"/>
    <s v="SIN INFORMACION"/>
    <s v="VENTA"/>
    <d v="2017-12-04T00:00:00"/>
    <n v="1"/>
  </r>
  <r>
    <s v="SIN PROGRAMA"/>
    <s v="XGEVA"/>
    <x v="15"/>
    <x v="77"/>
    <x v="18"/>
    <x v="0"/>
    <x v="13"/>
    <s v="SIN INFORMACION"/>
    <s v="VENTA"/>
    <d v="2017-12-05T00:00:00"/>
    <n v="1"/>
  </r>
  <r>
    <s v="SIN PROGRAMA"/>
    <s v="XGEVA"/>
    <x v="15"/>
    <x v="81"/>
    <x v="23"/>
    <x v="0"/>
    <x v="144"/>
    <s v="SIN INFORMACION"/>
    <s v="VENTA"/>
    <d v="2017-12-05T00:00:00"/>
    <n v="1"/>
  </r>
  <r>
    <s v="SIN PROGRAMA"/>
    <s v="XGEVA"/>
    <x v="15"/>
    <x v="33"/>
    <x v="14"/>
    <x v="2"/>
    <x v="18"/>
    <s v="SIN INFORMACION"/>
    <s v="VENTA"/>
    <d v="2017-12-05T00:00:00"/>
    <n v="1"/>
  </r>
  <r>
    <s v="SIN PROGRAMA"/>
    <s v="XGEVA"/>
    <x v="15"/>
    <x v="3"/>
    <x v="3"/>
    <x v="0"/>
    <x v="5"/>
    <s v="ACOSTA ESPINOZA JESUS ALICIA"/>
    <s v="VENTA"/>
    <d v="2017-12-05T00:00:00"/>
    <n v="1"/>
  </r>
  <r>
    <s v="SIN PROGRAMA"/>
    <s v="XGEVA"/>
    <x v="15"/>
    <x v="3"/>
    <x v="3"/>
    <x v="0"/>
    <x v="42"/>
    <s v="SOTO COLINN CELIA"/>
    <s v="VENTA"/>
    <d v="2017-12-05T00:00:00"/>
    <n v="1"/>
  </r>
  <r>
    <s v="SIN PROGRAMA"/>
    <s v="XGEVA"/>
    <x v="15"/>
    <x v="22"/>
    <x v="9"/>
    <x v="2"/>
    <x v="90"/>
    <s v="GONZALEZ ESPINOZA IVAN ROMARICO"/>
    <s v="VENTA"/>
    <d v="2017-12-05T00:00:00"/>
    <n v="1"/>
  </r>
  <r>
    <s v="SIN PROGRAMA"/>
    <s v="XGEVA"/>
    <x v="15"/>
    <x v="67"/>
    <x v="4"/>
    <x v="1"/>
    <x v="2"/>
    <s v="CRUZ RAMIREZ VICTOR MANUEL"/>
    <s v="VENTA"/>
    <d v="2017-12-05T00:00:00"/>
    <n v="1"/>
  </r>
  <r>
    <s v="SIN PROGRAMA"/>
    <s v="XGEVA"/>
    <x v="15"/>
    <x v="18"/>
    <x v="0"/>
    <x v="2"/>
    <x v="115"/>
    <s v="UNIDAD DE QUIMIOTERAPIA AMBULATORIA SC"/>
    <s v="VENTA"/>
    <d v="2017-12-05T00:00:00"/>
    <n v="1"/>
  </r>
  <r>
    <s v="SIN PROGRAMA"/>
    <s v="XGEVA"/>
    <x v="15"/>
    <x v="18"/>
    <x v="0"/>
    <x v="2"/>
    <x v="159"/>
    <s v="SIN INFORMACION"/>
    <s v="VENTA"/>
    <d v="2017-12-05T00:00:00"/>
    <n v="1"/>
  </r>
  <r>
    <s v="SIN PROGRAMA"/>
    <s v="XGEVA"/>
    <x v="15"/>
    <x v="41"/>
    <x v="0"/>
    <x v="0"/>
    <x v="5"/>
    <s v="ARRIETA RODRIGUEZ OSCAR GERARDO"/>
    <s v="VENTA"/>
    <d v="2017-12-05T00:00:00"/>
    <n v="1"/>
  </r>
  <r>
    <s v="SIN PROGRAMA"/>
    <s v="XGEVA"/>
    <x v="15"/>
    <x v="4"/>
    <x v="4"/>
    <x v="0"/>
    <x v="5"/>
    <s v="ROSALES HERNANDEZ FRANCISCO JAVIER"/>
    <s v="VENTA"/>
    <d v="2017-12-05T00:00:00"/>
    <n v="1"/>
  </r>
  <r>
    <s v="SIN PROGRAMA"/>
    <s v="XGEVA"/>
    <x v="15"/>
    <x v="10"/>
    <x v="6"/>
    <x v="1"/>
    <x v="1"/>
    <s v="SIN INFORMACION"/>
    <s v="VENTA"/>
    <d v="2017-12-05T00:00:00"/>
    <n v="1"/>
  </r>
  <r>
    <s v="SIN PROGRAMA"/>
    <s v="XGEVA"/>
    <x v="15"/>
    <x v="15"/>
    <x v="0"/>
    <x v="1"/>
    <x v="2"/>
    <s v="SIN INFORMACION"/>
    <s v="VENTA"/>
    <d v="2017-12-06T00:00:00"/>
    <n v="2"/>
  </r>
  <r>
    <s v="SIN PROGRAMA"/>
    <s v="XGEVA"/>
    <x v="15"/>
    <x v="3"/>
    <x v="3"/>
    <x v="0"/>
    <x v="144"/>
    <s v="SIN INFORMACION"/>
    <s v="VENTA"/>
    <d v="2017-12-06T00:00:00"/>
    <n v="1"/>
  </r>
  <r>
    <s v="SIN PROGRAMA"/>
    <s v="XGEVA"/>
    <x v="15"/>
    <x v="12"/>
    <x v="7"/>
    <x v="1"/>
    <x v="1"/>
    <s v="SIN INFORMACION"/>
    <s v="VENTA"/>
    <d v="2017-12-06T00:00:00"/>
    <n v="1"/>
  </r>
  <r>
    <s v="SIN PROGRAMA"/>
    <s v="XGEVA"/>
    <x v="15"/>
    <x v="10"/>
    <x v="6"/>
    <x v="0"/>
    <x v="5"/>
    <s v="GONZALEZ ESPINOZA IVAN ROMARICO"/>
    <s v="VENTA"/>
    <d v="2017-12-06T00:00:00"/>
    <n v="1"/>
  </r>
  <r>
    <s v="SIN PROGRAMA"/>
    <s v="XGEVA"/>
    <x v="15"/>
    <x v="7"/>
    <x v="5"/>
    <x v="0"/>
    <x v="5"/>
    <s v="RICO GUTIERREZ JESUS"/>
    <s v="VENTA"/>
    <d v="2017-12-06T00:00:00"/>
    <n v="1"/>
  </r>
  <r>
    <s v="SIN PROGRAMA"/>
    <s v="XGEVA"/>
    <x v="15"/>
    <x v="65"/>
    <x v="24"/>
    <x v="0"/>
    <x v="5"/>
    <s v="HERNANDEZ BARAJAS DAVID"/>
    <s v="VENTA"/>
    <d v="2017-12-06T00:00:00"/>
    <n v="1"/>
  </r>
  <r>
    <s v="SIN PROGRAMA"/>
    <s v="XGEVA"/>
    <x v="15"/>
    <x v="0"/>
    <x v="0"/>
    <x v="1"/>
    <x v="57"/>
    <s v="SIN INFORMACION"/>
    <s v="VENTA"/>
    <d v="2017-12-07T00:00:00"/>
    <n v="1"/>
  </r>
  <r>
    <s v="SIN PROGRAMA"/>
    <s v="XGEVA"/>
    <x v="15"/>
    <x v="7"/>
    <x v="5"/>
    <x v="1"/>
    <x v="1"/>
    <s v="SIN INFORMACION"/>
    <s v="VENTA"/>
    <d v="2017-12-07T00:00:00"/>
    <n v="1"/>
  </r>
  <r>
    <s v="SIN PROGRAMA"/>
    <s v="XGEVA"/>
    <x v="15"/>
    <x v="34"/>
    <x v="17"/>
    <x v="1"/>
    <x v="1"/>
    <s v="SIN INFORMACION"/>
    <s v="VENTA"/>
    <d v="2017-12-08T00:00:00"/>
    <n v="1"/>
  </r>
  <r>
    <s v="SIN PROGRAMA"/>
    <s v="XGEVA"/>
    <x v="15"/>
    <x v="23"/>
    <x v="0"/>
    <x v="0"/>
    <x v="160"/>
    <s v="RIVERA  SAMUEL"/>
    <s v="VENTA"/>
    <d v="2017-12-08T00:00:00"/>
    <n v="1"/>
  </r>
  <r>
    <s v="SIN PROGRAMA"/>
    <s v="XGEVA"/>
    <x v="15"/>
    <x v="22"/>
    <x v="9"/>
    <x v="1"/>
    <x v="1"/>
    <s v="SIN INFORMACION"/>
    <s v="VENTA"/>
    <d v="2017-12-08T00:00:00"/>
    <n v="1"/>
  </r>
  <r>
    <s v="SIN PROGRAMA"/>
    <s v="XGEVA"/>
    <x v="15"/>
    <x v="22"/>
    <x v="9"/>
    <x v="2"/>
    <x v="30"/>
    <s v="ROMARICO GONZALEZ IVAN"/>
    <s v="VENTA"/>
    <d v="2017-12-08T00:00:00"/>
    <n v="1"/>
  </r>
  <r>
    <s v="SIN PROGRAMA"/>
    <s v="XGEVA"/>
    <x v="15"/>
    <x v="31"/>
    <x v="0"/>
    <x v="0"/>
    <x v="10"/>
    <s v="SOBREVILLA CALVO PEDRO DE JESUS"/>
    <s v="VENTA"/>
    <d v="2017-12-08T00:00:00"/>
    <n v="1"/>
  </r>
  <r>
    <s v="SIN PROGRAMA"/>
    <s v="XGEVA"/>
    <x v="15"/>
    <x v="51"/>
    <x v="0"/>
    <x v="0"/>
    <x v="5"/>
    <s v="ARRIETA RODRIGUEZ OSCAR GERARDO"/>
    <s v="VENTA"/>
    <d v="2017-12-09T00:00:00"/>
    <n v="1"/>
  </r>
  <r>
    <s v="SIN PROGRAMA"/>
    <s v="XGEVA"/>
    <x v="15"/>
    <x v="32"/>
    <x v="14"/>
    <x v="1"/>
    <x v="1"/>
    <s v="SIN INFORMACION"/>
    <s v="VENTA"/>
    <d v="2017-12-09T00:00:00"/>
    <n v="1"/>
  </r>
  <r>
    <s v="SIN PROGRAMA"/>
    <s v="XGEVA"/>
    <x v="15"/>
    <x v="28"/>
    <x v="14"/>
    <x v="1"/>
    <x v="1"/>
    <s v="SIN INFORMACION"/>
    <s v="VENTA"/>
    <d v="2017-12-09T00:00:00"/>
    <n v="1"/>
  </r>
  <r>
    <s v="SIN PROGRAMA"/>
    <s v="XGEVA"/>
    <x v="15"/>
    <x v="3"/>
    <x v="3"/>
    <x v="0"/>
    <x v="44"/>
    <s v="SOTO COLINN CELIA"/>
    <s v="VENTA"/>
    <d v="2017-12-09T00:00:00"/>
    <n v="1"/>
  </r>
  <r>
    <s v="SIN PROGRAMA"/>
    <s v="XGEVA"/>
    <x v="15"/>
    <x v="4"/>
    <x v="4"/>
    <x v="1"/>
    <x v="1"/>
    <s v="SIN INFORMACION"/>
    <s v="VENTA"/>
    <d v="2017-12-09T00:00:00"/>
    <n v="1"/>
  </r>
  <r>
    <s v="SIN PROGRAMA"/>
    <s v="XGEVA"/>
    <x v="15"/>
    <x v="45"/>
    <x v="0"/>
    <x v="0"/>
    <x v="42"/>
    <s v="GREEN RENNER DAN"/>
    <s v="VENTA"/>
    <d v="2017-12-09T00:00:00"/>
    <n v="3"/>
  </r>
  <r>
    <s v="SIN PROGRAMA"/>
    <s v="XGEVA"/>
    <x v="15"/>
    <x v="0"/>
    <x v="0"/>
    <x v="0"/>
    <x v="0"/>
    <s v="SIN INFORMACION"/>
    <s v="VENTA"/>
    <d v="2017-12-11T00:00:00"/>
    <n v="1"/>
  </r>
  <r>
    <s v="SIN PROGRAMA"/>
    <s v="XGEVA"/>
    <x v="15"/>
    <x v="52"/>
    <x v="0"/>
    <x v="2"/>
    <x v="31"/>
    <s v="BOTIQUIN HOSPITAL ABC"/>
    <s v="VENTA"/>
    <d v="2017-12-11T00:00:00"/>
    <n v="10"/>
  </r>
  <r>
    <s v="SIN PROGRAMA"/>
    <s v="XGEVA"/>
    <x v="15"/>
    <x v="45"/>
    <x v="0"/>
    <x v="1"/>
    <x v="2"/>
    <s v="SILVA JUAN ALEJANDRO"/>
    <s v="VENTA"/>
    <d v="2017-12-11T00:00:00"/>
    <n v="1"/>
  </r>
  <r>
    <s v="SIN PROGRAMA"/>
    <s v="XGEVA"/>
    <x v="15"/>
    <x v="36"/>
    <x v="18"/>
    <x v="2"/>
    <x v="66"/>
    <s v="SIN INFORMACION"/>
    <s v="VENTA"/>
    <d v="2017-12-12T00:00:00"/>
    <n v="1"/>
  </r>
  <r>
    <s v="SIN PROGRAMA"/>
    <s v="XGEVA"/>
    <x v="15"/>
    <x v="2"/>
    <x v="2"/>
    <x v="1"/>
    <x v="1"/>
    <s v="SIN INFORMACION"/>
    <s v="VENTA"/>
    <d v="2017-12-12T00:00:00"/>
    <n v="1"/>
  </r>
  <r>
    <s v="SIN PROGRAMA"/>
    <s v="XGEVA"/>
    <x v="15"/>
    <x v="72"/>
    <x v="11"/>
    <x v="1"/>
    <x v="1"/>
    <s v="SIN INFORMACION"/>
    <s v="VENTA"/>
    <d v="2017-12-12T00:00:00"/>
    <n v="1"/>
  </r>
  <r>
    <s v="SIN PROGRAMA"/>
    <s v="XGEVA"/>
    <x v="15"/>
    <x v="18"/>
    <x v="0"/>
    <x v="2"/>
    <x v="78"/>
    <s v="OPERADORA DE HOSPITALES ANGELES (ACOXPA)"/>
    <s v="VENTA"/>
    <d v="2017-12-12T00:00:00"/>
    <n v="1"/>
  </r>
  <r>
    <s v="SIN PROGRAMA"/>
    <s v="XGEVA"/>
    <x v="15"/>
    <x v="77"/>
    <x v="18"/>
    <x v="1"/>
    <x v="1"/>
    <s v="SIN INFORMACION"/>
    <s v="VENTA"/>
    <d v="2017-12-13T00:00:00"/>
    <n v="1"/>
  </r>
  <r>
    <s v="SIN PROGRAMA"/>
    <s v="XGEVA"/>
    <x v="15"/>
    <x v="81"/>
    <x v="23"/>
    <x v="0"/>
    <x v="144"/>
    <s v="SIN INFORMACION"/>
    <s v="VENTA"/>
    <d v="2017-12-13T00:00:00"/>
    <n v="1"/>
  </r>
  <r>
    <s v="SIN PROGRAMA"/>
    <s v="XGEVA"/>
    <x v="15"/>
    <x v="29"/>
    <x v="15"/>
    <x v="1"/>
    <x v="1"/>
    <s v="SIN INFORMACION"/>
    <s v="VENTA"/>
    <d v="2017-12-13T00:00:00"/>
    <n v="1"/>
  </r>
  <r>
    <s v="SIN PROGRAMA"/>
    <s v="XGEVA"/>
    <x v="15"/>
    <x v="12"/>
    <x v="7"/>
    <x v="0"/>
    <x v="42"/>
    <s v="DE LA HUERTA SANCHEZ RAFAEL"/>
    <s v="VENTA"/>
    <d v="2017-12-13T00:00:00"/>
    <n v="3"/>
  </r>
  <r>
    <s v="SIN PROGRAMA"/>
    <s v="XGEVA"/>
    <x v="15"/>
    <x v="0"/>
    <x v="0"/>
    <x v="0"/>
    <x v="0"/>
    <s v="VELASCO RODRIGUEZ JULIO CESAR"/>
    <s v="VENTA"/>
    <d v="2017-12-13T00:00:00"/>
    <n v="1"/>
  </r>
  <r>
    <s v="SIN PROGRAMA"/>
    <s v="XGEVA"/>
    <x v="15"/>
    <x v="18"/>
    <x v="0"/>
    <x v="2"/>
    <x v="161"/>
    <s v="COI"/>
    <s v="VENTA"/>
    <d v="2017-12-13T00:00:00"/>
    <n v="2"/>
  </r>
  <r>
    <s v="SIN PROGRAMA"/>
    <s v="XGEVA"/>
    <x v="15"/>
    <x v="10"/>
    <x v="6"/>
    <x v="1"/>
    <x v="1"/>
    <s v="SIN INFORMACION"/>
    <s v="VENTA"/>
    <d v="2017-12-13T00:00:00"/>
    <n v="1"/>
  </r>
  <r>
    <s v="SIN PROGRAMA"/>
    <s v="XGEVA"/>
    <x v="15"/>
    <x v="82"/>
    <x v="3"/>
    <x v="0"/>
    <x v="151"/>
    <s v="SIN INFORMACION"/>
    <s v="VENTA"/>
    <d v="2017-12-13T00:00:00"/>
    <n v="2"/>
  </r>
  <r>
    <s v="SIN PROGRAMA"/>
    <s v="XGEVA"/>
    <x v="15"/>
    <x v="80"/>
    <x v="20"/>
    <x v="1"/>
    <x v="1"/>
    <s v="SIN INFORMACION"/>
    <s v="VENTA"/>
    <d v="2017-12-14T00:00:00"/>
    <n v="1"/>
  </r>
  <r>
    <s v="SIN PROGRAMA"/>
    <s v="XGEVA"/>
    <x v="15"/>
    <x v="32"/>
    <x v="14"/>
    <x v="0"/>
    <x v="59"/>
    <s v="ORTIZ MORENO ALEJANDRA"/>
    <s v="VENTA"/>
    <d v="2017-12-14T00:00:00"/>
    <n v="1"/>
  </r>
  <r>
    <s v="SIN PROGRAMA"/>
    <s v="XGEVA"/>
    <x v="15"/>
    <x v="5"/>
    <x v="2"/>
    <x v="1"/>
    <x v="2"/>
    <s v="SIN INFORMACION"/>
    <s v="VENTA"/>
    <d v="2017-12-14T00:00:00"/>
    <n v="1"/>
  </r>
  <r>
    <s v="SIN PROGRAMA"/>
    <s v="XGEVA"/>
    <x v="15"/>
    <x v="72"/>
    <x v="11"/>
    <x v="1"/>
    <x v="2"/>
    <s v="GERSON CWILICH RAQUEL"/>
    <s v="VENTA"/>
    <d v="2017-12-14T00:00:00"/>
    <n v="1"/>
  </r>
  <r>
    <s v="SIN PROGRAMA"/>
    <s v="XGEVA"/>
    <x v="15"/>
    <x v="24"/>
    <x v="12"/>
    <x v="1"/>
    <x v="2"/>
    <s v="FUENTES BAAS ROMAN ALONSO"/>
    <s v="VENTA"/>
    <d v="2017-12-14T00:00:00"/>
    <n v="1"/>
  </r>
  <r>
    <s v="SIN PROGRAMA"/>
    <s v="XGEVA"/>
    <x v="15"/>
    <x v="48"/>
    <x v="24"/>
    <x v="0"/>
    <x v="15"/>
    <s v="SIN INFORMACION"/>
    <s v="VENTA"/>
    <d v="2017-12-14T00:00:00"/>
    <n v="1"/>
  </r>
  <r>
    <s v="SIN PROGRAMA"/>
    <s v="XGEVA"/>
    <x v="15"/>
    <x v="63"/>
    <x v="24"/>
    <x v="1"/>
    <x v="2"/>
    <s v="FLORES MORENO SONIA MARIA"/>
    <s v="VENTA"/>
    <d v="2017-12-14T00:00:00"/>
    <n v="1"/>
  </r>
  <r>
    <s v="SIN PROGRAMA"/>
    <s v="XGEVA"/>
    <x v="15"/>
    <x v="44"/>
    <x v="15"/>
    <x v="1"/>
    <x v="1"/>
    <s v="SIN INFORMACION"/>
    <s v="VENTA"/>
    <d v="2017-12-14T00:00:00"/>
    <n v="1"/>
  </r>
  <r>
    <s v="SIN PROGRAMA"/>
    <s v="XGEVA"/>
    <x v="15"/>
    <x v="83"/>
    <x v="28"/>
    <x v="1"/>
    <x v="2"/>
    <s v="RIVERA RIVERA SAMUEL"/>
    <s v="VENTA"/>
    <d v="2017-12-14T00:00:00"/>
    <n v="1"/>
  </r>
  <r>
    <s v="SIN PROGRAMA"/>
    <s v="XGEVA"/>
    <x v="15"/>
    <x v="18"/>
    <x v="0"/>
    <x v="2"/>
    <x v="78"/>
    <s v="OPERADORA DE HOSPITALES ANGELES (ACOXPA)"/>
    <s v="VENTA"/>
    <d v="2017-12-14T00:00:00"/>
    <n v="1"/>
  </r>
  <r>
    <s v="SIN PROGRAMA"/>
    <s v="XGEVA"/>
    <x v="15"/>
    <x v="41"/>
    <x v="0"/>
    <x v="0"/>
    <x v="5"/>
    <s v="DE LA PEÑA LOPEZ ILDEFONSO ROBERTO"/>
    <s v="VENTA"/>
    <d v="2017-12-14T00:00:00"/>
    <n v="1"/>
  </r>
  <r>
    <s v="SIN PROGRAMA"/>
    <s v="XGEVA"/>
    <x v="15"/>
    <x v="4"/>
    <x v="4"/>
    <x v="0"/>
    <x v="5"/>
    <s v="LEON ARCEO PEDRO RUBEN"/>
    <s v="VENTA"/>
    <d v="2017-12-14T00:00:00"/>
    <n v="1"/>
  </r>
  <r>
    <s v="SIN PROGRAMA"/>
    <s v="XGEVA"/>
    <x v="15"/>
    <x v="26"/>
    <x v="13"/>
    <x v="1"/>
    <x v="49"/>
    <s v="SIN INFORMACION"/>
    <s v="VENTA"/>
    <d v="2017-12-14T00:00:00"/>
    <n v="1"/>
  </r>
  <r>
    <s v="SIN PROGRAMA"/>
    <s v="XGEVA"/>
    <x v="15"/>
    <x v="10"/>
    <x v="6"/>
    <x v="0"/>
    <x v="5"/>
    <s v="GREEN RENNER DAN"/>
    <s v="VENTA"/>
    <d v="2017-12-14T00:00:00"/>
    <n v="1"/>
  </r>
  <r>
    <s v="SIN PROGRAMA"/>
    <s v="XGEVA"/>
    <x v="15"/>
    <x v="52"/>
    <x v="0"/>
    <x v="2"/>
    <x v="31"/>
    <s v="BOTIQUIN HOSPITAL ABC"/>
    <s v="VENTA"/>
    <d v="2017-12-14T00:00:00"/>
    <n v="5"/>
  </r>
  <r>
    <s v="SIN PROGRAMA"/>
    <s v="XGEVA"/>
    <x v="15"/>
    <x v="40"/>
    <x v="21"/>
    <x v="0"/>
    <x v="44"/>
    <s v="BASTARRACHEA ORTIZ JORGE ADOLFO JOSE"/>
    <s v="VENTA"/>
    <d v="2017-12-15T00:00:00"/>
    <n v="1"/>
  </r>
  <r>
    <s v="SIN PROGRAMA"/>
    <s v="XGEVA"/>
    <x v="15"/>
    <x v="15"/>
    <x v="0"/>
    <x v="0"/>
    <x v="5"/>
    <s v="GARCIA RUBIO RICARDO JOSE"/>
    <s v="VENTA"/>
    <d v="2017-12-15T00:00:00"/>
    <n v="1"/>
  </r>
  <r>
    <s v="SIN PROGRAMA"/>
    <s v="XGEVA"/>
    <x v="15"/>
    <x v="33"/>
    <x v="14"/>
    <x v="1"/>
    <x v="1"/>
    <s v="SIN INFORMACION"/>
    <s v="VENTA"/>
    <d v="2017-12-15T00:00:00"/>
    <n v="1"/>
  </r>
  <r>
    <s v="SIN PROGRAMA"/>
    <s v="XGEVA"/>
    <x v="15"/>
    <x v="24"/>
    <x v="12"/>
    <x v="0"/>
    <x v="44"/>
    <s v="SUAREZ SAHUI TIRZO ROLANDO"/>
    <s v="VENTA"/>
    <d v="2017-12-15T00:00:00"/>
    <n v="1"/>
  </r>
  <r>
    <s v="SIN PROGRAMA"/>
    <s v="XGEVA"/>
    <x v="15"/>
    <x v="22"/>
    <x v="9"/>
    <x v="1"/>
    <x v="1"/>
    <s v="SIN INFORMACION"/>
    <s v="VENTA"/>
    <d v="2017-12-15T00:00:00"/>
    <n v="1"/>
  </r>
  <r>
    <s v="SIN PROGRAMA"/>
    <s v="XGEVA"/>
    <x v="15"/>
    <x v="14"/>
    <x v="8"/>
    <x v="1"/>
    <x v="2"/>
    <s v="GONZALEZ CISNEROS PAULINA EDITH"/>
    <s v="VENTA"/>
    <d v="2017-12-15T00:00:00"/>
    <n v="1"/>
  </r>
  <r>
    <s v="SIN PROGRAMA"/>
    <s v="XGEVA"/>
    <x v="15"/>
    <x v="55"/>
    <x v="16"/>
    <x v="0"/>
    <x v="44"/>
    <s v="CERVANTES TORRIJOS FROYLAN EDUARDO"/>
    <s v="VENTA"/>
    <d v="2017-12-15T00:00:00"/>
    <n v="1"/>
  </r>
  <r>
    <s v="SIN PROGRAMA"/>
    <s v="XGEVA"/>
    <x v="15"/>
    <x v="84"/>
    <x v="29"/>
    <x v="0"/>
    <x v="5"/>
    <s v="ARMENTA ARAGON HUGO AARON"/>
    <s v="VENTA"/>
    <d v="2017-12-15T00:00:00"/>
    <n v="1"/>
  </r>
  <r>
    <s v="SIN PROGRAMA"/>
    <s v="XGEVA"/>
    <x v="15"/>
    <x v="82"/>
    <x v="3"/>
    <x v="1"/>
    <x v="1"/>
    <s v="SIN INFORMACION"/>
    <s v="VENTA"/>
    <d v="2017-12-15T00:00:00"/>
    <n v="1"/>
  </r>
  <r>
    <s v="SIN PROGRAMA"/>
    <s v="XGEVA"/>
    <x v="15"/>
    <x v="6"/>
    <x v="0"/>
    <x v="0"/>
    <x v="42"/>
    <s v="GUZMAN BOUILLOUD NICOLAS EDUARDO"/>
    <s v="VENTA"/>
    <d v="2017-12-16T00:00:00"/>
    <n v="1"/>
  </r>
  <r>
    <s v="SIN PROGRAMA"/>
    <s v="XGEVA"/>
    <x v="15"/>
    <x v="3"/>
    <x v="3"/>
    <x v="0"/>
    <x v="42"/>
    <s v="SOTO COLINN CELIA"/>
    <s v="VENTA"/>
    <d v="2017-12-16T00:00:00"/>
    <n v="1"/>
  </r>
  <r>
    <s v="SIN PROGRAMA"/>
    <s v="XGEVA"/>
    <x v="15"/>
    <x v="54"/>
    <x v="24"/>
    <x v="1"/>
    <x v="86"/>
    <s v="SIN INFORMACION"/>
    <s v="VENTA"/>
    <d v="2017-12-16T00:00:00"/>
    <n v="1"/>
  </r>
  <r>
    <s v="SIN PROGRAMA"/>
    <s v="XGEVA"/>
    <x v="15"/>
    <x v="61"/>
    <x v="0"/>
    <x v="0"/>
    <x v="21"/>
    <s v="SIN INFORMACION"/>
    <s v="VENTA"/>
    <d v="2017-12-18T00:00:00"/>
    <n v="1"/>
  </r>
  <r>
    <s v="SIN PROGRAMA"/>
    <s v="XGEVA"/>
    <x v="15"/>
    <x v="25"/>
    <x v="0"/>
    <x v="1"/>
    <x v="2"/>
    <s v="SIN INFORMACION"/>
    <s v="VENTA"/>
    <d v="2017-12-18T00:00:00"/>
    <n v="1"/>
  </r>
  <r>
    <s v="SIN PROGRAMA"/>
    <s v="XGEVA"/>
    <x v="15"/>
    <x v="2"/>
    <x v="2"/>
    <x v="1"/>
    <x v="1"/>
    <s v="SIN INFORMACION"/>
    <s v="VENTA"/>
    <d v="2017-12-18T00:00:00"/>
    <n v="1"/>
  </r>
  <r>
    <s v="SIN PROGRAMA"/>
    <s v="XGEVA"/>
    <x v="15"/>
    <x v="12"/>
    <x v="7"/>
    <x v="1"/>
    <x v="1"/>
    <s v="SIN INFORMACION"/>
    <s v="VENTA"/>
    <d v="2017-12-18T00:00:00"/>
    <n v="1"/>
  </r>
  <r>
    <s v="SIN PROGRAMA"/>
    <s v="XGEVA"/>
    <x v="15"/>
    <x v="81"/>
    <x v="23"/>
    <x v="0"/>
    <x v="5"/>
    <s v="ACEVEDO DELGADO JOSE ANTONIO"/>
    <s v="VENTA"/>
    <d v="2017-12-19T00:00:00"/>
    <n v="1"/>
  </r>
  <r>
    <s v="SIN PROGRAMA"/>
    <s v="XGEVA"/>
    <x v="15"/>
    <x v="15"/>
    <x v="0"/>
    <x v="1"/>
    <x v="2"/>
    <s v="SOTO LARRONDO MARCO ANTONIO"/>
    <s v="VENTA"/>
    <d v="2017-12-19T00:00:00"/>
    <n v="1"/>
  </r>
  <r>
    <s v="SIN PROGRAMA"/>
    <s v="XGEVA"/>
    <x v="15"/>
    <x v="32"/>
    <x v="14"/>
    <x v="1"/>
    <x v="1"/>
    <s v="SIN INFORMACION"/>
    <s v="VENTA"/>
    <d v="2017-12-19T00:00:00"/>
    <n v="1"/>
  </r>
  <r>
    <s v="SIN PROGRAMA"/>
    <s v="XGEVA"/>
    <x v="15"/>
    <x v="72"/>
    <x v="11"/>
    <x v="1"/>
    <x v="1"/>
    <s v="SIN INFORMACION"/>
    <s v="VENTA"/>
    <d v="2017-12-19T00:00:00"/>
    <n v="1"/>
  </r>
  <r>
    <s v="SIN PROGRAMA"/>
    <s v="XGEVA"/>
    <x v="15"/>
    <x v="48"/>
    <x v="24"/>
    <x v="1"/>
    <x v="27"/>
    <s v="SIN INFORMACION"/>
    <s v="VENTA"/>
    <d v="2017-12-19T00:00:00"/>
    <n v="1"/>
  </r>
  <r>
    <s v="SIN PROGRAMA"/>
    <s v="XGEVA"/>
    <x v="15"/>
    <x v="17"/>
    <x v="9"/>
    <x v="1"/>
    <x v="2"/>
    <s v="ROMARICO GONZALEZ IVAN"/>
    <s v="VENTA"/>
    <d v="2017-12-19T00:00:00"/>
    <n v="1"/>
  </r>
  <r>
    <s v="SIN PROGRAMA"/>
    <s v="XGEVA"/>
    <x v="15"/>
    <x v="14"/>
    <x v="8"/>
    <x v="1"/>
    <x v="2"/>
    <s v="SIN INFORMACION"/>
    <s v="VENTA"/>
    <d v="2017-12-19T00:00:00"/>
    <n v="1"/>
  </r>
  <r>
    <s v="SIN PROGRAMA"/>
    <s v="XGEVA"/>
    <x v="15"/>
    <x v="18"/>
    <x v="0"/>
    <x v="2"/>
    <x v="45"/>
    <s v="OPERADORA DE HOSPITALES ANGELES (PEDREGAL)"/>
    <s v="VENTA"/>
    <d v="2017-12-19T00:00:00"/>
    <n v="2"/>
  </r>
  <r>
    <s v="SIN PROGRAMA"/>
    <s v="XGEVA"/>
    <x v="15"/>
    <x v="11"/>
    <x v="6"/>
    <x v="2"/>
    <x v="162"/>
    <s v="SIN INFORMACION"/>
    <s v="VENTA"/>
    <d v="2017-12-19T00:00:00"/>
    <n v="1"/>
  </r>
  <r>
    <s v="SIN PROGRAMA"/>
    <s v="XGEVA"/>
    <x v="15"/>
    <x v="15"/>
    <x v="0"/>
    <x v="0"/>
    <x v="10"/>
    <s v="SIN INFORMACION"/>
    <s v="VENTA"/>
    <d v="2017-12-20T00:00:00"/>
    <n v="1"/>
  </r>
  <r>
    <s v="SIN PROGRAMA"/>
    <s v="XGEVA"/>
    <x v="15"/>
    <x v="32"/>
    <x v="14"/>
    <x v="0"/>
    <x v="5"/>
    <s v="ZULOAGA FERNANDEZ DEL VALLE CARLOS JOSE"/>
    <s v="VENTA"/>
    <d v="2017-12-20T00:00:00"/>
    <n v="1"/>
  </r>
  <r>
    <s v="SIN PROGRAMA"/>
    <s v="XGEVA"/>
    <x v="15"/>
    <x v="5"/>
    <x v="2"/>
    <x v="3"/>
    <x v="25"/>
    <s v="SIN INFORMACION"/>
    <s v="VENTA"/>
    <d v="2017-12-20T00:00:00"/>
    <n v="1"/>
  </r>
  <r>
    <s v="SIN PROGRAMA"/>
    <s v="XGEVA"/>
    <x v="15"/>
    <x v="72"/>
    <x v="11"/>
    <x v="1"/>
    <x v="1"/>
    <s v="SIN INFORMACION"/>
    <s v="VENTA"/>
    <d v="2017-12-20T00:00:00"/>
    <n v="1"/>
  </r>
  <r>
    <s v="SIN PROGRAMA"/>
    <s v="XGEVA"/>
    <x v="15"/>
    <x v="24"/>
    <x v="12"/>
    <x v="0"/>
    <x v="59"/>
    <s v="BASTARRACHEA ORTIZ JORGE ADOLFO JOSE"/>
    <s v="VENTA"/>
    <d v="2017-12-20T00:00:00"/>
    <n v="1"/>
  </r>
  <r>
    <s v="SIN PROGRAMA"/>
    <s v="XGEVA"/>
    <x v="15"/>
    <x v="54"/>
    <x v="24"/>
    <x v="0"/>
    <x v="5"/>
    <s v="SAENZ FRIAS JULIA ANGELINA"/>
    <s v="VENTA"/>
    <d v="2017-12-20T00:00:00"/>
    <n v="1"/>
  </r>
  <r>
    <s v="SIN PROGRAMA"/>
    <s v="XGEVA"/>
    <x v="15"/>
    <x v="44"/>
    <x v="15"/>
    <x v="2"/>
    <x v="43"/>
    <s v="SIN INFORMACION"/>
    <s v="VENTA"/>
    <d v="2017-12-20T00:00:00"/>
    <n v="1"/>
  </r>
  <r>
    <s v="SIN PROGRAMA"/>
    <s v="XGEVA"/>
    <x v="15"/>
    <x v="22"/>
    <x v="9"/>
    <x v="1"/>
    <x v="2"/>
    <s v="GONZALEZ ESPINOZA IVAN ROMARICO"/>
    <s v="VENTA"/>
    <d v="2017-12-20T00:00:00"/>
    <n v="3"/>
  </r>
  <r>
    <s v="SIN PROGRAMA"/>
    <s v="XGEVA"/>
    <x v="15"/>
    <x v="22"/>
    <x v="9"/>
    <x v="1"/>
    <x v="2"/>
    <s v="GONZALEZ ESPINOZA IVAN ROMARICO"/>
    <s v="VENTA"/>
    <d v="2017-12-20T00:00:00"/>
    <n v="5"/>
  </r>
  <r>
    <s v="SIN PROGRAMA"/>
    <s v="XGEVA"/>
    <x v="15"/>
    <x v="18"/>
    <x v="0"/>
    <x v="0"/>
    <x v="13"/>
    <s v="SIN INFORMACION"/>
    <s v="VENTA"/>
    <d v="2017-12-20T00:00:00"/>
    <n v="1"/>
  </r>
  <r>
    <s v="SIN PROGRAMA"/>
    <s v="XGEVA"/>
    <x v="15"/>
    <x v="18"/>
    <x v="0"/>
    <x v="2"/>
    <x v="161"/>
    <s v="COI"/>
    <s v="VENTA"/>
    <d v="2017-12-20T00:00:00"/>
    <n v="1"/>
  </r>
  <r>
    <s v="SIN PROGRAMA"/>
    <s v="XGEVA"/>
    <x v="15"/>
    <x v="41"/>
    <x v="0"/>
    <x v="0"/>
    <x v="0"/>
    <s v="SIN INFORMACION"/>
    <s v="VENTA"/>
    <d v="2017-12-20T00:00:00"/>
    <n v="1"/>
  </r>
  <r>
    <s v="SIN PROGRAMA"/>
    <s v="XGEVA"/>
    <x v="15"/>
    <x v="2"/>
    <x v="2"/>
    <x v="1"/>
    <x v="1"/>
    <s v="SIN INFORMACION"/>
    <s v="VENTA"/>
    <d v="2017-12-21T00:00:00"/>
    <n v="1"/>
  </r>
  <r>
    <s v="SIN PROGRAMA"/>
    <s v="XGEVA"/>
    <x v="15"/>
    <x v="2"/>
    <x v="2"/>
    <x v="1"/>
    <x v="1"/>
    <s v="SIN INFORMACION"/>
    <s v="VENTA"/>
    <d v="2017-12-21T00:00:00"/>
    <n v="1"/>
  </r>
  <r>
    <s v="SIN PROGRAMA"/>
    <s v="XGEVA"/>
    <x v="15"/>
    <x v="43"/>
    <x v="22"/>
    <x v="1"/>
    <x v="1"/>
    <s v="SIN INFORMACION"/>
    <s v="VENTA"/>
    <d v="2017-12-21T00:00:00"/>
    <n v="1"/>
  </r>
  <r>
    <s v="SIN PROGRAMA"/>
    <s v="XGEVA"/>
    <x v="15"/>
    <x v="23"/>
    <x v="0"/>
    <x v="0"/>
    <x v="5"/>
    <s v="GARCIA MONTES LIZBETT VANESSA"/>
    <s v="VENTA"/>
    <d v="2017-12-21T00:00:00"/>
    <n v="1"/>
  </r>
  <r>
    <s v="SIN PROGRAMA"/>
    <s v="XGEVA"/>
    <x v="15"/>
    <x v="27"/>
    <x v="9"/>
    <x v="1"/>
    <x v="2"/>
    <s v="SIN INFORMACION"/>
    <s v="VENTA"/>
    <d v="2017-12-21T00:00:00"/>
    <n v="1"/>
  </r>
  <r>
    <s v="SIN PROGRAMA"/>
    <s v="XGEVA"/>
    <x v="15"/>
    <x v="76"/>
    <x v="15"/>
    <x v="1"/>
    <x v="114"/>
    <s v="SIN INFORMACION"/>
    <s v="VENTA"/>
    <d v="2017-12-21T00:00:00"/>
    <n v="1"/>
  </r>
  <r>
    <s v="SIN PROGRAMA"/>
    <s v="XGEVA"/>
    <x v="15"/>
    <x v="13"/>
    <x v="0"/>
    <x v="1"/>
    <x v="2"/>
    <s v="SIN INFORMACION"/>
    <s v="VENTA"/>
    <d v="2017-12-22T00:00:00"/>
    <n v="1"/>
  </r>
  <r>
    <s v="SIN PROGRAMA"/>
    <s v="XGEVA"/>
    <x v="15"/>
    <x v="51"/>
    <x v="0"/>
    <x v="0"/>
    <x v="44"/>
    <s v="MOTOLA CUBA DANIEL"/>
    <s v="VENTA"/>
    <d v="2017-12-22T00:00:00"/>
    <n v="1"/>
  </r>
  <r>
    <s v="SIN PROGRAMA"/>
    <s v="XGEVA"/>
    <x v="15"/>
    <x v="33"/>
    <x v="14"/>
    <x v="1"/>
    <x v="2"/>
    <s v="BARAJAS ROMERO MARCO ANTONIO"/>
    <s v="VENTA"/>
    <d v="2017-12-22T00:00:00"/>
    <n v="1"/>
  </r>
  <r>
    <s v="SIN PROGRAMA"/>
    <s v="XGEVA"/>
    <x v="15"/>
    <x v="23"/>
    <x v="0"/>
    <x v="1"/>
    <x v="133"/>
    <s v="SIN INFORMACION"/>
    <s v="VENTA"/>
    <d v="2017-12-22T00:00:00"/>
    <n v="1"/>
  </r>
  <r>
    <s v="SIN PROGRAMA"/>
    <s v="XGEVA"/>
    <x v="15"/>
    <x v="49"/>
    <x v="0"/>
    <x v="1"/>
    <x v="1"/>
    <s v="SIN INFORMACION"/>
    <s v="VENTA"/>
    <d v="2017-12-22T00:00:00"/>
    <n v="1"/>
  </r>
  <r>
    <s v="SIN PROGRAMA"/>
    <s v="XGEVA"/>
    <x v="15"/>
    <x v="27"/>
    <x v="9"/>
    <x v="1"/>
    <x v="1"/>
    <s v="SIN INFORMACION"/>
    <s v="VENTA"/>
    <d v="2017-12-22T00:00:00"/>
    <n v="1"/>
  </r>
  <r>
    <s v="SIN PROGRAMA"/>
    <s v="XGEVA"/>
    <x v="15"/>
    <x v="22"/>
    <x v="9"/>
    <x v="1"/>
    <x v="2"/>
    <s v="JIMENEZ JUAREZ LUIS"/>
    <s v="VENTA"/>
    <d v="2017-12-22T00:00:00"/>
    <n v="1"/>
  </r>
  <r>
    <s v="SIN PROGRAMA"/>
    <s v="XGEVA"/>
    <x v="15"/>
    <x v="14"/>
    <x v="8"/>
    <x v="1"/>
    <x v="1"/>
    <s v="SIN INFORMACION"/>
    <s v="VENTA"/>
    <d v="2017-12-22T00:00:00"/>
    <n v="1"/>
  </r>
  <r>
    <s v="SIN PROGRAMA"/>
    <s v="XGEVA"/>
    <x v="15"/>
    <x v="55"/>
    <x v="16"/>
    <x v="1"/>
    <x v="38"/>
    <s v="SIN INFORMACION"/>
    <s v="VENTA"/>
    <d v="2017-12-22T00:00:00"/>
    <n v="1"/>
  </r>
  <r>
    <s v="SIN PROGRAMA"/>
    <s v="XGEVA"/>
    <x v="15"/>
    <x v="50"/>
    <x v="3"/>
    <x v="1"/>
    <x v="2"/>
    <s v="TOKUNAGA FUJIGAKI JORGE FRANCISCO"/>
    <s v="VENTA"/>
    <d v="2017-12-22T00:00:00"/>
    <n v="1"/>
  </r>
  <r>
    <s v="SIN PROGRAMA"/>
    <s v="XGEVA"/>
    <x v="15"/>
    <x v="26"/>
    <x v="13"/>
    <x v="1"/>
    <x v="2"/>
    <s v="ROBLES VIDAL CARLOS DANIEL"/>
    <s v="VENTA"/>
    <d v="2017-12-22T00:00:00"/>
    <n v="1"/>
  </r>
  <r>
    <s v="SIN PROGRAMA"/>
    <s v="XGEVA"/>
    <x v="15"/>
    <x v="76"/>
    <x v="15"/>
    <x v="1"/>
    <x v="114"/>
    <s v="SIN INFORMACION"/>
    <s v="VENTA"/>
    <d v="2017-12-22T00:00:00"/>
    <n v="1"/>
  </r>
  <r>
    <s v="SIN PROGRAMA"/>
    <s v="XGEVA"/>
    <x v="15"/>
    <x v="6"/>
    <x v="0"/>
    <x v="0"/>
    <x v="5"/>
    <s v="ROLDAN DE LA O IRAN"/>
    <s v="VENTA"/>
    <d v="2017-12-23T00:00:00"/>
    <n v="1"/>
  </r>
  <r>
    <s v="SIN PROGRAMA"/>
    <s v="XGEVA"/>
    <x v="15"/>
    <x v="40"/>
    <x v="21"/>
    <x v="0"/>
    <x v="5"/>
    <s v="PEREZ TORIZ JOSE MARIO ULISES"/>
    <s v="VENTA"/>
    <d v="2017-12-23T00:00:00"/>
    <n v="1"/>
  </r>
  <r>
    <s v="SIN PROGRAMA"/>
    <s v="XGEVA"/>
    <x v="15"/>
    <x v="51"/>
    <x v="0"/>
    <x v="0"/>
    <x v="5"/>
    <s v="GALVAN SALAZAR GABRIEL"/>
    <s v="VENTA"/>
    <d v="2017-12-23T00:00:00"/>
    <n v="1"/>
  </r>
  <r>
    <s v="SIN PROGRAMA"/>
    <s v="XGEVA"/>
    <x v="15"/>
    <x v="33"/>
    <x v="14"/>
    <x v="1"/>
    <x v="1"/>
    <s v="SIN INFORMACION"/>
    <s v="VENTA"/>
    <d v="2017-12-23T00:00:00"/>
    <n v="1"/>
  </r>
  <r>
    <s v="SIN PROGRAMA"/>
    <s v="XGEVA"/>
    <x v="15"/>
    <x v="3"/>
    <x v="3"/>
    <x v="0"/>
    <x v="42"/>
    <s v="SOTO COLINN CELIA"/>
    <s v="VENTA"/>
    <d v="2017-12-23T00:00:00"/>
    <n v="1"/>
  </r>
  <r>
    <s v="SIN PROGRAMA"/>
    <s v="XGEVA"/>
    <x v="15"/>
    <x v="10"/>
    <x v="6"/>
    <x v="1"/>
    <x v="2"/>
    <s v="TECUALT GOMEZ ROMEO"/>
    <s v="VENTA"/>
    <d v="2017-12-23T00:00:00"/>
    <n v="1"/>
  </r>
  <r>
    <s v="SIN PROGRAMA"/>
    <s v="XGEVA"/>
    <x v="15"/>
    <x v="7"/>
    <x v="5"/>
    <x v="1"/>
    <x v="1"/>
    <s v="SIN INFORMACION"/>
    <s v="VENTA"/>
    <d v="2017-12-23T00:00:00"/>
    <n v="1"/>
  </r>
  <r>
    <s v="SIN PROGRAMA"/>
    <s v="XGEVA"/>
    <x v="15"/>
    <x v="42"/>
    <x v="0"/>
    <x v="1"/>
    <x v="2"/>
    <s v="SIN INFORMACION"/>
    <s v="VENTA"/>
    <d v="2017-12-24T00:00:00"/>
    <n v="1"/>
  </r>
  <r>
    <s v="SIN PROGRAMA"/>
    <s v="XGEVA"/>
    <x v="15"/>
    <x v="32"/>
    <x v="14"/>
    <x v="1"/>
    <x v="1"/>
    <s v="SIN INFORMACION"/>
    <s v="VENTA"/>
    <d v="2017-12-26T00:00:00"/>
    <n v="1"/>
  </r>
  <r>
    <s v="SIN PROGRAMA"/>
    <s v="XGEVA"/>
    <x v="15"/>
    <x v="33"/>
    <x v="14"/>
    <x v="2"/>
    <x v="18"/>
    <s v="HOSPITAL SAN JAVIER SA DE CV"/>
    <s v="VENTA"/>
    <d v="2017-12-26T00:00:00"/>
    <n v="1"/>
  </r>
  <r>
    <s v="SIN PROGRAMA"/>
    <s v="XGEVA"/>
    <x v="15"/>
    <x v="2"/>
    <x v="2"/>
    <x v="1"/>
    <x v="1"/>
    <s v="SIN INFORMACION"/>
    <s v="VENTA"/>
    <d v="2017-12-26T00:00:00"/>
    <n v="1"/>
  </r>
  <r>
    <s v="SIN PROGRAMA"/>
    <s v="XGEVA"/>
    <x v="15"/>
    <x v="3"/>
    <x v="3"/>
    <x v="0"/>
    <x v="5"/>
    <s v="ACOSTA ESPINOZA JESUS ALICIA"/>
    <s v="VENTA"/>
    <d v="2017-12-26T00:00:00"/>
    <n v="1"/>
  </r>
  <r>
    <s v="SIN PROGRAMA"/>
    <s v="XGEVA"/>
    <x v="15"/>
    <x v="29"/>
    <x v="15"/>
    <x v="1"/>
    <x v="1"/>
    <s v="SIN INFORMACION"/>
    <s v="VENTA"/>
    <d v="2017-12-26T00:00:00"/>
    <n v="1"/>
  </r>
  <r>
    <s v="SIN PROGRAMA"/>
    <s v="XGEVA"/>
    <x v="15"/>
    <x v="66"/>
    <x v="25"/>
    <x v="2"/>
    <x v="94"/>
    <s v="SIN INFORMACION"/>
    <s v="VENTA"/>
    <d v="2017-12-26T00:00:00"/>
    <n v="1"/>
  </r>
  <r>
    <s v="SIN PROGRAMA"/>
    <s v="XGEVA"/>
    <x v="15"/>
    <x v="10"/>
    <x v="6"/>
    <x v="1"/>
    <x v="2"/>
    <s v="PEREZ GUILLEN DAVID ALEJANDRO"/>
    <s v="VENTA"/>
    <d v="2017-12-26T00:00:00"/>
    <n v="1"/>
  </r>
  <r>
    <s v="SIN PROGRAMA"/>
    <s v="XGEVA"/>
    <x v="15"/>
    <x v="81"/>
    <x v="23"/>
    <x v="0"/>
    <x v="144"/>
    <s v="SIN INFORMACION"/>
    <s v="VENTA"/>
    <d v="2017-12-27T00:00:00"/>
    <n v="1"/>
  </r>
  <r>
    <s v="SIN PROGRAMA"/>
    <s v="XGEVA"/>
    <x v="15"/>
    <x v="15"/>
    <x v="0"/>
    <x v="0"/>
    <x v="5"/>
    <s v="VELASCO RODRIGUEZ JULIO CESAR"/>
    <s v="VENTA"/>
    <d v="2017-12-27T00:00:00"/>
    <n v="1"/>
  </r>
  <r>
    <s v="SIN PROGRAMA"/>
    <s v="XGEVA"/>
    <x v="15"/>
    <x v="72"/>
    <x v="11"/>
    <x v="1"/>
    <x v="1"/>
    <s v="SIN INFORMACION"/>
    <s v="VENTA"/>
    <d v="2017-12-27T00:00:00"/>
    <n v="1"/>
  </r>
  <r>
    <s v="SIN PROGRAMA"/>
    <s v="XGEVA"/>
    <x v="15"/>
    <x v="24"/>
    <x v="12"/>
    <x v="1"/>
    <x v="14"/>
    <s v="SIN INFORMACION"/>
    <s v="VENTA"/>
    <d v="2017-12-27T00:00:00"/>
    <n v="1"/>
  </r>
  <r>
    <s v="SIN PROGRAMA"/>
    <s v="XGEVA"/>
    <x v="15"/>
    <x v="55"/>
    <x v="16"/>
    <x v="0"/>
    <x v="5"/>
    <s v="PEREZ Y PEREZ MARIO ALFREDO"/>
    <s v="VENTA"/>
    <d v="2017-12-27T00:00:00"/>
    <n v="1"/>
  </r>
  <r>
    <s v="SIN PROGRAMA"/>
    <s v="XGEVA"/>
    <x v="15"/>
    <x v="0"/>
    <x v="0"/>
    <x v="0"/>
    <x v="21"/>
    <s v="SIN INFORMACION"/>
    <s v="VENTA"/>
    <d v="2017-12-27T00:00:00"/>
    <n v="1"/>
  </r>
  <r>
    <s v="SIN PROGRAMA"/>
    <s v="XGEVA"/>
    <x v="15"/>
    <x v="84"/>
    <x v="29"/>
    <x v="2"/>
    <x v="163"/>
    <s v="CEJA GARCIA JUAN PAULO"/>
    <s v="VENTA"/>
    <d v="2017-12-27T00:00:00"/>
    <n v="1"/>
  </r>
  <r>
    <s v="SIN PROGRAMA"/>
    <s v="XGEVA"/>
    <x v="15"/>
    <x v="77"/>
    <x v="18"/>
    <x v="1"/>
    <x v="1"/>
    <s v="SIN INFORMACION"/>
    <s v="VENTA"/>
    <d v="2017-12-28T00:00:00"/>
    <n v="1"/>
  </r>
  <r>
    <s v="SIN PROGRAMA"/>
    <s v="XGEVA"/>
    <x v="15"/>
    <x v="81"/>
    <x v="23"/>
    <x v="1"/>
    <x v="2"/>
    <s v="LAUX SURING MICHAEL KENNETH"/>
    <s v="VENTA"/>
    <d v="2017-12-28T00:00:00"/>
    <n v="1"/>
  </r>
  <r>
    <s v="SIN PROGRAMA"/>
    <s v="XGEVA"/>
    <x v="15"/>
    <x v="15"/>
    <x v="0"/>
    <x v="2"/>
    <x v="26"/>
    <s v="CENTRO HOSPITALARIO UNIVERSIDAD"/>
    <s v="VENTA"/>
    <d v="2017-12-28T00:00:00"/>
    <n v="1"/>
  </r>
  <r>
    <s v="SIN PROGRAMA"/>
    <s v="XGEVA"/>
    <x v="15"/>
    <x v="32"/>
    <x v="14"/>
    <x v="0"/>
    <x v="42"/>
    <s v="MORGAN VILLELA GILBERTO"/>
    <s v="VENTA"/>
    <d v="2017-12-28T00:00:00"/>
    <n v="1"/>
  </r>
  <r>
    <s v="SIN PROGRAMA"/>
    <s v="XGEVA"/>
    <x v="15"/>
    <x v="2"/>
    <x v="2"/>
    <x v="1"/>
    <x v="1"/>
    <s v="SIN INFORMACION"/>
    <s v="VENTA"/>
    <d v="2017-12-28T00:00:00"/>
    <n v="1"/>
  </r>
  <r>
    <s v="SIN PROGRAMA"/>
    <s v="XGEVA"/>
    <x v="15"/>
    <x v="24"/>
    <x v="12"/>
    <x v="0"/>
    <x v="42"/>
    <s v="SUAREZ SAHUI TIRZO ROLANDO"/>
    <s v="VENTA"/>
    <d v="2017-12-28T00:00:00"/>
    <n v="1"/>
  </r>
  <r>
    <s v="SIN PROGRAMA"/>
    <s v="XGEVA"/>
    <x v="15"/>
    <x v="24"/>
    <x v="12"/>
    <x v="1"/>
    <x v="2"/>
    <s v="CEBALLOS LOPEZ ADRIAN ALEJANDRO"/>
    <s v="VENTA"/>
    <d v="2017-12-28T00:00:00"/>
    <n v="1"/>
  </r>
  <r>
    <s v="SIN PROGRAMA"/>
    <s v="XGEVA"/>
    <x v="15"/>
    <x v="21"/>
    <x v="0"/>
    <x v="1"/>
    <x v="164"/>
    <s v="SIN INFORMACION"/>
    <s v="VENTA"/>
    <d v="2017-12-28T00:00:00"/>
    <n v="1"/>
  </r>
  <r>
    <s v="SIN PROGRAMA"/>
    <s v="XGEVA"/>
    <x v="15"/>
    <x v="50"/>
    <x v="3"/>
    <x v="0"/>
    <x v="42"/>
    <s v="TOKUNAGA FUJIGAKI JORGE FRANCISCO"/>
    <s v="VENTA"/>
    <d v="2017-12-28T00:00:00"/>
    <n v="1"/>
  </r>
  <r>
    <s v="SIN PROGRAMA"/>
    <s v="XGEVA"/>
    <x v="15"/>
    <x v="45"/>
    <x v="0"/>
    <x v="0"/>
    <x v="44"/>
    <s v="SALINAS ROJAS VICTOR"/>
    <s v="VENTA"/>
    <d v="2017-12-28T00:00:00"/>
    <n v="1"/>
  </r>
  <r>
    <s v="SIN PROGRAMA"/>
    <s v="XGEVA"/>
    <x v="15"/>
    <x v="82"/>
    <x v="3"/>
    <x v="0"/>
    <x v="0"/>
    <s v="SIN INFORMACION"/>
    <s v="VENTA"/>
    <d v="2017-12-28T00:00:00"/>
    <n v="1"/>
  </r>
  <r>
    <s v="SIN PROGRAMA"/>
    <s v="XGEVA"/>
    <x v="15"/>
    <x v="70"/>
    <x v="8"/>
    <x v="0"/>
    <x v="5"/>
    <s v="GONZALEZ CISNEROS PAULINA EDITH"/>
    <s v="VENTA"/>
    <d v="2017-12-29T00:00:00"/>
    <n v="4"/>
  </r>
  <r>
    <s v="SIN PROGRAMA"/>
    <s v="XGEVA"/>
    <x v="15"/>
    <x v="50"/>
    <x v="3"/>
    <x v="0"/>
    <x v="44"/>
    <s v="OCHOA ORTIZ GENOVEVA"/>
    <s v="VENTA"/>
    <d v="2017-12-29T00:00:00"/>
    <n v="1"/>
  </r>
  <r>
    <s v="SIN PROGRAMA"/>
    <s v="XGEVA"/>
    <x v="15"/>
    <x v="4"/>
    <x v="4"/>
    <x v="1"/>
    <x v="1"/>
    <s v="SIN INFORMACION"/>
    <s v="VENTA"/>
    <d v="2017-12-29T00:00:00"/>
    <n v="1"/>
  </r>
  <r>
    <s v="SIN PROGRAMA"/>
    <s v="XGEVA"/>
    <x v="15"/>
    <x v="7"/>
    <x v="5"/>
    <x v="0"/>
    <x v="5"/>
    <s v="RICO GUTIERREZ JESUS"/>
    <s v="VENTA"/>
    <d v="2017-12-29T00:00:00"/>
    <n v="1"/>
  </r>
  <r>
    <s v="SIN PROGRAMA"/>
    <s v="XGEVA"/>
    <x v="15"/>
    <x v="79"/>
    <x v="18"/>
    <x v="1"/>
    <x v="1"/>
    <s v="SIN INFORMACION"/>
    <s v="VENTA"/>
    <d v="2017-12-29T00:00:00"/>
    <n v="1"/>
  </r>
  <r>
    <s v="SIN PROGRAMA"/>
    <s v="XGEVA"/>
    <x v="15"/>
    <x v="28"/>
    <x v="14"/>
    <x v="1"/>
    <x v="1"/>
    <s v="SIN INFORMACION"/>
    <s v="VENTA"/>
    <d v="2017-12-30T00:00:00"/>
    <n v="1"/>
  </r>
  <r>
    <s v="SIN PROGRAMA"/>
    <s v="XGEVA"/>
    <x v="15"/>
    <x v="24"/>
    <x v="12"/>
    <x v="0"/>
    <x v="42"/>
    <s v="BASTARRACHEA ORTIZ JORGE ADOLFO JOSE"/>
    <s v="VENTA"/>
    <d v="2017-12-30T00:00:00"/>
    <n v="1"/>
  </r>
  <r>
    <s v="SIN PROGRAMA"/>
    <s v="XGEVA"/>
    <x v="15"/>
    <x v="31"/>
    <x v="0"/>
    <x v="1"/>
    <x v="1"/>
    <s v="SIN INFORMACION"/>
    <s v="VENTA"/>
    <d v="2017-12-30T00:00:00"/>
    <n v="1"/>
  </r>
  <r>
    <s v="SIN PROGRAMA"/>
    <s v="XGEVA"/>
    <x v="15"/>
    <x v="82"/>
    <x v="3"/>
    <x v="0"/>
    <x v="0"/>
    <s v="SIN INFORMACION"/>
    <s v="VENTA"/>
    <d v="2017-12-30T00:00: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3" cacheId="44" applyNumberFormats="0" applyBorderFormats="0" applyFontFormats="0" applyPatternFormats="0" applyAlignmentFormats="0" applyWidthHeightFormats="1" dataCaption="Valores" showError="1" updatedVersion="5" minRefreshableVersion="3" showCalcMbrs="0" showDataTips="0" useAutoFormatting="1" colGrandTotals="0" itemPrintTitles="1" mergeItem="1" createdVersion="3" indent="0" outline="1" outlineData="1" multipleFieldFilters="0" rowHeaderCaption="Presentación" colHeaderCaption=" " fieldListSortAscending="1">
  <location ref="B9:D27" firstHeaderRow="1" firstDataRow="2" firstDataCol="1"/>
  <pivotFields count="12">
    <pivotField showAll="0" defaultSubtotal="0"/>
    <pivotField showAll="0" defaultSubtotal="0"/>
    <pivotField axis="axisRow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 defaultSubtotal="0"/>
    <pivotField showAll="0"/>
    <pivotField showAll="0" defaultSubtotal="0"/>
    <pivotField showAll="0"/>
    <pivotField showAll="0" defaultSubtotal="0"/>
    <pivotField showAll="0" defaultSubtotal="0"/>
    <pivotField numFmtId="14" showAll="0" defaultSubtotal="0"/>
    <pivotField dataField="1" showAll="0" defaultSubtotal="0"/>
    <pivotField dragToRow="0" dragToCol="0" dragToPage="0" showAll="0" defaultSubtota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PZAS MES ACT" fld="10" baseField="0" baseItem="0"/>
    <dataField name="% PART" fld="10" showDataAs="percentOfCol" baseField="0" baseItem="0" numFmtId="10"/>
  </dataFields>
  <formats count="14">
    <format dxfId="149">
      <pivotArea outline="0" fieldPosition="0">
        <references count="1">
          <reference field="4294967294" count="1">
            <x v="1"/>
          </reference>
        </references>
      </pivotArea>
    </format>
    <format dxfId="148">
      <pivotArea outline="0" collapsedLevelsAreSubtotals="1" fieldPosition="0"/>
    </format>
    <format dxfId="147">
      <pivotArea field="2" type="button" dataOnly="0" labelOnly="1" outline="0" axis="axisRow" fieldPosition="0"/>
    </format>
    <format dxfId="146">
      <pivotArea field="-2" type="button" dataOnly="0" labelOnly="1" outline="0" axis="axisCol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dataOnly="0" labelOnly="1" fieldPosition="0">
        <references count="1">
          <reference field="2" count="0"/>
        </references>
      </pivotArea>
    </format>
    <format dxfId="142">
      <pivotArea dataOnly="0" labelOnly="1" grandRow="1" outline="0" fieldPosition="0"/>
    </format>
    <format dxfId="1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dataOnly="0" labelOnly="1" fieldPosition="0">
        <references count="1">
          <reference field="2" count="0"/>
        </references>
      </pivotArea>
    </format>
    <format dxfId="137">
      <pivotArea dataOnly="0" labelOnly="1" grandRow="1" outline="0" fieldPosition="0"/>
    </format>
    <format dxfId="1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5" showRowHeaders="1" showColHeaders="1" showRowStripes="1" showColStripes="0" showLastColumn="1"/>
</pivotTableDefinition>
</file>

<file path=xl/pivotTables/pivotTable2.xml><?xml version="1.0" encoding="utf-8"?>
<pivotTableDefinition xmlns="http://schemas.openxmlformats.org/spreadsheetml/2006/main" name="Tabla dinámica4" cacheId="44" applyNumberFormats="0" applyBorderFormats="0" applyFontFormats="0" applyPatternFormats="0" applyAlignmentFormats="0" applyWidthHeightFormats="1" dataCaption="Valores" showError="1" updatedVersion="5" minRefreshableVersion="3" showCalcMbrs="0" useAutoFormatting="1" colGrandTotals="0" itemPrintTitles="1" createdVersion="3" indent="0" compact="0" outline="1" outlineData="1" compactData="0" multipleFieldFilters="0" rowHeaderCaption="Sucursal">
  <location ref="B10:E42" firstHeaderRow="1" firstDataRow="2" firstDataCol="2" rowPageCount="1" colPageCount="1"/>
  <pivotFields count="12">
    <pivotField compact="0" showAll="0" defaultSubtotal="0"/>
    <pivotField compact="0" showAll="0" defaultSubtotal="0"/>
    <pivotField axis="axisPage" compact="0" showAll="0">
      <items count="17">
        <item x="0"/>
        <item x="1"/>
        <item x="2"/>
        <item x="3"/>
        <item x="4"/>
        <item x="8"/>
        <item x="14"/>
        <item x="15"/>
        <item x="12"/>
        <item x="5"/>
        <item x="7"/>
        <item x="13"/>
        <item x="6"/>
        <item x="9"/>
        <item x="10"/>
        <item x="11"/>
        <item t="default"/>
      </items>
    </pivotField>
    <pivotField axis="axisRow" compact="0" showAll="0" sortType="ascending" defaultSubtotal="0">
      <items count="86">
        <item x="13"/>
        <item x="8"/>
        <item x="19"/>
        <item x="80"/>
        <item x="39"/>
        <item x="6"/>
        <item x="52"/>
        <item x="61"/>
        <item x="40"/>
        <item x="77"/>
        <item x="79"/>
        <item x="81"/>
        <item x="58"/>
        <item x="57"/>
        <item x="25"/>
        <item x="36"/>
        <item x="34"/>
        <item x="59"/>
        <item x="20"/>
        <item x="15"/>
        <item x="37"/>
        <item x="51"/>
        <item x="53"/>
        <item x="74"/>
        <item x="32"/>
        <item x="28"/>
        <item x="33"/>
        <item x="73"/>
        <item x="47"/>
        <item x="68"/>
        <item x="64"/>
        <item x="45"/>
        <item x="9"/>
        <item x="84"/>
        <item x="16"/>
        <item x="2"/>
        <item x="5"/>
        <item x="42"/>
        <item x="69"/>
        <item x="72"/>
        <item x="24"/>
        <item x="35"/>
        <item x="3"/>
        <item x="54"/>
        <item x="48"/>
        <item x="63"/>
        <item x="65"/>
        <item x="29"/>
        <item x="44"/>
        <item x="85"/>
        <item x="78"/>
        <item x="43"/>
        <item x="83"/>
        <item x="38"/>
        <item x="23"/>
        <item x="49"/>
        <item x="27"/>
        <item x="17"/>
        <item x="22"/>
        <item x="12"/>
        <item x="62"/>
        <item x="21"/>
        <item x="67"/>
        <item x="70"/>
        <item x="14"/>
        <item x="31"/>
        <item x="55"/>
        <item x="66"/>
        <item x="71"/>
        <item x="50"/>
        <item x="82"/>
        <item x="0"/>
        <item x="18"/>
        <item x="41"/>
        <item x="30"/>
        <item x="75"/>
        <item x="4"/>
        <item x="26"/>
        <item x="46"/>
        <item x="10"/>
        <item x="60"/>
        <item x="7"/>
        <item x="56"/>
        <item x="11"/>
        <item x="1"/>
        <item x="76"/>
      </items>
    </pivotField>
    <pivotField axis="axisRow" compact="0" showAll="0" sortType="descending" defaultSubtotal="0">
      <items count="30">
        <item sd="0" x="20"/>
        <item sd="0" x="29"/>
        <item sd="0" x="13"/>
        <item sd="0" x="18"/>
        <item sd="0" x="4"/>
        <item sd="0" x="17"/>
        <item sd="0" x="0"/>
        <item sd="0" x="19"/>
        <item sd="0" x="16"/>
        <item sd="0" x="2"/>
        <item sd="0" x="10"/>
        <item sd="0" x="28"/>
        <item sd="0" x="14"/>
        <item sd="0" x="15"/>
        <item sd="0" x="26"/>
        <item sd="0" x="27"/>
        <item sd="0" x="24"/>
        <item sd="0" x="22"/>
        <item sd="0" x="9"/>
        <item sd="0" x="7"/>
        <item sd="0" x="21"/>
        <item sd="0" x="8"/>
        <item sd="0" x="11"/>
        <item sd="0" x="23"/>
        <item sd="0" x="5"/>
        <item sd="0" x="25"/>
        <item sd="0" x="6"/>
        <item sd="0" x="12"/>
        <item sd="0" x="1"/>
        <item sd="0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compact="0" showAll="0"/>
    <pivotField compact="0" showAll="0" defaultSubtotal="0"/>
    <pivotField compact="0" showAll="0" defaultSubtotal="0"/>
    <pivotField compact="0" numFmtId="14" showAll="0" defaultSubtotal="0"/>
    <pivotField dataField="1" compact="0" showAll="0" defaultSubtotal="0"/>
    <pivotField compact="0" dragToRow="0" dragToCol="0" dragToPage="0" showAll="0" defaultSubtotal="0"/>
  </pivotFields>
  <rowFields count="2">
    <field x="4"/>
    <field x="3"/>
  </rowFields>
  <rowItems count="31">
    <i>
      <x v="6"/>
    </i>
    <i>
      <x v="12"/>
    </i>
    <i>
      <x v="18"/>
    </i>
    <i>
      <x v="16"/>
    </i>
    <i>
      <x v="9"/>
    </i>
    <i>
      <x v="29"/>
    </i>
    <i>
      <x v="3"/>
    </i>
    <i>
      <x v="23"/>
    </i>
    <i>
      <x v="22"/>
    </i>
    <i>
      <x v="26"/>
    </i>
    <i>
      <x v="19"/>
    </i>
    <i>
      <x v="8"/>
    </i>
    <i>
      <x v="4"/>
    </i>
    <i>
      <x v="21"/>
    </i>
    <i>
      <x v="27"/>
    </i>
    <i>
      <x v="13"/>
    </i>
    <i>
      <x v="24"/>
    </i>
    <i>
      <x v="25"/>
    </i>
    <i>
      <x v="20"/>
    </i>
    <i>
      <x v="10"/>
    </i>
    <i>
      <x v="2"/>
    </i>
    <i>
      <x v="5"/>
    </i>
    <i>
      <x/>
    </i>
    <i>
      <x v="11"/>
    </i>
    <i>
      <x v="14"/>
    </i>
    <i>
      <x v="17"/>
    </i>
    <i>
      <x v="1"/>
    </i>
    <i>
      <x v="7"/>
    </i>
    <i>
      <x v="15"/>
    </i>
    <i>
      <x v="28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PZAS MES ACT" fld="10" baseField="0" baseItem="0"/>
    <dataField name="% PART" fld="10" showDataAs="percentOfCol" baseField="0" baseItem="0" numFmtId="10"/>
  </dataFields>
  <formats count="72">
    <format dxfId="135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4">
      <pivotArea field="-2" type="button" dataOnly="0" labelOnly="1" outline="0" axis="axisCol" fieldPosition="0"/>
    </format>
    <format dxfId="133">
      <pivotArea collapsedLevelsAreSubtotals="1" fieldPosition="0">
        <references count="2">
          <reference field="4294967294" count="1" selected="0">
            <x v="0"/>
          </reference>
          <reference field="4" count="1">
            <x v="6"/>
          </reference>
        </references>
      </pivotArea>
    </format>
    <format dxfId="132">
      <pivotArea collapsedLevelsAreSubtotals="1" fieldPosition="0">
        <references count="3">
          <reference field="4294967294" count="1" selected="0">
            <x v="0"/>
          </reference>
          <reference field="3" count="23">
            <x v="0"/>
            <x v="1"/>
            <x v="5"/>
            <x v="6"/>
            <x v="7"/>
            <x v="14"/>
            <x v="19"/>
            <x v="21"/>
            <x v="22"/>
            <x v="31"/>
            <x v="32"/>
            <x v="34"/>
            <x v="37"/>
            <x v="50"/>
            <x v="53"/>
            <x v="54"/>
            <x v="55"/>
            <x v="61"/>
            <x v="65"/>
            <x v="71"/>
            <x v="72"/>
            <x v="73"/>
            <x v="80"/>
          </reference>
          <reference field="4" count="1" selected="0">
            <x v="6"/>
          </reference>
        </references>
      </pivotArea>
    </format>
    <format dxfId="131">
      <pivotArea collapsedLevelsAreSubtotals="1" fieldPosition="0">
        <references count="2">
          <reference field="4294967294" count="1" selected="0">
            <x v="0"/>
          </reference>
          <reference field="4" count="1">
            <x v="12"/>
          </reference>
        </references>
      </pivotArea>
    </format>
    <format dxfId="130">
      <pivotArea collapsedLevelsAreSubtotals="1" fieldPosition="0">
        <references count="3">
          <reference field="4294967294" count="1" selected="0">
            <x v="0"/>
          </reference>
          <reference field="3" count="3">
            <x v="24"/>
            <x v="25"/>
            <x v="26"/>
          </reference>
          <reference field="4" count="1" selected="0">
            <x v="12"/>
          </reference>
        </references>
      </pivotArea>
    </format>
    <format dxfId="129">
      <pivotArea collapsedLevelsAreSubtotals="1" fieldPosition="0">
        <references count="2">
          <reference field="4294967294" count="1" selected="0">
            <x v="0"/>
          </reference>
          <reference field="4" count="1">
            <x v="29"/>
          </reference>
        </references>
      </pivotArea>
    </format>
    <format dxfId="128">
      <pivotArea collapsedLevelsAreSubtotals="1" fieldPosition="0">
        <references count="3">
          <reference field="4294967294" count="1" selected="0">
            <x v="0"/>
          </reference>
          <reference field="3" count="3">
            <x v="42"/>
            <x v="69"/>
            <x v="70"/>
          </reference>
          <reference field="4" count="1" selected="0">
            <x v="29"/>
          </reference>
        </references>
      </pivotArea>
    </format>
    <format dxfId="127">
      <pivotArea collapsedLevelsAreSubtotals="1" fieldPosition="0">
        <references count="2">
          <reference field="4294967294" count="1" selected="0">
            <x v="0"/>
          </reference>
          <reference field="4" count="1">
            <x v="18"/>
          </reference>
        </references>
      </pivotArea>
    </format>
    <format dxfId="126">
      <pivotArea collapsedLevelsAreSubtotals="1" fieldPosition="0">
        <references count="3">
          <reference field="4294967294" count="1" selected="0">
            <x v="0"/>
          </reference>
          <reference field="3" count="3">
            <x v="56"/>
            <x v="57"/>
            <x v="58"/>
          </reference>
          <reference field="4" count="1" selected="0">
            <x v="18"/>
          </reference>
        </references>
      </pivotArea>
    </format>
    <format dxfId="125">
      <pivotArea collapsedLevelsAreSubtotals="1" fieldPosition="0">
        <references count="2">
          <reference field="4294967294" count="1" selected="0">
            <x v="0"/>
          </reference>
          <reference field="4" count="1">
            <x v="3"/>
          </reference>
        </references>
      </pivotArea>
    </format>
    <format dxfId="124">
      <pivotArea collapsedLevelsAreSubtotals="1" fieldPosition="0">
        <references count="3">
          <reference field="4294967294" count="1" selected="0">
            <x v="0"/>
          </reference>
          <reference field="3" count="3">
            <x v="9"/>
            <x v="10"/>
            <x v="15"/>
          </reference>
          <reference field="4" count="1" selected="0">
            <x v="3"/>
          </reference>
        </references>
      </pivotArea>
    </format>
    <format dxfId="123">
      <pivotArea collapsedLevelsAreSubtotals="1" fieldPosition="0">
        <references count="2">
          <reference field="4294967294" count="1" selected="0">
            <x v="0"/>
          </reference>
          <reference field="4" count="1">
            <x v="9"/>
          </reference>
        </references>
      </pivotArea>
    </format>
    <format dxfId="122">
      <pivotArea collapsedLevelsAreSubtotals="1" fieldPosition="0">
        <references count="3">
          <reference field="4294967294" count="1" selected="0">
            <x v="0"/>
          </reference>
          <reference field="3" count="4">
            <x v="13"/>
            <x v="30"/>
            <x v="35"/>
            <x v="36"/>
          </reference>
          <reference field="4" count="1" selected="0">
            <x v="9"/>
          </reference>
        </references>
      </pivotArea>
    </format>
    <format dxfId="121">
      <pivotArea collapsedLevelsAreSubtotals="1" fieldPosition="0">
        <references count="2">
          <reference field="4294967294" count="1" selected="0">
            <x v="0"/>
          </reference>
          <reference field="4" count="1">
            <x v="8"/>
          </reference>
        </references>
      </pivotArea>
    </format>
    <format dxfId="120">
      <pivotArea collapsedLevelsAreSubtotals="1" fieldPosition="0">
        <references count="3">
          <reference field="4294967294" count="1" selected="0">
            <x v="0"/>
          </reference>
          <reference field="3" count="4">
            <x v="23"/>
            <x v="66"/>
            <x v="74"/>
            <x v="75"/>
          </reference>
          <reference field="4" count="1" selected="0">
            <x v="8"/>
          </reference>
        </references>
      </pivotArea>
    </format>
    <format dxfId="119">
      <pivotArea collapsedLevelsAreSubtotals="1" fieldPosition="0">
        <references count="2">
          <reference field="4294967294" count="1" selected="0">
            <x v="0"/>
          </reference>
          <reference field="4" count="1">
            <x v="19"/>
          </reference>
        </references>
      </pivotArea>
    </format>
    <format dxfId="118">
      <pivotArea collapsedLevelsAreSubtotals="1" fieldPosition="0">
        <references count="3">
          <reference field="4294967294" count="1" selected="0">
            <x v="0"/>
          </reference>
          <reference field="3" count="1">
            <x v="59"/>
          </reference>
          <reference field="4" count="1" selected="0">
            <x v="19"/>
          </reference>
        </references>
      </pivotArea>
    </format>
    <format dxfId="117">
      <pivotArea collapsedLevelsAreSubtotals="1" fieldPosition="0">
        <references count="2">
          <reference field="4294967294" count="1" selected="0">
            <x v="0"/>
          </reference>
          <reference field="4" count="1">
            <x v="27"/>
          </reference>
        </references>
      </pivotArea>
    </format>
    <format dxfId="116">
      <pivotArea collapsedLevelsAreSubtotals="1" fieldPosition="0">
        <references count="3">
          <reference field="4294967294" count="1" selected="0">
            <x v="0"/>
          </reference>
          <reference field="3" count="2">
            <x v="40"/>
            <x v="41"/>
          </reference>
          <reference field="4" count="1" selected="0">
            <x v="27"/>
          </reference>
        </references>
      </pivotArea>
    </format>
    <format dxfId="115">
      <pivotArea collapsedLevelsAreSubtotals="1" fieldPosition="0">
        <references count="2">
          <reference field="4294967294" count="1" selected="0">
            <x v="0"/>
          </reference>
          <reference field="4" count="1">
            <x v="24"/>
          </reference>
        </references>
      </pivotArea>
    </format>
    <format dxfId="114">
      <pivotArea collapsedLevelsAreSubtotals="1" fieldPosition="0">
        <references count="3">
          <reference field="4294967294" count="1" selected="0">
            <x v="0"/>
          </reference>
          <reference field="3" count="2">
            <x v="81"/>
            <x v="82"/>
          </reference>
          <reference field="4" count="1" selected="0">
            <x v="24"/>
          </reference>
        </references>
      </pivotArea>
    </format>
    <format dxfId="113">
      <pivotArea collapsedLevelsAreSubtotals="1" fieldPosition="0">
        <references count="2">
          <reference field="4294967294" count="1" selected="0">
            <x v="0"/>
          </reference>
          <reference field="4" count="1">
            <x v="23"/>
          </reference>
        </references>
      </pivotArea>
    </format>
    <format dxfId="112">
      <pivotArea collapsedLevelsAreSubtotals="1" fieldPosition="0">
        <references count="3">
          <reference field="4294967294" count="1" selected="0">
            <x v="0"/>
          </reference>
          <reference field="3" count="4">
            <x v="11"/>
            <x v="27"/>
            <x v="28"/>
            <x v="49"/>
          </reference>
          <reference field="4" count="1" selected="0">
            <x v="23"/>
          </reference>
        </references>
      </pivotArea>
    </format>
    <format dxfId="111">
      <pivotArea collapsedLevelsAreSubtotals="1" fieldPosition="0">
        <references count="2">
          <reference field="4294967294" count="1" selected="0">
            <x v="0"/>
          </reference>
          <reference field="4" count="1">
            <x v="16"/>
          </reference>
        </references>
      </pivotArea>
    </format>
    <format dxfId="110">
      <pivotArea collapsedLevelsAreSubtotals="1" fieldPosition="0">
        <references count="3">
          <reference field="4294967294" count="1" selected="0">
            <x v="0"/>
          </reference>
          <reference field="3" count="4">
            <x v="43"/>
            <x v="44"/>
            <x v="45"/>
            <x v="46"/>
          </reference>
          <reference field="4" count="1" selected="0">
            <x v="16"/>
          </reference>
        </references>
      </pivotArea>
    </format>
    <format dxfId="109">
      <pivotArea collapsedLevelsAreSubtotals="1" fieldPosition="0">
        <references count="2">
          <reference field="4294967294" count="1" selected="0">
            <x v="0"/>
          </reference>
          <reference field="4" count="1">
            <x v="26"/>
          </reference>
        </references>
      </pivotArea>
    </format>
    <format dxfId="108">
      <pivotArea collapsedLevelsAreSubtotals="1" fieldPosition="0">
        <references count="3">
          <reference field="4294967294" count="1" selected="0">
            <x v="0"/>
          </reference>
          <reference field="3" count="1">
            <x v="79"/>
          </reference>
          <reference field="4" count="1" selected="0">
            <x v="26"/>
          </reference>
        </references>
      </pivotArea>
    </format>
    <format dxfId="107">
      <pivotArea collapsedLevelsAreSubtotals="1" fieldPosition="0">
        <references count="2">
          <reference field="4294967294" count="1" selected="0">
            <x v="0"/>
          </reference>
          <reference field="4" count="1">
            <x v="4"/>
          </reference>
        </references>
      </pivotArea>
    </format>
    <format dxfId="106">
      <pivotArea collapsedLevelsAreSubtotals="1" fieldPosition="0">
        <references count="3">
          <reference field="4294967294" count="1" selected="0">
            <x v="0"/>
          </reference>
          <reference field="3" count="2">
            <x v="62"/>
            <x v="76"/>
          </reference>
          <reference field="4" count="1" selected="0">
            <x v="4"/>
          </reference>
        </references>
      </pivotArea>
    </format>
    <format dxfId="105">
      <pivotArea collapsedLevelsAreSubtotals="1" fieldPosition="0">
        <references count="2">
          <reference field="4294967294" count="1" selected="0">
            <x v="0"/>
          </reference>
          <reference field="4" count="1">
            <x v="22"/>
          </reference>
        </references>
      </pivotArea>
    </format>
    <format dxfId="104">
      <pivotArea collapsedLevelsAreSubtotals="1" fieldPosition="0">
        <references count="3">
          <reference field="4294967294" count="1" selected="0">
            <x v="0"/>
          </reference>
          <reference field="3" count="3">
            <x v="18"/>
            <x v="38"/>
            <x v="39"/>
          </reference>
          <reference field="4" count="1" selected="0">
            <x v="22"/>
          </reference>
        </references>
      </pivotArea>
    </format>
    <format dxfId="103">
      <pivotArea collapsedLevelsAreSubtotals="1" fieldPosition="0">
        <references count="2">
          <reference field="4294967294" count="1" selected="0">
            <x v="0"/>
          </reference>
          <reference field="4" count="1">
            <x v="25"/>
          </reference>
        </references>
      </pivotArea>
    </format>
    <format dxfId="102">
      <pivotArea collapsedLevelsAreSubtotals="1" fieldPosition="0">
        <references count="3">
          <reference field="4294967294" count="1" selected="0">
            <x v="0"/>
          </reference>
          <reference field="3" count="3">
            <x v="12"/>
            <x v="60"/>
            <x v="67"/>
          </reference>
          <reference field="4" count="1" selected="0">
            <x v="25"/>
          </reference>
        </references>
      </pivotArea>
    </format>
    <format dxfId="101">
      <pivotArea collapsedLevelsAreSubtotals="1" fieldPosition="0">
        <references count="2">
          <reference field="4294967294" count="1" selected="0">
            <x v="0"/>
          </reference>
          <reference field="4" count="1">
            <x v="21"/>
          </reference>
        </references>
      </pivotArea>
    </format>
    <format dxfId="100">
      <pivotArea collapsedLevelsAreSubtotals="1" fieldPosition="0">
        <references count="3">
          <reference field="4294967294" count="1" selected="0">
            <x v="0"/>
          </reference>
          <reference field="3" count="2">
            <x v="63"/>
            <x v="64"/>
          </reference>
          <reference field="4" count="1" selected="0">
            <x v="21"/>
          </reference>
        </references>
      </pivotArea>
    </format>
    <format dxfId="99">
      <pivotArea collapsedLevelsAreSubtotals="1" fieldPosition="0">
        <references count="2">
          <reference field="4294967294" count="1" selected="0">
            <x v="0"/>
          </reference>
          <reference field="4" count="1">
            <x v="13"/>
          </reference>
        </references>
      </pivotArea>
    </format>
    <format dxfId="98">
      <pivotArea collapsedLevelsAreSubtotals="1" fieldPosition="0">
        <references count="3">
          <reference field="4294967294" count="1" selected="0">
            <x v="0"/>
          </reference>
          <reference field="3" count="4">
            <x v="47"/>
            <x v="48"/>
            <x v="78"/>
            <x v="85"/>
          </reference>
          <reference field="4" count="1" selected="0">
            <x v="13"/>
          </reference>
        </references>
      </pivotArea>
    </format>
    <format dxfId="97">
      <pivotArea collapsedLevelsAreSubtotals="1" fieldPosition="0">
        <references count="2">
          <reference field="4294967294" count="1" selected="0">
            <x v="0"/>
          </reference>
          <reference field="4" count="1">
            <x v="20"/>
          </reference>
        </references>
      </pivotArea>
    </format>
    <format dxfId="96">
      <pivotArea collapsedLevelsAreSubtotals="1" fieldPosition="0">
        <references count="3">
          <reference field="4294967294" count="1" selected="0">
            <x v="0"/>
          </reference>
          <reference field="3" count="1">
            <x v="8"/>
          </reference>
          <reference field="4" count="1" selected="0">
            <x v="20"/>
          </reference>
        </references>
      </pivotArea>
    </format>
    <format dxfId="95">
      <pivotArea collapsedLevelsAreSubtotals="1" fieldPosition="0">
        <references count="2">
          <reference field="4294967294" count="1" selected="0">
            <x v="0"/>
          </reference>
          <reference field="4" count="1">
            <x v="2"/>
          </reference>
        </references>
      </pivotArea>
    </format>
    <format dxfId="94">
      <pivotArea collapsedLevelsAreSubtotals="1" fieldPosition="0">
        <references count="3">
          <reference field="4294967294" count="1" selected="0">
            <x v="0"/>
          </reference>
          <reference field="3" count="1">
            <x v="77"/>
          </reference>
          <reference field="4" count="1" selected="0">
            <x v="2"/>
          </reference>
        </references>
      </pivotArea>
    </format>
    <format dxfId="93">
      <pivotArea collapsedLevelsAreSubtotals="1" fieldPosition="0">
        <references count="2">
          <reference field="4294967294" count="1" selected="0">
            <x v="0"/>
          </reference>
          <reference field="4" count="1">
            <x v="0"/>
          </reference>
        </references>
      </pivotArea>
    </format>
    <format dxfId="92">
      <pivotArea collapsedLevelsAreSubtotals="1" fieldPosition="0">
        <references count="3">
          <reference field="4294967294" count="1" selected="0">
            <x v="0"/>
          </reference>
          <reference field="3" count="2">
            <x v="3"/>
            <x v="4"/>
          </reference>
          <reference field="4" count="1" selected="0">
            <x v="0"/>
          </reference>
        </references>
      </pivotArea>
    </format>
    <format dxfId="91">
      <pivotArea collapsedLevelsAreSubtotals="1" fieldPosition="0">
        <references count="2">
          <reference field="4294967294" count="1" selected="0">
            <x v="0"/>
          </reference>
          <reference field="4" count="1">
            <x v="7"/>
          </reference>
        </references>
      </pivotArea>
    </format>
    <format dxfId="90">
      <pivotArea collapsedLevelsAreSubtotals="1" fieldPosition="0">
        <references count="3">
          <reference field="4294967294" count="1" selected="0">
            <x v="0"/>
          </reference>
          <reference field="3" count="1">
            <x v="20"/>
          </reference>
          <reference field="4" count="1" selected="0">
            <x v="7"/>
          </reference>
        </references>
      </pivotArea>
    </format>
    <format dxfId="89">
      <pivotArea collapsedLevelsAreSubtotals="1" fieldPosition="0">
        <references count="2">
          <reference field="4294967294" count="1" selected="0">
            <x v="0"/>
          </reference>
          <reference field="4" count="1">
            <x v="10"/>
          </reference>
        </references>
      </pivotArea>
    </format>
    <format dxfId="88">
      <pivotArea collapsedLevelsAreSubtotals="1" fieldPosition="0">
        <references count="3">
          <reference field="4294967294" count="1" selected="0">
            <x v="0"/>
          </reference>
          <reference field="3" count="1">
            <x v="2"/>
          </reference>
          <reference field="4" count="1" selected="0">
            <x v="10"/>
          </reference>
        </references>
      </pivotArea>
    </format>
    <format dxfId="87">
      <pivotArea collapsedLevelsAreSubtotals="1" fieldPosition="0">
        <references count="2">
          <reference field="4294967294" count="1" selected="0">
            <x v="0"/>
          </reference>
          <reference field="4" count="1">
            <x v="14"/>
          </reference>
        </references>
      </pivotArea>
    </format>
    <format dxfId="86">
      <pivotArea collapsedLevelsAreSubtotals="1" fieldPosition="0">
        <references count="3">
          <reference field="4294967294" count="1" selected="0">
            <x v="0"/>
          </reference>
          <reference field="3" count="1">
            <x v="17"/>
          </reference>
          <reference field="4" count="1" selected="0">
            <x v="14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0"/>
          </reference>
          <reference field="4" count="1">
            <x v="11"/>
          </reference>
        </references>
      </pivotArea>
    </format>
    <format dxfId="84">
      <pivotArea collapsedLevelsAreSubtotals="1" fieldPosition="0">
        <references count="3">
          <reference field="4294967294" count="1" selected="0">
            <x v="0"/>
          </reference>
          <reference field="3" count="1">
            <x v="52"/>
          </reference>
          <reference field="4" count="1" selected="0">
            <x v="11"/>
          </reference>
        </references>
      </pivotArea>
    </format>
    <format dxfId="83">
      <pivotArea collapsedLevelsAreSubtotals="1" fieldPosition="0">
        <references count="2">
          <reference field="4294967294" count="1" selected="0">
            <x v="0"/>
          </reference>
          <reference field="4" count="1">
            <x v="15"/>
          </reference>
        </references>
      </pivotArea>
    </format>
    <format dxfId="82">
      <pivotArea collapsedLevelsAreSubtotals="1" fieldPosition="0">
        <references count="3">
          <reference field="4294967294" count="1" selected="0">
            <x v="0"/>
          </reference>
          <reference field="3" count="1">
            <x v="68"/>
          </reference>
          <reference field="4" count="1" selected="0">
            <x v="15"/>
          </reference>
        </references>
      </pivotArea>
    </format>
    <format dxfId="81">
      <pivotArea collapsedLevelsAreSubtotals="1" fieldPosition="0">
        <references count="2">
          <reference field="4294967294" count="1" selected="0">
            <x v="0"/>
          </reference>
          <reference field="4" count="1">
            <x v="17"/>
          </reference>
        </references>
      </pivotArea>
    </format>
    <format dxfId="80">
      <pivotArea collapsedLevelsAreSubtotals="1" fieldPosition="0">
        <references count="3">
          <reference field="4294967294" count="1" selected="0">
            <x v="0"/>
          </reference>
          <reference field="3" count="1">
            <x v="51"/>
          </reference>
          <reference field="4" count="1" selected="0">
            <x v="17"/>
          </reference>
        </references>
      </pivotArea>
    </format>
    <format dxfId="79">
      <pivotArea collapsedLevelsAreSubtotals="1" fieldPosition="0">
        <references count="2">
          <reference field="4294967294" count="1" selected="0">
            <x v="0"/>
          </reference>
          <reference field="4" count="1">
            <x v="5"/>
          </reference>
        </references>
      </pivotArea>
    </format>
    <format dxfId="78">
      <pivotArea collapsedLevelsAreSubtotals="1" fieldPosition="0">
        <references count="3">
          <reference field="4294967294" count="1" selected="0">
            <x v="0"/>
          </reference>
          <reference field="3" count="1">
            <x v="16"/>
          </reference>
          <reference field="4" count="1" selected="0">
            <x v="5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0"/>
          </reference>
          <reference field="4" count="1">
            <x v="1"/>
          </reference>
        </references>
      </pivotArea>
    </format>
    <format dxfId="76">
      <pivotArea collapsedLevelsAreSubtotals="1" fieldPosition="0">
        <references count="3">
          <reference field="4294967294" count="1" selected="0">
            <x v="0"/>
          </reference>
          <reference field="3" count="1">
            <x v="33"/>
          </reference>
          <reference field="4" count="1" selected="0">
            <x v="1"/>
          </reference>
        </references>
      </pivotArea>
    </format>
    <format dxfId="75">
      <pivotArea collapsedLevelsAreSubtotals="1" fieldPosition="0">
        <references count="2">
          <reference field="4294967294" count="1" selected="0">
            <x v="0"/>
          </reference>
          <reference field="4" count="1">
            <x v="28"/>
          </reference>
        </references>
      </pivotArea>
    </format>
    <format dxfId="74">
      <pivotArea collapsedLevelsAreSubtotals="1" fieldPosition="0">
        <references count="3">
          <reference field="4294967294" count="1" selected="0">
            <x v="0"/>
          </reference>
          <reference field="3" count="1">
            <x v="84"/>
          </reference>
          <reference field="4" count="1" selected="0">
            <x v="28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outline="0" fieldPosition="0">
        <references count="1">
          <reference field="4" count="0"/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dataOnly="0" labelOnly="1" outline="0" fieldPosition="0">
        <references count="1">
          <reference field="4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5" showRowHeaders="1" showColHeaders="1" showRowStripes="1" showColStripes="0" showLastColumn="1"/>
</pivotTableDefinition>
</file>

<file path=xl/pivotTables/pivotTable3.xml><?xml version="1.0" encoding="utf-8"?>
<pivotTableDefinition xmlns="http://schemas.openxmlformats.org/spreadsheetml/2006/main" name="Tabla dinámica5" cacheId="44" applyNumberFormats="0" applyBorderFormats="0" applyFontFormats="0" applyPatternFormats="0" applyAlignmentFormats="0" applyWidthHeightFormats="1" dataCaption="Valores" showError="1" updatedVersion="5" minRefreshableVersion="3" showCalcMbrs="0" useAutoFormatting="1" colGrandTotals="0" itemPrintTitles="1" mergeItem="1" createdVersion="3" indent="0" outline="1" outlineData="1" chartFormat="3" rowHeaderCaption="Tipo Cliente / Cliente" colHeaderCaption="Mes">
  <location ref="B10:D16" firstHeaderRow="1" firstDataRow="2" firstDataCol="1" rowPageCount="1" colPageCount="1"/>
  <pivotFields count="12">
    <pivotField showAll="0" defaultSubtotal="0"/>
    <pivotField showAll="0" defaultSubtotal="0"/>
    <pivotField axis="axisPage" subtotalTop="0" showAll="0">
      <items count="17">
        <item x="0"/>
        <item x="1"/>
        <item x="2"/>
        <item x="3"/>
        <item x="4"/>
        <item x="8"/>
        <item x="14"/>
        <item x="15"/>
        <item x="12"/>
        <item x="5"/>
        <item x="7"/>
        <item x="13"/>
        <item x="6"/>
        <item x="9"/>
        <item x="10"/>
        <item x="11"/>
        <item t="default"/>
      </items>
    </pivotField>
    <pivotField showAll="0" defaultSubtotal="0"/>
    <pivotField showAll="0" defaultSubtotal="0"/>
    <pivotField axis="axisRow" showAll="0" sortType="descending" defaultSubtotal="0">
      <items count="4">
        <item sd="0" x="0"/>
        <item sd="0" x="3"/>
        <item sd="0" x="1"/>
        <item sd="0"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ubtotalTop="0" showAll="0" sortType="ascending">
      <items count="166">
        <item x="3"/>
        <item x="62"/>
        <item x="148"/>
        <item x="95"/>
        <item x="76"/>
        <item x="144"/>
        <item x="124"/>
        <item x="50"/>
        <item x="151"/>
        <item x="15"/>
        <item x="146"/>
        <item x="5"/>
        <item x="0"/>
        <item x="13"/>
        <item x="10"/>
        <item x="163"/>
        <item x="90"/>
        <item x="94"/>
        <item x="39"/>
        <item x="31"/>
        <item x="106"/>
        <item x="35"/>
        <item x="100"/>
        <item x="141"/>
        <item x="98"/>
        <item x="26"/>
        <item x="23"/>
        <item x="92"/>
        <item x="116"/>
        <item x="71"/>
        <item x="80"/>
        <item x="99"/>
        <item x="47"/>
        <item x="136"/>
        <item x="149"/>
        <item x="33"/>
        <item x="161"/>
        <item x="63"/>
        <item x="1"/>
        <item x="22"/>
        <item x="122"/>
        <item x="49"/>
        <item x="82"/>
        <item x="135"/>
        <item x="137"/>
        <item x="14"/>
        <item x="20"/>
        <item x="86"/>
        <item x="27"/>
        <item x="123"/>
        <item x="129"/>
        <item x="164"/>
        <item x="38"/>
        <item x="57"/>
        <item x="11"/>
        <item x="16"/>
        <item x="131"/>
        <item x="7"/>
        <item x="114"/>
        <item x="110"/>
        <item x="150"/>
        <item x="128"/>
        <item x="54"/>
        <item x="155"/>
        <item x="72"/>
        <item x="34"/>
        <item x="60"/>
        <item x="156"/>
        <item x="117"/>
        <item x="120"/>
        <item x="42"/>
        <item x="125"/>
        <item x="91"/>
        <item x="8"/>
        <item x="6"/>
        <item x="37"/>
        <item x="101"/>
        <item x="113"/>
        <item x="58"/>
        <item x="83"/>
        <item x="81"/>
        <item x="79"/>
        <item x="93"/>
        <item x="48"/>
        <item x="36"/>
        <item x="126"/>
        <item x="69"/>
        <item x="18"/>
        <item x="112"/>
        <item x="108"/>
        <item x="28"/>
        <item x="89"/>
        <item x="97"/>
        <item x="132"/>
        <item x="9"/>
        <item x="142"/>
        <item x="139"/>
        <item x="160"/>
        <item x="158"/>
        <item x="111"/>
        <item x="53"/>
        <item x="32"/>
        <item x="40"/>
        <item x="121"/>
        <item x="44"/>
        <item x="134"/>
        <item x="66"/>
        <item x="85"/>
        <item x="157"/>
        <item x="78"/>
        <item x="96"/>
        <item x="46"/>
        <item x="4"/>
        <item x="75"/>
        <item x="12"/>
        <item x="77"/>
        <item x="17"/>
        <item x="30"/>
        <item x="41"/>
        <item x="74"/>
        <item x="45"/>
        <item x="29"/>
        <item x="154"/>
        <item x="107"/>
        <item x="143"/>
        <item x="127"/>
        <item x="61"/>
        <item x="105"/>
        <item x="118"/>
        <item x="130"/>
        <item x="162"/>
        <item x="140"/>
        <item x="88"/>
        <item x="56"/>
        <item x="52"/>
        <item x="67"/>
        <item x="19"/>
        <item x="55"/>
        <item x="59"/>
        <item x="147"/>
        <item x="145"/>
        <item x="153"/>
        <item x="109"/>
        <item x="73"/>
        <item x="102"/>
        <item x="43"/>
        <item x="104"/>
        <item x="152"/>
        <item x="103"/>
        <item x="119"/>
        <item x="24"/>
        <item x="70"/>
        <item x="65"/>
        <item x="87"/>
        <item x="133"/>
        <item x="51"/>
        <item x="64"/>
        <item x="2"/>
        <item x="159"/>
        <item x="138"/>
        <item x="115"/>
        <item x="25"/>
        <item x="68"/>
        <item x="21"/>
        <item x="84"/>
        <item t="default" sd="0"/>
      </items>
    </pivotField>
    <pivotField showAll="0" defaultSubtotal="0"/>
    <pivotField showAll="0" defaultSubtotal="0"/>
    <pivotField numFmtId="14" showAll="0" defaultSubtotal="0"/>
    <pivotField dataField="1" showAll="0" defaultSubtotal="0"/>
    <pivotField dragToRow="0" dragToCol="0" dragToPage="0" showAll="0" defaultSubtotal="0"/>
  </pivotFields>
  <rowFields count="2">
    <field x="5"/>
    <field x="6"/>
  </rowFields>
  <rowItems count="5">
    <i>
      <x v="2"/>
    </i>
    <i>
      <x v="3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PZAS MES ACT" fld="10" baseField="0" baseItem="0"/>
    <dataField name="% PART" fld="10" showDataAs="percentOfCol" baseField="0" baseItem="0" numFmtId="10"/>
  </dataFields>
  <formats count="8">
    <format dxfId="63">
      <pivotArea field="-2" type="button" dataOnly="0" labelOnly="1" outline="0" axis="axisCol" fieldPosition="0"/>
    </format>
    <format dxfId="6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1">
      <pivotArea type="all" dataOnly="0" outline="0" fieldPosition="0"/>
    </format>
    <format dxfId="60">
      <pivotArea collapsedLevelsAreSubtotals="1" fieldPosition="0">
        <references count="1">
          <reference field="5" count="1">
            <x v="2"/>
          </reference>
        </references>
      </pivotArea>
    </format>
    <format dxfId="59">
      <pivotArea collapsedLevelsAreSubtotals="1" fieldPosition="0">
        <references count="1">
          <reference field="5" count="1">
            <x v="3"/>
          </reference>
        </references>
      </pivotArea>
    </format>
    <format dxfId="58">
      <pivotArea collapsedLevelsAreSubtotals="1" fieldPosition="0">
        <references count="1">
          <reference field="5" count="1">
            <x v="0"/>
          </reference>
        </references>
      </pivotArea>
    </format>
    <format dxfId="57">
      <pivotArea collapsedLevelsAreSubtotals="1" fieldPosition="0">
        <references count="1">
          <reference field="5" count="1">
            <x v="1"/>
          </reference>
        </references>
      </pivotArea>
    </format>
    <format dxfId="56">
      <pivotArea dataOnly="0" labelOnly="1" fieldPosition="0">
        <references count="1">
          <reference field="5" count="0"/>
        </references>
      </pivotArea>
    </format>
  </formats>
  <pivotTableStyleInfo name="PivotStyleMedium5" showRowHeaders="1" showColHeaders="1" showRowStripes="1" showColStripes="0" showLastColumn="1"/>
</pivotTableDefinition>
</file>

<file path=xl/tables/table1.xml><?xml version="1.0" encoding="utf-8"?>
<table xmlns="http://schemas.openxmlformats.org/spreadsheetml/2006/main" id="1" name="Tabla3" displayName="Tabla3" ref="B7:L2486" totalsRowCount="1" headerRowDxfId="52" dataDxfId="51" totalsRowDxfId="50">
  <sortState ref="B8:L2485">
    <sortCondition ref="D8:D2485"/>
    <sortCondition ref="K8:K2485"/>
  </sortState>
  <tableColumns count="11">
    <tableColumn id="1" name="PROGRAMA" dataDxfId="49" totalsRowDxfId="48"/>
    <tableColumn id="10" name="FAMILIA" dataDxfId="47" totalsRowDxfId="46"/>
    <tableColumn id="2" name="PRODUCTO" dataDxfId="45" totalsRowDxfId="44"/>
    <tableColumn id="3" name="SUCURSAL" dataDxfId="43" totalsRowDxfId="42"/>
    <tableColumn id="4" name="ESTADO" dataDxfId="41" totalsRowDxfId="40"/>
    <tableColumn id="5" name="TIPO DE CLIENTE" dataDxfId="39" totalsRowDxfId="38"/>
    <tableColumn id="6" name="CLIENTE" dataDxfId="37" totalsRowDxfId="36"/>
    <tableColumn id="8" name="MEDICO" dataDxfId="35" totalsRowDxfId="34"/>
    <tableColumn id="7" name="STATUS DE PIEZAS" dataDxfId="33" totalsRowDxfId="32"/>
    <tableColumn id="11" name="FECHA DE VENTA" totalsRowLabel="Total General" dataDxfId="31" totalsRowDxfId="30"/>
    <tableColumn id="9" name="PZAS MES ACTUAL" totalsRowFunction="sum" dataDxfId="29" totalsRowDxfId="2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B7:N1066" totalsRowCount="1" headerRowDxfId="27" totalsRowDxfId="26" headerRowCellStyle="Normal 2">
  <sortState ref="B8:N1065">
    <sortCondition ref="N8:N1065"/>
    <sortCondition ref="D8:D1065"/>
  </sortState>
  <tableColumns count="13">
    <tableColumn id="1" name="CANAL VENTA" dataDxfId="25" totalsRowDxfId="24" dataCellStyle="Normal 2"/>
    <tableColumn id="6" name="FAMILIA" dataDxfId="23" totalsRowDxfId="22" dataCellStyle="Normal 2"/>
    <tableColumn id="2" name="PRODUCTO" dataDxfId="21" totalsRowDxfId="20" dataCellStyle="Normal 2"/>
    <tableColumn id="3" name="PEDIDO TELEFARMACOS" dataDxfId="19" totalsRowDxfId="18" dataCellStyle="Normal 2"/>
    <tableColumn id="4" name="CVE PACIENTE" dataDxfId="17" totalsRowDxfId="16" dataCellStyle="Normal 2"/>
    <tableColumn id="7" name="CVE MEDICO" dataDxfId="15" totalsRowDxfId="14" dataCellStyle="Normal 2"/>
    <tableColumn id="8" name="MEDICO" dataDxfId="13" totalsRowDxfId="12" dataCellStyle="Normal 2"/>
    <tableColumn id="11" name="ESPECIALIDAD" dataDxfId="11" totalsRowDxfId="10" dataCellStyle="Normal 2"/>
    <tableColumn id="12" name="SUCURSAL" totalsRowLabel="Total general" dataDxfId="9" totalsRowDxfId="8" dataCellStyle="Normal 2"/>
    <tableColumn id="9" name="PROGRAMA" dataDxfId="7" totalsRowDxfId="6" dataCellStyle="Normal 2"/>
    <tableColumn id="15" name="TIPO DE VENTA" dataDxfId="5" totalsRowDxfId="4" dataCellStyle="Normal 2"/>
    <tableColumn id="13" name="PIEZAS" totalsRowFunction="sum" dataDxfId="3" totalsRowDxfId="2" dataCellStyle="Normal 2"/>
    <tableColumn id="14" name="FECHA DE PEDIDO" dataDxfId="1" totalsRowDxfId="0" dataCellStyle="Normal 2"/>
  </tableColumns>
  <tableStyleInfo name="TableStyleMedium5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ánico">
  <a:themeElements>
    <a:clrScheme name="Violeta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rgánico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ánico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1"/>
  <sheetViews>
    <sheetView showGridLines="0" tabSelected="1" zoomScale="86" zoomScaleNormal="86" workbookViewId="0">
      <pane ySplit="10" topLeftCell="A11" activePane="bottomLeft" state="frozen"/>
      <selection activeCell="A10" sqref="A10"/>
      <selection pane="bottomLeft" activeCell="B21" sqref="B21"/>
    </sheetView>
  </sheetViews>
  <sheetFormatPr defaultColWidth="11.42578125" defaultRowHeight="12.75" x14ac:dyDescent="0.2"/>
  <cols>
    <col min="1" max="1" width="1.28515625" style="5" customWidth="1"/>
    <col min="2" max="2" width="32.5703125" style="5" customWidth="1"/>
    <col min="3" max="3" width="11.7109375" style="5" customWidth="1"/>
    <col min="4" max="4" width="8" style="6" customWidth="1"/>
    <col min="5" max="5" width="6.5703125" style="5" customWidth="1"/>
    <col min="6" max="6" width="7" style="6" customWidth="1"/>
    <col min="7" max="7" width="6.5703125" style="5" customWidth="1"/>
    <col min="8" max="16384" width="11.42578125" style="5"/>
  </cols>
  <sheetData>
    <row r="3" spans="2:7" ht="15.75" x14ac:dyDescent="0.25">
      <c r="B3" s="1" t="s">
        <v>376</v>
      </c>
    </row>
    <row r="4" spans="2:7" ht="15" x14ac:dyDescent="0.25">
      <c r="B4" s="2" t="s">
        <v>0</v>
      </c>
    </row>
    <row r="5" spans="2:7" ht="14.25" x14ac:dyDescent="0.25">
      <c r="B5" s="3" t="s">
        <v>621</v>
      </c>
    </row>
    <row r="6" spans="2:7" x14ac:dyDescent="0.2">
      <c r="B6" s="7"/>
    </row>
    <row r="7" spans="2:7" x14ac:dyDescent="0.2">
      <c r="B7" s="4"/>
    </row>
    <row r="9" spans="2:7" x14ac:dyDescent="0.2">
      <c r="B9" s="10"/>
      <c r="C9" s="182" t="s">
        <v>1</v>
      </c>
      <c r="D9" s="10"/>
      <c r="F9" s="5"/>
    </row>
    <row r="10" spans="2:7" s="9" customFormat="1" ht="25.5" x14ac:dyDescent="0.2">
      <c r="B10" s="199" t="s">
        <v>2</v>
      </c>
      <c r="C10" s="202" t="s">
        <v>3</v>
      </c>
      <c r="D10" s="202" t="s">
        <v>4</v>
      </c>
      <c r="E10" s="5"/>
      <c r="F10" s="5"/>
      <c r="G10" s="5"/>
    </row>
    <row r="11" spans="2:7" x14ac:dyDescent="0.2">
      <c r="B11" s="11" t="s">
        <v>5</v>
      </c>
      <c r="C11" s="200">
        <v>29</v>
      </c>
      <c r="D11" s="201">
        <v>8.3261556129773182E-3</v>
      </c>
      <c r="F11" s="5"/>
    </row>
    <row r="12" spans="2:7" x14ac:dyDescent="0.2">
      <c r="B12" s="11" t="s">
        <v>6</v>
      </c>
      <c r="C12" s="200">
        <v>22</v>
      </c>
      <c r="D12" s="201">
        <v>6.3163939132931382E-3</v>
      </c>
      <c r="F12" s="5"/>
    </row>
    <row r="13" spans="2:7" x14ac:dyDescent="0.2">
      <c r="B13" s="11" t="s">
        <v>7</v>
      </c>
      <c r="C13" s="200">
        <v>60</v>
      </c>
      <c r="D13" s="201">
        <v>1.7226528854435832E-2</v>
      </c>
      <c r="F13" s="5"/>
    </row>
    <row r="14" spans="2:7" x14ac:dyDescent="0.2">
      <c r="B14" s="11" t="s">
        <v>8</v>
      </c>
      <c r="C14" s="200">
        <v>87</v>
      </c>
      <c r="D14" s="201">
        <v>2.4978466838931956E-2</v>
      </c>
      <c r="F14" s="5"/>
    </row>
    <row r="15" spans="2:7" x14ac:dyDescent="0.2">
      <c r="B15" s="11" t="s">
        <v>9</v>
      </c>
      <c r="C15" s="200">
        <v>63</v>
      </c>
      <c r="D15" s="201">
        <v>1.8087855297157621E-2</v>
      </c>
      <c r="F15" s="5"/>
    </row>
    <row r="16" spans="2:7" x14ac:dyDescent="0.2">
      <c r="B16" s="11" t="s">
        <v>10</v>
      </c>
      <c r="C16" s="200">
        <v>54</v>
      </c>
      <c r="D16" s="201">
        <v>1.5503875968992248E-2</v>
      </c>
      <c r="F16" s="5"/>
    </row>
    <row r="17" spans="2:6" x14ac:dyDescent="0.2">
      <c r="B17" s="11" t="s">
        <v>362</v>
      </c>
      <c r="C17" s="200">
        <v>61</v>
      </c>
      <c r="D17" s="201">
        <v>1.7513637668676429E-2</v>
      </c>
    </row>
    <row r="18" spans="2:6" x14ac:dyDescent="0.2">
      <c r="B18" s="11" t="s">
        <v>11</v>
      </c>
      <c r="C18" s="200">
        <v>59</v>
      </c>
      <c r="D18" s="201">
        <v>1.6939420040195233E-2</v>
      </c>
    </row>
    <row r="19" spans="2:6" x14ac:dyDescent="0.2">
      <c r="B19" s="11" t="s">
        <v>12</v>
      </c>
      <c r="C19" s="200">
        <v>119</v>
      </c>
      <c r="D19" s="201">
        <v>3.4165948894631065E-2</v>
      </c>
    </row>
    <row r="20" spans="2:6" x14ac:dyDescent="0.2">
      <c r="B20" s="11" t="s">
        <v>384</v>
      </c>
      <c r="C20" s="200">
        <v>175</v>
      </c>
      <c r="D20" s="201">
        <v>5.0244042492104506E-2</v>
      </c>
      <c r="E20" s="12"/>
    </row>
    <row r="21" spans="2:6" x14ac:dyDescent="0.2">
      <c r="B21" s="11" t="s">
        <v>398</v>
      </c>
      <c r="C21" s="200">
        <v>612</v>
      </c>
      <c r="D21" s="201">
        <v>0.17571059431524547</v>
      </c>
      <c r="E21" s="12"/>
    </row>
    <row r="22" spans="2:6" x14ac:dyDescent="0.2">
      <c r="B22" s="11" t="s">
        <v>406</v>
      </c>
      <c r="C22" s="200">
        <v>205</v>
      </c>
      <c r="D22" s="201">
        <v>5.8857306919322422E-2</v>
      </c>
      <c r="F22" s="5"/>
    </row>
    <row r="23" spans="2:6" x14ac:dyDescent="0.2">
      <c r="B23" s="11" t="s">
        <v>13</v>
      </c>
      <c r="C23" s="200">
        <v>1284</v>
      </c>
      <c r="D23" s="201">
        <v>0.36864771748492681</v>
      </c>
      <c r="F23" s="5"/>
    </row>
    <row r="24" spans="2:6" x14ac:dyDescent="0.2">
      <c r="B24" s="11" t="s">
        <v>360</v>
      </c>
      <c r="C24" s="200">
        <v>405</v>
      </c>
      <c r="D24" s="201">
        <v>0.11627906976744186</v>
      </c>
      <c r="F24" s="5"/>
    </row>
    <row r="25" spans="2:6" x14ac:dyDescent="0.2">
      <c r="B25" s="11" t="s">
        <v>14</v>
      </c>
      <c r="C25" s="200">
        <v>46</v>
      </c>
      <c r="D25" s="201">
        <v>1.3207005455067471E-2</v>
      </c>
      <c r="F25" s="5"/>
    </row>
    <row r="26" spans="2:6" x14ac:dyDescent="0.2">
      <c r="B26" s="11" t="s">
        <v>15</v>
      </c>
      <c r="C26" s="200">
        <v>202</v>
      </c>
      <c r="D26" s="201">
        <v>5.799598047660063E-2</v>
      </c>
      <c r="F26" s="5"/>
    </row>
    <row r="27" spans="2:6" x14ac:dyDescent="0.2">
      <c r="B27" s="11" t="s">
        <v>16</v>
      </c>
      <c r="C27" s="200">
        <v>3483</v>
      </c>
      <c r="D27" s="201">
        <v>1</v>
      </c>
      <c r="F27" s="5"/>
    </row>
    <row r="28" spans="2:6" x14ac:dyDescent="0.2">
      <c r="D28" s="5"/>
      <c r="F28" s="5"/>
    </row>
    <row r="29" spans="2:6" x14ac:dyDescent="0.2">
      <c r="D29" s="5"/>
    </row>
    <row r="30" spans="2:6" x14ac:dyDescent="0.2">
      <c r="D30" s="5"/>
    </row>
    <row r="31" spans="2:6" x14ac:dyDescent="0.2">
      <c r="D31" s="5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P19"/>
  <sheetViews>
    <sheetView showGridLines="0" zoomScaleNormal="100" workbookViewId="0">
      <pane xSplit="2" topLeftCell="BO1" activePane="topRight" state="frozen"/>
      <selection activeCell="B1" sqref="B1"/>
      <selection pane="topRight"/>
    </sheetView>
  </sheetViews>
  <sheetFormatPr defaultColWidth="11.42578125" defaultRowHeight="12" outlineLevelCol="1" x14ac:dyDescent="0.2"/>
  <cols>
    <col min="1" max="1" width="0.85546875" style="109" customWidth="1"/>
    <col min="2" max="2" width="20.7109375" style="109" customWidth="1"/>
    <col min="3" max="3" width="5.85546875" style="109" hidden="1" customWidth="1" outlineLevel="1"/>
    <col min="4" max="4" width="5.5703125" style="109" hidden="1" customWidth="1" outlineLevel="1"/>
    <col min="5" max="5" width="6.140625" style="109" hidden="1" customWidth="1" outlineLevel="1"/>
    <col min="6" max="6" width="5.5703125" style="109" hidden="1" customWidth="1" outlineLevel="1"/>
    <col min="7" max="7" width="6.42578125" style="109" hidden="1" customWidth="1" outlineLevel="1"/>
    <col min="8" max="8" width="5.42578125" style="109" hidden="1" customWidth="1" outlineLevel="1"/>
    <col min="9" max="9" width="5" style="109" hidden="1" customWidth="1" outlineLevel="1"/>
    <col min="10" max="10" width="5.85546875" style="109" hidden="1" customWidth="1" outlineLevel="1"/>
    <col min="11" max="11" width="5.7109375" style="109" hidden="1" customWidth="1" outlineLevel="1"/>
    <col min="12" max="12" width="5.42578125" style="109" hidden="1" customWidth="1" outlineLevel="1"/>
    <col min="13" max="13" width="5.85546875" style="109" hidden="1" customWidth="1" outlineLevel="1"/>
    <col min="14" max="14" width="5.28515625" style="109" hidden="1" customWidth="1" outlineLevel="1"/>
    <col min="15" max="15" width="8.42578125" style="109" customWidth="1" collapsed="1"/>
    <col min="16" max="16" width="5.85546875" style="109" hidden="1" customWidth="1" outlineLevel="1"/>
    <col min="17" max="17" width="5.5703125" style="109" hidden="1" customWidth="1" outlineLevel="1"/>
    <col min="18" max="18" width="6.140625" style="109" hidden="1" customWidth="1" outlineLevel="1"/>
    <col min="19" max="19" width="5.5703125" style="109" hidden="1" customWidth="1" outlineLevel="1"/>
    <col min="20" max="20" width="6.42578125" style="109" hidden="1" customWidth="1" outlineLevel="1"/>
    <col min="21" max="21" width="5.42578125" style="109" hidden="1" customWidth="1" outlineLevel="1"/>
    <col min="22" max="22" width="5" style="109" hidden="1" customWidth="1" outlineLevel="1"/>
    <col min="23" max="23" width="5.85546875" style="109" hidden="1" customWidth="1" outlineLevel="1"/>
    <col min="24" max="24" width="5.7109375" style="109" hidden="1" customWidth="1" outlineLevel="1"/>
    <col min="25" max="25" width="5.42578125" style="109" hidden="1" customWidth="1" outlineLevel="1"/>
    <col min="26" max="26" width="5.85546875" style="109" hidden="1" customWidth="1" outlineLevel="1"/>
    <col min="27" max="27" width="5.28515625" style="109" hidden="1" customWidth="1" outlineLevel="1"/>
    <col min="28" max="28" width="8.42578125" style="109" customWidth="1" collapsed="1"/>
    <col min="29" max="29" width="5.85546875" style="109" hidden="1" customWidth="1" outlineLevel="1"/>
    <col min="30" max="30" width="5.5703125" style="109" hidden="1" customWidth="1" outlineLevel="1"/>
    <col min="31" max="31" width="6.140625" style="109" hidden="1" customWidth="1" outlineLevel="1"/>
    <col min="32" max="32" width="5.5703125" style="109" hidden="1" customWidth="1" outlineLevel="1"/>
    <col min="33" max="33" width="6.42578125" style="109" hidden="1" customWidth="1" outlineLevel="1"/>
    <col min="34" max="34" width="5.42578125" style="109" hidden="1" customWidth="1" outlineLevel="1"/>
    <col min="35" max="35" width="5" style="109" hidden="1" customWidth="1" outlineLevel="1"/>
    <col min="36" max="36" width="5.85546875" style="109" hidden="1" customWidth="1" outlineLevel="1"/>
    <col min="37" max="37" width="5.7109375" style="109" hidden="1" customWidth="1" outlineLevel="1"/>
    <col min="38" max="38" width="5.42578125" style="109" hidden="1" customWidth="1" outlineLevel="1"/>
    <col min="39" max="39" width="5.85546875" style="109" hidden="1" customWidth="1" outlineLevel="1"/>
    <col min="40" max="40" width="5.28515625" style="109" hidden="1" customWidth="1" outlineLevel="1"/>
    <col min="41" max="41" width="8.42578125" style="109" customWidth="1" collapsed="1"/>
    <col min="42" max="42" width="5.85546875" style="109" hidden="1" customWidth="1" outlineLevel="1"/>
    <col min="43" max="43" width="5.5703125" style="109" hidden="1" customWidth="1" outlineLevel="1"/>
    <col min="44" max="44" width="6.140625" style="109" hidden="1" customWidth="1" outlineLevel="1"/>
    <col min="45" max="45" width="5.5703125" style="109" hidden="1" customWidth="1" outlineLevel="1"/>
    <col min="46" max="46" width="6.42578125" style="109" hidden="1" customWidth="1" outlineLevel="1"/>
    <col min="47" max="47" width="5.42578125" style="109" hidden="1" customWidth="1" outlineLevel="1"/>
    <col min="48" max="48" width="5" style="109" hidden="1" customWidth="1" outlineLevel="1"/>
    <col min="49" max="49" width="5.85546875" style="109" hidden="1" customWidth="1" outlineLevel="1"/>
    <col min="50" max="50" width="5.7109375" style="109" hidden="1" customWidth="1" outlineLevel="1"/>
    <col min="51" max="51" width="5.42578125" style="109" hidden="1" customWidth="1" outlineLevel="1"/>
    <col min="52" max="52" width="28.85546875" style="109" hidden="1" customWidth="1" outlineLevel="1"/>
    <col min="53" max="53" width="4.140625" style="109" hidden="1" customWidth="1" outlineLevel="1"/>
    <col min="54" max="54" width="8.42578125" style="109" bestFit="1" customWidth="1" collapsed="1"/>
    <col min="55" max="55" width="5.85546875" style="109" hidden="1" customWidth="1" outlineLevel="1"/>
    <col min="56" max="56" width="5.5703125" style="109" hidden="1" customWidth="1" outlineLevel="1"/>
    <col min="57" max="57" width="6.140625" style="109" hidden="1" customWidth="1" outlineLevel="1"/>
    <col min="58" max="58" width="5.5703125" style="109" hidden="1" customWidth="1" outlineLevel="1"/>
    <col min="59" max="59" width="6.42578125" style="109" hidden="1" customWidth="1" outlineLevel="1"/>
    <col min="60" max="60" width="5.42578125" style="109" hidden="1" customWidth="1" outlineLevel="1"/>
    <col min="61" max="61" width="5" style="109" hidden="1" customWidth="1" outlineLevel="1"/>
    <col min="62" max="62" width="5.85546875" style="109" hidden="1" customWidth="1" outlineLevel="1"/>
    <col min="63" max="63" width="5.7109375" style="109" hidden="1" customWidth="1" outlineLevel="1"/>
    <col min="64" max="64" width="5.42578125" style="109" hidden="1" customWidth="1" outlineLevel="1"/>
    <col min="65" max="65" width="5.85546875" style="109" hidden="1" customWidth="1" outlineLevel="1"/>
    <col min="66" max="66" width="5.28515625" style="109" hidden="1" customWidth="1" outlineLevel="1"/>
    <col min="67" max="67" width="8.42578125" style="109" bestFit="1" customWidth="1" collapsed="1"/>
    <col min="68" max="68" width="5.85546875" style="109" hidden="1" customWidth="1" outlineLevel="1"/>
    <col min="69" max="69" width="8.42578125" style="109" hidden="1" customWidth="1" outlineLevel="1"/>
    <col min="70" max="70" width="6.5703125" style="109" hidden="1" customWidth="1" outlineLevel="1"/>
    <col min="71" max="79" width="8.42578125" style="109" hidden="1" customWidth="1" outlineLevel="1"/>
    <col min="80" max="80" width="8.42578125" style="109" customWidth="1" collapsed="1"/>
    <col min="81" max="81" width="10.140625" style="109" bestFit="1" customWidth="1"/>
    <col min="82" max="82" width="8.42578125" style="109" customWidth="1"/>
    <col min="83" max="83" width="6.5703125" style="109" customWidth="1"/>
    <col min="84" max="93" width="8.42578125" style="109" customWidth="1"/>
    <col min="94" max="94" width="11.5703125" style="109" bestFit="1" customWidth="1"/>
    <col min="95" max="16384" width="11.42578125" style="109"/>
  </cols>
  <sheetData>
    <row r="2" spans="2:94" x14ac:dyDescent="0.2">
      <c r="B2" s="108" t="s">
        <v>376</v>
      </c>
      <c r="D2" s="110"/>
      <c r="F2" s="110"/>
    </row>
    <row r="3" spans="2:94" x14ac:dyDescent="0.2">
      <c r="B3" s="108" t="s">
        <v>17</v>
      </c>
      <c r="D3" s="110"/>
      <c r="F3" s="110"/>
    </row>
    <row r="4" spans="2:94" x14ac:dyDescent="0.2">
      <c r="B4" s="108" t="str">
        <f>'Resumen General'!B5</f>
        <v>DEL 01 AL 31 DE DICIEMBRE 2017</v>
      </c>
      <c r="D4" s="110"/>
      <c r="F4" s="110"/>
    </row>
    <row r="7" spans="2:94" s="115" customFormat="1" x14ac:dyDescent="0.2">
      <c r="B7" s="111" t="s">
        <v>18</v>
      </c>
      <c r="C7" s="112">
        <v>40544</v>
      </c>
      <c r="D7" s="112">
        <v>40575</v>
      </c>
      <c r="E7" s="112">
        <v>40603</v>
      </c>
      <c r="F7" s="112">
        <v>40634</v>
      </c>
      <c r="G7" s="112">
        <v>40664</v>
      </c>
      <c r="H7" s="112">
        <v>40695</v>
      </c>
      <c r="I7" s="112">
        <v>40725</v>
      </c>
      <c r="J7" s="112">
        <v>40756</v>
      </c>
      <c r="K7" s="112">
        <v>40787</v>
      </c>
      <c r="L7" s="112">
        <v>40817</v>
      </c>
      <c r="M7" s="112">
        <v>40848</v>
      </c>
      <c r="N7" s="112">
        <v>40878</v>
      </c>
      <c r="O7" s="112" t="s">
        <v>19</v>
      </c>
      <c r="P7" s="112">
        <v>40909</v>
      </c>
      <c r="Q7" s="112">
        <v>40940</v>
      </c>
      <c r="R7" s="112">
        <v>40969</v>
      </c>
      <c r="S7" s="112">
        <v>41000</v>
      </c>
      <c r="T7" s="112">
        <v>41030</v>
      </c>
      <c r="U7" s="112">
        <v>41061</v>
      </c>
      <c r="V7" s="113">
        <v>41091</v>
      </c>
      <c r="W7" s="113">
        <v>41122</v>
      </c>
      <c r="X7" s="113">
        <v>41153</v>
      </c>
      <c r="Y7" s="113">
        <v>41183</v>
      </c>
      <c r="Z7" s="113">
        <v>41214</v>
      </c>
      <c r="AA7" s="113">
        <v>41244</v>
      </c>
      <c r="AB7" s="112" t="s">
        <v>20</v>
      </c>
      <c r="AC7" s="113">
        <v>41275</v>
      </c>
      <c r="AD7" s="113">
        <v>41306</v>
      </c>
      <c r="AE7" s="113">
        <v>41334</v>
      </c>
      <c r="AF7" s="113">
        <v>41365</v>
      </c>
      <c r="AG7" s="113">
        <v>41395</v>
      </c>
      <c r="AH7" s="113">
        <v>41426</v>
      </c>
      <c r="AI7" s="113">
        <v>41456</v>
      </c>
      <c r="AJ7" s="113">
        <v>41487</v>
      </c>
      <c r="AK7" s="113">
        <v>41518</v>
      </c>
      <c r="AL7" s="113">
        <v>41548</v>
      </c>
      <c r="AM7" s="113">
        <v>41579</v>
      </c>
      <c r="AN7" s="113">
        <v>41609</v>
      </c>
      <c r="AO7" s="112" t="s">
        <v>21</v>
      </c>
      <c r="AP7" s="113">
        <v>41640</v>
      </c>
      <c r="AQ7" s="113">
        <v>41671</v>
      </c>
      <c r="AR7" s="113">
        <v>41699</v>
      </c>
      <c r="AS7" s="113">
        <v>41730</v>
      </c>
      <c r="AT7" s="113">
        <v>41760</v>
      </c>
      <c r="AU7" s="113">
        <v>41791</v>
      </c>
      <c r="AV7" s="113">
        <v>41821</v>
      </c>
      <c r="AW7" s="113">
        <v>41852</v>
      </c>
      <c r="AX7" s="113">
        <v>41883</v>
      </c>
      <c r="AY7" s="113">
        <v>41913</v>
      </c>
      <c r="AZ7" s="113">
        <v>41944</v>
      </c>
      <c r="BA7" s="113">
        <v>41974</v>
      </c>
      <c r="BB7" s="112" t="s">
        <v>22</v>
      </c>
      <c r="BC7" s="113">
        <v>42005</v>
      </c>
      <c r="BD7" s="113">
        <v>42036</v>
      </c>
      <c r="BE7" s="113">
        <v>42064</v>
      </c>
      <c r="BF7" s="113">
        <v>42095</v>
      </c>
      <c r="BG7" s="113">
        <v>42125</v>
      </c>
      <c r="BH7" s="113">
        <v>42156</v>
      </c>
      <c r="BI7" s="113">
        <v>42186</v>
      </c>
      <c r="BJ7" s="113">
        <v>42217</v>
      </c>
      <c r="BK7" s="113">
        <v>42248</v>
      </c>
      <c r="BL7" s="113">
        <v>42278</v>
      </c>
      <c r="BM7" s="113">
        <v>42309</v>
      </c>
      <c r="BN7" s="113">
        <v>42339</v>
      </c>
      <c r="BO7" s="112" t="s">
        <v>23</v>
      </c>
      <c r="BP7" s="113">
        <v>42370</v>
      </c>
      <c r="BQ7" s="113">
        <v>42401</v>
      </c>
      <c r="BR7" s="113">
        <v>42430</v>
      </c>
      <c r="BS7" s="113">
        <v>42461</v>
      </c>
      <c r="BT7" s="113">
        <v>42491</v>
      </c>
      <c r="BU7" s="113">
        <v>42522</v>
      </c>
      <c r="BV7" s="113">
        <v>42552</v>
      </c>
      <c r="BW7" s="113">
        <v>42583</v>
      </c>
      <c r="BX7" s="113">
        <v>42614</v>
      </c>
      <c r="BY7" s="113">
        <v>42644</v>
      </c>
      <c r="BZ7" s="113">
        <v>42675</v>
      </c>
      <c r="CA7" s="113">
        <v>42705</v>
      </c>
      <c r="CB7" s="112" t="s">
        <v>316</v>
      </c>
      <c r="CC7" s="113">
        <v>42736</v>
      </c>
      <c r="CD7" s="113">
        <v>42767</v>
      </c>
      <c r="CE7" s="113">
        <v>42798</v>
      </c>
      <c r="CF7" s="113">
        <v>42829</v>
      </c>
      <c r="CG7" s="113">
        <v>42860</v>
      </c>
      <c r="CH7" s="113">
        <v>42891</v>
      </c>
      <c r="CI7" s="113">
        <v>42922</v>
      </c>
      <c r="CJ7" s="113">
        <v>42953</v>
      </c>
      <c r="CK7" s="113">
        <v>42984</v>
      </c>
      <c r="CL7" s="113">
        <v>43015</v>
      </c>
      <c r="CM7" s="113">
        <v>43046</v>
      </c>
      <c r="CN7" s="113">
        <v>43077</v>
      </c>
      <c r="CO7" s="112" t="s">
        <v>372</v>
      </c>
      <c r="CP7" s="114" t="s">
        <v>24</v>
      </c>
    </row>
    <row r="8" spans="2:94" x14ac:dyDescent="0.2">
      <c r="B8" s="116" t="s">
        <v>25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  <c r="O8" s="120">
        <f t="shared" ref="O8:O18" si="0">+SUM(C8:N8)</f>
        <v>0</v>
      </c>
      <c r="P8" s="117">
        <v>0</v>
      </c>
      <c r="Q8" s="117">
        <v>0</v>
      </c>
      <c r="R8" s="117">
        <v>0</v>
      </c>
      <c r="S8" s="117">
        <v>0</v>
      </c>
      <c r="T8" s="117">
        <v>0</v>
      </c>
      <c r="U8" s="117">
        <v>0</v>
      </c>
      <c r="V8" s="117">
        <v>0</v>
      </c>
      <c r="W8" s="117">
        <v>0</v>
      </c>
      <c r="X8" s="117">
        <v>0</v>
      </c>
      <c r="Y8" s="117">
        <v>0</v>
      </c>
      <c r="Z8" s="117">
        <v>0</v>
      </c>
      <c r="AA8" s="117">
        <v>0</v>
      </c>
      <c r="AB8" s="120">
        <f t="shared" ref="AB8:AB18" si="1">SUM($P8:$AA8)</f>
        <v>0</v>
      </c>
      <c r="AC8" s="117">
        <v>1032</v>
      </c>
      <c r="AD8" s="117">
        <v>750</v>
      </c>
      <c r="AE8" s="117">
        <v>1087</v>
      </c>
      <c r="AF8" s="117">
        <v>1247</v>
      </c>
      <c r="AG8" s="117">
        <v>1045</v>
      </c>
      <c r="AH8" s="117">
        <v>1124</v>
      </c>
      <c r="AI8" s="117">
        <v>1454</v>
      </c>
      <c r="AJ8" s="117">
        <v>1071</v>
      </c>
      <c r="AK8" s="117">
        <v>1065</v>
      </c>
      <c r="AL8" s="117">
        <v>1264</v>
      </c>
      <c r="AM8" s="117">
        <v>824</v>
      </c>
      <c r="AN8" s="117">
        <v>721</v>
      </c>
      <c r="AO8" s="120">
        <f t="shared" ref="AO8:AO18" si="2">SUM(AC8:AN8)</f>
        <v>12684</v>
      </c>
      <c r="AP8" s="117">
        <v>729</v>
      </c>
      <c r="AQ8" s="117">
        <v>808</v>
      </c>
      <c r="AR8" s="117">
        <v>710</v>
      </c>
      <c r="AS8" s="117">
        <v>895</v>
      </c>
      <c r="AT8" s="117">
        <v>1077</v>
      </c>
      <c r="AU8" s="117">
        <v>968</v>
      </c>
      <c r="AV8" s="117">
        <v>1136</v>
      </c>
      <c r="AW8" s="117">
        <v>1003</v>
      </c>
      <c r="AX8" s="117">
        <v>692</v>
      </c>
      <c r="AY8" s="117">
        <v>903</v>
      </c>
      <c r="AZ8" s="117">
        <v>1217</v>
      </c>
      <c r="BA8" s="117">
        <v>1283</v>
      </c>
      <c r="BB8" s="120">
        <f t="shared" ref="BB8:BB18" si="3">SUM(AP8:BA8)</f>
        <v>11421</v>
      </c>
      <c r="BC8" s="117">
        <v>1023</v>
      </c>
      <c r="BD8" s="117">
        <v>874</v>
      </c>
      <c r="BE8" s="117">
        <v>1045</v>
      </c>
      <c r="BF8" s="117">
        <v>1090</v>
      </c>
      <c r="BG8" s="117">
        <v>951</v>
      </c>
      <c r="BH8" s="117">
        <v>1140</v>
      </c>
      <c r="BI8" s="117">
        <v>1199</v>
      </c>
      <c r="BJ8" s="117">
        <v>928</v>
      </c>
      <c r="BK8" s="117">
        <v>1257</v>
      </c>
      <c r="BL8" s="117">
        <v>1301</v>
      </c>
      <c r="BM8" s="117">
        <v>1098</v>
      </c>
      <c r="BN8" s="117">
        <v>1142</v>
      </c>
      <c r="BO8" s="120">
        <f t="shared" ref="BO8:BO18" si="4">SUM(BC8:BN8)</f>
        <v>13048</v>
      </c>
      <c r="BP8" s="117">
        <v>982</v>
      </c>
      <c r="BQ8" s="117">
        <v>1057</v>
      </c>
      <c r="BR8" s="117">
        <v>1063</v>
      </c>
      <c r="BS8" s="117">
        <v>738</v>
      </c>
      <c r="BT8" s="117">
        <v>665</v>
      </c>
      <c r="BU8" s="117">
        <v>1011</v>
      </c>
      <c r="BV8" s="117">
        <v>1015</v>
      </c>
      <c r="BW8" s="117">
        <v>1171</v>
      </c>
      <c r="BX8" s="117">
        <v>1104</v>
      </c>
      <c r="BY8" s="117">
        <v>1039</v>
      </c>
      <c r="BZ8" s="117">
        <v>1088</v>
      </c>
      <c r="CA8" s="117">
        <v>1075</v>
      </c>
      <c r="CB8" s="120">
        <f t="shared" ref="CB8:CB18" si="5">SUM(BP8:CA8)</f>
        <v>12008</v>
      </c>
      <c r="CC8" s="117">
        <v>975</v>
      </c>
      <c r="CD8" s="117">
        <v>696</v>
      </c>
      <c r="CE8" s="117">
        <v>850</v>
      </c>
      <c r="CF8" s="117">
        <v>648</v>
      </c>
      <c r="CG8" s="117">
        <v>1009</v>
      </c>
      <c r="CH8" s="117">
        <v>734</v>
      </c>
      <c r="CI8" s="117">
        <v>797</v>
      </c>
      <c r="CJ8" s="117">
        <v>860</v>
      </c>
      <c r="CK8" s="117">
        <v>805</v>
      </c>
      <c r="CL8" s="117">
        <v>788</v>
      </c>
      <c r="CM8" s="117">
        <v>793</v>
      </c>
      <c r="CN8" s="117">
        <v>612</v>
      </c>
      <c r="CO8" s="120">
        <f t="shared" ref="CO8:CO13" si="6">SUM(CC8:CN8)</f>
        <v>9567</v>
      </c>
      <c r="CP8" s="121">
        <f>SUM(O8+AB8+AO8+BB8+BO8+CB8+CO8)</f>
        <v>58728</v>
      </c>
    </row>
    <row r="9" spans="2:94" x14ac:dyDescent="0.2">
      <c r="B9" s="116" t="s">
        <v>26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  <c r="O9" s="120">
        <f t="shared" si="0"/>
        <v>0</v>
      </c>
      <c r="P9" s="117">
        <v>0</v>
      </c>
      <c r="Q9" s="117">
        <v>25</v>
      </c>
      <c r="R9" s="117">
        <v>75</v>
      </c>
      <c r="S9" s="117">
        <v>80</v>
      </c>
      <c r="T9" s="117">
        <v>127</v>
      </c>
      <c r="U9" s="117">
        <v>164</v>
      </c>
      <c r="V9" s="117">
        <v>204</v>
      </c>
      <c r="W9" s="117">
        <v>211</v>
      </c>
      <c r="X9" s="117">
        <v>211</v>
      </c>
      <c r="Y9" s="117">
        <v>271</v>
      </c>
      <c r="Z9" s="117">
        <v>314</v>
      </c>
      <c r="AA9" s="117">
        <v>317</v>
      </c>
      <c r="AB9" s="120">
        <f t="shared" si="1"/>
        <v>1999</v>
      </c>
      <c r="AC9" s="117">
        <v>356</v>
      </c>
      <c r="AD9" s="117">
        <v>354</v>
      </c>
      <c r="AE9" s="117">
        <v>404</v>
      </c>
      <c r="AF9" s="117">
        <v>471</v>
      </c>
      <c r="AG9" s="117">
        <v>539</v>
      </c>
      <c r="AH9" s="117">
        <v>536</v>
      </c>
      <c r="AI9" s="117">
        <v>517</v>
      </c>
      <c r="AJ9" s="117">
        <v>531</v>
      </c>
      <c r="AK9" s="117">
        <v>576</v>
      </c>
      <c r="AL9" s="117">
        <v>632</v>
      </c>
      <c r="AM9" s="117">
        <v>690</v>
      </c>
      <c r="AN9" s="117">
        <v>691</v>
      </c>
      <c r="AO9" s="120">
        <f t="shared" si="2"/>
        <v>6297</v>
      </c>
      <c r="AP9" s="117">
        <v>834</v>
      </c>
      <c r="AQ9" s="117">
        <v>741</v>
      </c>
      <c r="AR9" s="117">
        <v>911</v>
      </c>
      <c r="AS9" s="117">
        <v>869</v>
      </c>
      <c r="AT9" s="117">
        <v>946</v>
      </c>
      <c r="AU9" s="117">
        <v>857</v>
      </c>
      <c r="AV9" s="117">
        <v>979</v>
      </c>
      <c r="AW9" s="117">
        <v>925</v>
      </c>
      <c r="AX9" s="117">
        <v>971</v>
      </c>
      <c r="AY9" s="117">
        <v>995</v>
      </c>
      <c r="AZ9" s="117">
        <v>951</v>
      </c>
      <c r="BA9" s="117">
        <v>1017</v>
      </c>
      <c r="BB9" s="120">
        <f t="shared" si="3"/>
        <v>10996</v>
      </c>
      <c r="BC9" s="117">
        <v>985</v>
      </c>
      <c r="BD9" s="117">
        <v>989</v>
      </c>
      <c r="BE9" s="117">
        <v>1186</v>
      </c>
      <c r="BF9" s="117">
        <v>1050</v>
      </c>
      <c r="BG9" s="117">
        <v>1060</v>
      </c>
      <c r="BH9" s="117">
        <v>1142</v>
      </c>
      <c r="BI9" s="117">
        <v>1186</v>
      </c>
      <c r="BJ9" s="117">
        <v>1100</v>
      </c>
      <c r="BK9" s="117">
        <v>1164</v>
      </c>
      <c r="BL9" s="117">
        <v>1315</v>
      </c>
      <c r="BM9" s="117">
        <v>1146</v>
      </c>
      <c r="BN9" s="117">
        <v>1193</v>
      </c>
      <c r="BO9" s="120">
        <f t="shared" si="4"/>
        <v>13516</v>
      </c>
      <c r="BP9" s="117">
        <v>1207</v>
      </c>
      <c r="BQ9" s="117">
        <v>1254</v>
      </c>
      <c r="BR9" s="117">
        <v>1349</v>
      </c>
      <c r="BS9" s="117">
        <v>1416</v>
      </c>
      <c r="BT9" s="117">
        <v>1369</v>
      </c>
      <c r="BU9" s="117">
        <v>1450</v>
      </c>
      <c r="BV9" s="117">
        <v>1371</v>
      </c>
      <c r="BW9" s="117">
        <v>1408</v>
      </c>
      <c r="BX9" s="117">
        <v>1270</v>
      </c>
      <c r="BY9" s="117">
        <v>1408</v>
      </c>
      <c r="BZ9" s="117">
        <v>1310</v>
      </c>
      <c r="CA9" s="117">
        <v>1337</v>
      </c>
      <c r="CB9" s="120">
        <f t="shared" si="5"/>
        <v>16149</v>
      </c>
      <c r="CC9" s="117">
        <v>1310</v>
      </c>
      <c r="CD9" s="117">
        <v>1328</v>
      </c>
      <c r="CE9" s="117">
        <v>1387</v>
      </c>
      <c r="CF9" s="117">
        <v>1153</v>
      </c>
      <c r="CG9" s="117">
        <v>1289</v>
      </c>
      <c r="CH9" s="117">
        <v>1319</v>
      </c>
      <c r="CI9" s="117">
        <v>1232</v>
      </c>
      <c r="CJ9" s="117">
        <v>1340</v>
      </c>
      <c r="CK9" s="117">
        <v>1178</v>
      </c>
      <c r="CL9" s="117">
        <v>1203</v>
      </c>
      <c r="CM9" s="117">
        <v>1296</v>
      </c>
      <c r="CN9" s="117">
        <v>1284</v>
      </c>
      <c r="CO9" s="120">
        <f t="shared" si="6"/>
        <v>15319</v>
      </c>
      <c r="CP9" s="121">
        <f t="shared" ref="CP9:CP18" si="7">SUM(O9+AB9+AO9+BB9+BO9+CB9+CO9)</f>
        <v>64276</v>
      </c>
    </row>
    <row r="10" spans="2:94" x14ac:dyDescent="0.2">
      <c r="B10" s="116" t="s">
        <v>27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28</v>
      </c>
      <c r="L10" s="117">
        <v>68</v>
      </c>
      <c r="M10" s="117">
        <v>64</v>
      </c>
      <c r="N10" s="117">
        <v>101</v>
      </c>
      <c r="O10" s="120">
        <f t="shared" si="0"/>
        <v>261</v>
      </c>
      <c r="P10" s="117">
        <v>95</v>
      </c>
      <c r="Q10" s="117">
        <v>113</v>
      </c>
      <c r="R10" s="117">
        <v>110</v>
      </c>
      <c r="S10" s="117">
        <v>139</v>
      </c>
      <c r="T10" s="117">
        <v>115</v>
      </c>
      <c r="U10" s="117">
        <v>135</v>
      </c>
      <c r="V10" s="117">
        <v>174</v>
      </c>
      <c r="W10" s="117">
        <v>220</v>
      </c>
      <c r="X10" s="117">
        <v>214</v>
      </c>
      <c r="Y10" s="117">
        <v>265</v>
      </c>
      <c r="Z10" s="117">
        <v>246</v>
      </c>
      <c r="AA10" s="117">
        <v>202</v>
      </c>
      <c r="AB10" s="120">
        <f t="shared" si="1"/>
        <v>2028</v>
      </c>
      <c r="AC10" s="117">
        <v>283</v>
      </c>
      <c r="AD10" s="117">
        <v>254</v>
      </c>
      <c r="AE10" s="117">
        <v>261</v>
      </c>
      <c r="AF10" s="117">
        <v>287</v>
      </c>
      <c r="AG10" s="117">
        <v>272</v>
      </c>
      <c r="AH10" s="117">
        <v>280</v>
      </c>
      <c r="AI10" s="117">
        <v>315</v>
      </c>
      <c r="AJ10" s="117">
        <v>354</v>
      </c>
      <c r="AK10" s="117">
        <v>299</v>
      </c>
      <c r="AL10" s="117">
        <v>450</v>
      </c>
      <c r="AM10" s="117">
        <v>346</v>
      </c>
      <c r="AN10" s="117">
        <v>317</v>
      </c>
      <c r="AO10" s="120">
        <f t="shared" si="2"/>
        <v>3718</v>
      </c>
      <c r="AP10" s="117">
        <v>379</v>
      </c>
      <c r="AQ10" s="117">
        <v>311</v>
      </c>
      <c r="AR10" s="117">
        <v>364</v>
      </c>
      <c r="AS10" s="117">
        <v>336</v>
      </c>
      <c r="AT10" s="117">
        <v>395</v>
      </c>
      <c r="AU10" s="117">
        <v>360</v>
      </c>
      <c r="AV10" s="117">
        <v>376</v>
      </c>
      <c r="AW10" s="117">
        <v>418</v>
      </c>
      <c r="AX10" s="117">
        <v>261</v>
      </c>
      <c r="AY10" s="117">
        <v>268</v>
      </c>
      <c r="AZ10" s="117">
        <v>260</v>
      </c>
      <c r="BA10" s="117">
        <v>260</v>
      </c>
      <c r="BB10" s="120">
        <f t="shared" si="3"/>
        <v>3988</v>
      </c>
      <c r="BC10" s="117">
        <v>247</v>
      </c>
      <c r="BD10" s="117">
        <v>269</v>
      </c>
      <c r="BE10" s="117">
        <v>307</v>
      </c>
      <c r="BF10" s="117">
        <v>265</v>
      </c>
      <c r="BG10" s="117">
        <v>291</v>
      </c>
      <c r="BH10" s="117">
        <v>319</v>
      </c>
      <c r="BI10" s="117">
        <v>364</v>
      </c>
      <c r="BJ10" s="117">
        <v>290</v>
      </c>
      <c r="BK10" s="117">
        <v>327</v>
      </c>
      <c r="BL10" s="117">
        <v>412</v>
      </c>
      <c r="BM10" s="117">
        <v>321</v>
      </c>
      <c r="BN10" s="117">
        <v>291</v>
      </c>
      <c r="BO10" s="120">
        <f t="shared" si="4"/>
        <v>3703</v>
      </c>
      <c r="BP10" s="117">
        <v>318</v>
      </c>
      <c r="BQ10" s="117">
        <v>312</v>
      </c>
      <c r="BR10" s="117">
        <v>348</v>
      </c>
      <c r="BS10" s="117">
        <v>342</v>
      </c>
      <c r="BT10" s="117">
        <v>334</v>
      </c>
      <c r="BU10" s="117">
        <v>373</v>
      </c>
      <c r="BV10" s="117">
        <v>399</v>
      </c>
      <c r="BW10" s="117">
        <v>397</v>
      </c>
      <c r="BX10" s="117">
        <v>343</v>
      </c>
      <c r="BY10" s="117">
        <v>365</v>
      </c>
      <c r="BZ10" s="117">
        <v>330</v>
      </c>
      <c r="CA10" s="117">
        <v>327</v>
      </c>
      <c r="CB10" s="120">
        <f t="shared" si="5"/>
        <v>4188</v>
      </c>
      <c r="CC10" s="117">
        <v>334</v>
      </c>
      <c r="CD10" s="117">
        <v>277</v>
      </c>
      <c r="CE10" s="117">
        <v>352</v>
      </c>
      <c r="CF10" s="117">
        <v>319</v>
      </c>
      <c r="CG10" s="117">
        <v>370</v>
      </c>
      <c r="CH10" s="117">
        <v>341</v>
      </c>
      <c r="CI10" s="117">
        <v>338</v>
      </c>
      <c r="CJ10" s="117">
        <v>358</v>
      </c>
      <c r="CK10" s="117">
        <v>344</v>
      </c>
      <c r="CL10" s="117">
        <v>338</v>
      </c>
      <c r="CM10" s="117">
        <v>304</v>
      </c>
      <c r="CN10" s="117">
        <v>315</v>
      </c>
      <c r="CO10" s="120">
        <f t="shared" si="6"/>
        <v>3990</v>
      </c>
      <c r="CP10" s="121">
        <f t="shared" si="7"/>
        <v>21876</v>
      </c>
    </row>
    <row r="11" spans="2:94" x14ac:dyDescent="0.2">
      <c r="B11" s="116" t="s">
        <v>28</v>
      </c>
      <c r="C11" s="117">
        <v>0</v>
      </c>
      <c r="D11" s="117">
        <v>6</v>
      </c>
      <c r="E11" s="117">
        <v>5</v>
      </c>
      <c r="F11" s="117">
        <v>9</v>
      </c>
      <c r="G11" s="117">
        <v>33</v>
      </c>
      <c r="H11" s="117">
        <v>44</v>
      </c>
      <c r="I11" s="117">
        <v>55</v>
      </c>
      <c r="J11" s="117">
        <v>58</v>
      </c>
      <c r="K11" s="117">
        <v>54</v>
      </c>
      <c r="L11" s="117">
        <v>83</v>
      </c>
      <c r="M11" s="117">
        <v>49</v>
      </c>
      <c r="N11" s="117">
        <v>62</v>
      </c>
      <c r="O11" s="120">
        <f t="shared" si="0"/>
        <v>458</v>
      </c>
      <c r="P11" s="117">
        <v>52</v>
      </c>
      <c r="Q11" s="117">
        <v>73</v>
      </c>
      <c r="R11" s="117">
        <v>84</v>
      </c>
      <c r="S11" s="117">
        <v>81</v>
      </c>
      <c r="T11" s="117">
        <v>102</v>
      </c>
      <c r="U11" s="117">
        <v>92</v>
      </c>
      <c r="V11" s="117">
        <v>123</v>
      </c>
      <c r="W11" s="117">
        <v>182</v>
      </c>
      <c r="X11" s="117">
        <v>161</v>
      </c>
      <c r="Y11" s="117">
        <v>136</v>
      </c>
      <c r="Z11" s="117">
        <v>162</v>
      </c>
      <c r="AA11" s="117">
        <v>144</v>
      </c>
      <c r="AB11" s="120">
        <f t="shared" si="1"/>
        <v>1392</v>
      </c>
      <c r="AC11" s="117">
        <v>167</v>
      </c>
      <c r="AD11" s="117">
        <v>149</v>
      </c>
      <c r="AE11" s="117">
        <v>146</v>
      </c>
      <c r="AF11" s="117">
        <v>172</v>
      </c>
      <c r="AG11" s="117">
        <v>221</v>
      </c>
      <c r="AH11" s="117">
        <v>169</v>
      </c>
      <c r="AI11" s="117">
        <v>190</v>
      </c>
      <c r="AJ11" s="117">
        <v>230</v>
      </c>
      <c r="AK11" s="117">
        <v>177</v>
      </c>
      <c r="AL11" s="117">
        <v>213</v>
      </c>
      <c r="AM11" s="117">
        <v>213</v>
      </c>
      <c r="AN11" s="117">
        <v>219</v>
      </c>
      <c r="AO11" s="120">
        <f t="shared" si="2"/>
        <v>2266</v>
      </c>
      <c r="AP11" s="117">
        <v>215</v>
      </c>
      <c r="AQ11" s="117">
        <v>231</v>
      </c>
      <c r="AR11" s="117">
        <v>259</v>
      </c>
      <c r="AS11" s="117">
        <v>245</v>
      </c>
      <c r="AT11" s="117">
        <v>206</v>
      </c>
      <c r="AU11" s="117">
        <v>177</v>
      </c>
      <c r="AV11" s="117">
        <v>187</v>
      </c>
      <c r="AW11" s="117">
        <v>222</v>
      </c>
      <c r="AX11" s="117">
        <v>173</v>
      </c>
      <c r="AY11" s="117">
        <v>149</v>
      </c>
      <c r="AZ11" s="117">
        <v>130</v>
      </c>
      <c r="BA11" s="117">
        <v>158</v>
      </c>
      <c r="BB11" s="120">
        <f t="shared" si="3"/>
        <v>2352</v>
      </c>
      <c r="BC11" s="117">
        <v>199</v>
      </c>
      <c r="BD11" s="117">
        <v>136</v>
      </c>
      <c r="BE11" s="117">
        <v>145</v>
      </c>
      <c r="BF11" s="117">
        <v>140</v>
      </c>
      <c r="BG11" s="117">
        <v>169</v>
      </c>
      <c r="BH11" s="117">
        <v>166</v>
      </c>
      <c r="BI11" s="117">
        <v>136</v>
      </c>
      <c r="BJ11" s="117">
        <v>125</v>
      </c>
      <c r="BK11" s="117">
        <v>176</v>
      </c>
      <c r="BL11" s="117">
        <v>183</v>
      </c>
      <c r="BM11" s="117">
        <v>154</v>
      </c>
      <c r="BN11" s="117">
        <v>183</v>
      </c>
      <c r="BO11" s="120">
        <f t="shared" si="4"/>
        <v>1912</v>
      </c>
      <c r="BP11" s="117">
        <v>162</v>
      </c>
      <c r="BQ11" s="117">
        <v>132</v>
      </c>
      <c r="BR11" s="117">
        <v>163</v>
      </c>
      <c r="BS11" s="117">
        <v>148</v>
      </c>
      <c r="BT11" s="117">
        <v>156</v>
      </c>
      <c r="BU11" s="117">
        <v>147</v>
      </c>
      <c r="BV11" s="117">
        <v>154</v>
      </c>
      <c r="BW11" s="117">
        <v>102</v>
      </c>
      <c r="BX11" s="117">
        <v>143</v>
      </c>
      <c r="BY11" s="117">
        <v>146</v>
      </c>
      <c r="BZ11" s="117">
        <v>138</v>
      </c>
      <c r="CA11" s="117">
        <v>113</v>
      </c>
      <c r="CB11" s="120">
        <f t="shared" si="5"/>
        <v>1704</v>
      </c>
      <c r="CC11" s="117">
        <v>132</v>
      </c>
      <c r="CD11" s="117">
        <v>149</v>
      </c>
      <c r="CE11" s="117">
        <v>139</v>
      </c>
      <c r="CF11" s="117">
        <v>133</v>
      </c>
      <c r="CG11" s="117">
        <v>144</v>
      </c>
      <c r="CH11" s="117">
        <v>139</v>
      </c>
      <c r="CI11" s="117">
        <v>145</v>
      </c>
      <c r="CJ11" s="117">
        <v>122</v>
      </c>
      <c r="CK11" s="117">
        <v>167</v>
      </c>
      <c r="CL11" s="117">
        <v>227</v>
      </c>
      <c r="CM11" s="117">
        <v>181</v>
      </c>
      <c r="CN11" s="117">
        <v>205</v>
      </c>
      <c r="CO11" s="120">
        <f t="shared" si="6"/>
        <v>1883</v>
      </c>
      <c r="CP11" s="121">
        <f t="shared" si="7"/>
        <v>11967</v>
      </c>
    </row>
    <row r="12" spans="2:94" x14ac:dyDescent="0.2">
      <c r="B12" s="116" t="s">
        <v>29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  <c r="O12" s="120">
        <f t="shared" si="0"/>
        <v>0</v>
      </c>
      <c r="P12" s="117">
        <v>0</v>
      </c>
      <c r="Q12" s="117">
        <v>0</v>
      </c>
      <c r="R12" s="117">
        <v>0</v>
      </c>
      <c r="S12" s="117">
        <v>0</v>
      </c>
      <c r="T12" s="117">
        <v>0</v>
      </c>
      <c r="U12" s="117">
        <v>0</v>
      </c>
      <c r="V12" s="117">
        <v>0</v>
      </c>
      <c r="W12" s="117">
        <v>0</v>
      </c>
      <c r="X12" s="117">
        <v>0</v>
      </c>
      <c r="Y12" s="117">
        <v>0</v>
      </c>
      <c r="Z12" s="117">
        <v>0</v>
      </c>
      <c r="AA12" s="117">
        <v>0</v>
      </c>
      <c r="AB12" s="120">
        <f t="shared" si="1"/>
        <v>0</v>
      </c>
      <c r="AC12" s="117">
        <v>215</v>
      </c>
      <c r="AD12" s="117">
        <v>155</v>
      </c>
      <c r="AE12" s="117">
        <v>193</v>
      </c>
      <c r="AF12" s="117">
        <v>253</v>
      </c>
      <c r="AG12" s="117">
        <v>228</v>
      </c>
      <c r="AH12" s="117">
        <v>228</v>
      </c>
      <c r="AI12" s="117">
        <v>246</v>
      </c>
      <c r="AJ12" s="117">
        <v>334</v>
      </c>
      <c r="AK12" s="117">
        <v>336</v>
      </c>
      <c r="AL12" s="117">
        <v>292</v>
      </c>
      <c r="AM12" s="117">
        <v>339</v>
      </c>
      <c r="AN12" s="117">
        <v>267</v>
      </c>
      <c r="AO12" s="120">
        <f t="shared" si="2"/>
        <v>3086</v>
      </c>
      <c r="AP12" s="117">
        <v>300</v>
      </c>
      <c r="AQ12" s="117">
        <v>215</v>
      </c>
      <c r="AR12" s="117">
        <v>302</v>
      </c>
      <c r="AS12" s="117">
        <v>319</v>
      </c>
      <c r="AT12" s="117">
        <v>284</v>
      </c>
      <c r="AU12" s="117">
        <v>260</v>
      </c>
      <c r="AV12" s="117">
        <v>337</v>
      </c>
      <c r="AW12" s="117">
        <v>285</v>
      </c>
      <c r="AX12" s="117">
        <v>210</v>
      </c>
      <c r="AY12" s="117">
        <v>275</v>
      </c>
      <c r="AZ12" s="117">
        <v>228</v>
      </c>
      <c r="BA12" s="117">
        <v>300</v>
      </c>
      <c r="BB12" s="120">
        <f t="shared" si="3"/>
        <v>3315</v>
      </c>
      <c r="BC12" s="117">
        <v>267</v>
      </c>
      <c r="BD12" s="117">
        <v>214</v>
      </c>
      <c r="BE12" s="117">
        <v>256</v>
      </c>
      <c r="BF12" s="117">
        <v>235</v>
      </c>
      <c r="BG12" s="117">
        <v>264</v>
      </c>
      <c r="BH12" s="117">
        <v>251</v>
      </c>
      <c r="BI12" s="117">
        <v>272</v>
      </c>
      <c r="BJ12" s="117">
        <v>236</v>
      </c>
      <c r="BK12" s="117">
        <v>313</v>
      </c>
      <c r="BL12" s="117">
        <v>245</v>
      </c>
      <c r="BM12" s="117">
        <v>224</v>
      </c>
      <c r="BN12" s="117">
        <v>265</v>
      </c>
      <c r="BO12" s="120">
        <f t="shared" si="4"/>
        <v>3042</v>
      </c>
      <c r="BP12" s="117">
        <v>172</v>
      </c>
      <c r="BQ12" s="117">
        <v>167</v>
      </c>
      <c r="BR12" s="117">
        <v>195</v>
      </c>
      <c r="BS12" s="117">
        <v>129</v>
      </c>
      <c r="BT12" s="117">
        <v>136</v>
      </c>
      <c r="BU12" s="117">
        <v>167</v>
      </c>
      <c r="BV12" s="117">
        <v>232</v>
      </c>
      <c r="BW12" s="117">
        <v>183</v>
      </c>
      <c r="BX12" s="117">
        <v>244</v>
      </c>
      <c r="BY12" s="117">
        <v>213</v>
      </c>
      <c r="BZ12" s="117">
        <v>225</v>
      </c>
      <c r="CA12" s="117">
        <v>206</v>
      </c>
      <c r="CB12" s="120">
        <f t="shared" si="5"/>
        <v>2269</v>
      </c>
      <c r="CC12" s="117">
        <v>237</v>
      </c>
      <c r="CD12" s="117">
        <v>145</v>
      </c>
      <c r="CE12" s="117">
        <v>221</v>
      </c>
      <c r="CF12" s="117">
        <v>144</v>
      </c>
      <c r="CG12" s="117">
        <v>152</v>
      </c>
      <c r="CH12" s="117">
        <v>139</v>
      </c>
      <c r="CI12" s="117">
        <v>126</v>
      </c>
      <c r="CJ12" s="117">
        <v>163</v>
      </c>
      <c r="CK12" s="117">
        <v>177</v>
      </c>
      <c r="CL12" s="117">
        <v>182</v>
      </c>
      <c r="CM12" s="117">
        <v>137</v>
      </c>
      <c r="CN12" s="117">
        <v>175</v>
      </c>
      <c r="CO12" s="120">
        <f t="shared" si="6"/>
        <v>1998</v>
      </c>
      <c r="CP12" s="121">
        <f t="shared" si="7"/>
        <v>13710</v>
      </c>
    </row>
    <row r="13" spans="2:94" x14ac:dyDescent="0.2">
      <c r="B13" s="116" t="s">
        <v>30</v>
      </c>
      <c r="C13" s="117">
        <v>9</v>
      </c>
      <c r="D13" s="117">
        <v>44</v>
      </c>
      <c r="E13" s="117">
        <v>62</v>
      </c>
      <c r="F13" s="117">
        <v>40</v>
      </c>
      <c r="G13" s="117">
        <v>48</v>
      </c>
      <c r="H13" s="117">
        <v>59</v>
      </c>
      <c r="I13" s="117">
        <v>64</v>
      </c>
      <c r="J13" s="117">
        <v>63</v>
      </c>
      <c r="K13" s="117">
        <v>88</v>
      </c>
      <c r="L13" s="117">
        <v>111</v>
      </c>
      <c r="M13" s="117">
        <v>103</v>
      </c>
      <c r="N13" s="117">
        <v>98</v>
      </c>
      <c r="O13" s="120">
        <f t="shared" si="0"/>
        <v>789</v>
      </c>
      <c r="P13" s="117">
        <v>106</v>
      </c>
      <c r="Q13" s="117">
        <v>111</v>
      </c>
      <c r="R13" s="117">
        <v>97</v>
      </c>
      <c r="S13" s="117">
        <v>107</v>
      </c>
      <c r="T13" s="117">
        <v>101</v>
      </c>
      <c r="U13" s="117">
        <v>95</v>
      </c>
      <c r="V13" s="117">
        <v>120</v>
      </c>
      <c r="W13" s="117">
        <v>140</v>
      </c>
      <c r="X13" s="117">
        <v>100</v>
      </c>
      <c r="Y13" s="117">
        <v>145</v>
      </c>
      <c r="Z13" s="117">
        <v>146</v>
      </c>
      <c r="AA13" s="117">
        <v>159</v>
      </c>
      <c r="AB13" s="120">
        <f t="shared" si="1"/>
        <v>1427</v>
      </c>
      <c r="AC13" s="117">
        <v>143</v>
      </c>
      <c r="AD13" s="117">
        <v>143</v>
      </c>
      <c r="AE13" s="117">
        <v>189</v>
      </c>
      <c r="AF13" s="117">
        <v>168</v>
      </c>
      <c r="AG13" s="117">
        <v>188</v>
      </c>
      <c r="AH13" s="117">
        <v>158</v>
      </c>
      <c r="AI13" s="117">
        <v>157</v>
      </c>
      <c r="AJ13" s="117">
        <v>174</v>
      </c>
      <c r="AK13" s="117">
        <v>157</v>
      </c>
      <c r="AL13" s="117">
        <v>191</v>
      </c>
      <c r="AM13" s="117">
        <v>178</v>
      </c>
      <c r="AN13" s="117">
        <v>170</v>
      </c>
      <c r="AO13" s="120">
        <f t="shared" si="2"/>
        <v>2016</v>
      </c>
      <c r="AP13" s="117">
        <v>176</v>
      </c>
      <c r="AQ13" s="117">
        <v>263</v>
      </c>
      <c r="AR13" s="117">
        <v>194</v>
      </c>
      <c r="AS13" s="117">
        <v>188</v>
      </c>
      <c r="AT13" s="117">
        <v>209</v>
      </c>
      <c r="AU13" s="117">
        <v>170</v>
      </c>
      <c r="AV13" s="117">
        <v>157</v>
      </c>
      <c r="AW13" s="117">
        <v>151</v>
      </c>
      <c r="AX13" s="117">
        <v>142</v>
      </c>
      <c r="AY13" s="117">
        <v>142</v>
      </c>
      <c r="AZ13" s="117">
        <v>136</v>
      </c>
      <c r="BA13" s="117">
        <v>169</v>
      </c>
      <c r="BB13" s="120">
        <f t="shared" si="3"/>
        <v>2097</v>
      </c>
      <c r="BC13" s="117">
        <v>112</v>
      </c>
      <c r="BD13" s="117">
        <v>101</v>
      </c>
      <c r="BE13" s="117">
        <v>135</v>
      </c>
      <c r="BF13" s="117">
        <v>123</v>
      </c>
      <c r="BG13" s="117">
        <v>149</v>
      </c>
      <c r="BH13" s="117">
        <v>170</v>
      </c>
      <c r="BI13" s="117">
        <v>199</v>
      </c>
      <c r="BJ13" s="117">
        <v>134</v>
      </c>
      <c r="BK13" s="117">
        <v>183</v>
      </c>
      <c r="BL13" s="117">
        <v>162</v>
      </c>
      <c r="BM13" s="117">
        <v>177</v>
      </c>
      <c r="BN13" s="117">
        <v>144</v>
      </c>
      <c r="BO13" s="120">
        <f t="shared" si="4"/>
        <v>1789</v>
      </c>
      <c r="BP13" s="117">
        <v>142</v>
      </c>
      <c r="BQ13" s="117">
        <v>137</v>
      </c>
      <c r="BR13" s="117">
        <v>168</v>
      </c>
      <c r="BS13" s="117">
        <v>133</v>
      </c>
      <c r="BT13" s="117">
        <v>168</v>
      </c>
      <c r="BU13" s="117">
        <v>150</v>
      </c>
      <c r="BV13" s="117">
        <v>127</v>
      </c>
      <c r="BW13" s="117">
        <v>151</v>
      </c>
      <c r="BX13" s="117">
        <v>141</v>
      </c>
      <c r="BY13" s="117">
        <v>129</v>
      </c>
      <c r="BZ13" s="117">
        <v>135</v>
      </c>
      <c r="CA13" s="117">
        <v>152</v>
      </c>
      <c r="CB13" s="120">
        <f t="shared" si="5"/>
        <v>1733</v>
      </c>
      <c r="CC13" s="117">
        <v>129</v>
      </c>
      <c r="CD13" s="117">
        <v>137</v>
      </c>
      <c r="CE13" s="117">
        <v>150</v>
      </c>
      <c r="CF13" s="117">
        <v>144</v>
      </c>
      <c r="CG13" s="117">
        <v>132</v>
      </c>
      <c r="CH13" s="117">
        <v>145</v>
      </c>
      <c r="CI13" s="117">
        <v>158</v>
      </c>
      <c r="CJ13" s="117">
        <v>132</v>
      </c>
      <c r="CK13" s="117">
        <v>136</v>
      </c>
      <c r="CL13" s="117">
        <v>155</v>
      </c>
      <c r="CM13" s="117">
        <v>121</v>
      </c>
      <c r="CN13" s="117">
        <v>119</v>
      </c>
      <c r="CO13" s="120">
        <f t="shared" si="6"/>
        <v>1658</v>
      </c>
      <c r="CP13" s="121">
        <f t="shared" si="7"/>
        <v>11509</v>
      </c>
    </row>
    <row r="14" spans="2:94" x14ac:dyDescent="0.2">
      <c r="B14" s="116" t="s">
        <v>31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  <c r="O14" s="120">
        <f t="shared" si="0"/>
        <v>0</v>
      </c>
      <c r="P14" s="117">
        <v>0</v>
      </c>
      <c r="Q14" s="117">
        <v>0</v>
      </c>
      <c r="R14" s="117">
        <v>0</v>
      </c>
      <c r="S14" s="117">
        <v>0</v>
      </c>
      <c r="T14" s="117">
        <v>0</v>
      </c>
      <c r="U14" s="117">
        <v>0</v>
      </c>
      <c r="V14" s="117">
        <v>0</v>
      </c>
      <c r="W14" s="117">
        <v>23</v>
      </c>
      <c r="X14" s="117">
        <v>58</v>
      </c>
      <c r="Y14" s="117">
        <v>102</v>
      </c>
      <c r="Z14" s="117">
        <v>92</v>
      </c>
      <c r="AA14" s="117">
        <v>88</v>
      </c>
      <c r="AB14" s="120">
        <f t="shared" si="1"/>
        <v>363</v>
      </c>
      <c r="AC14" s="117">
        <v>124</v>
      </c>
      <c r="AD14" s="117">
        <v>118</v>
      </c>
      <c r="AE14" s="117">
        <v>147</v>
      </c>
      <c r="AF14" s="117">
        <v>160</v>
      </c>
      <c r="AG14" s="117">
        <v>152</v>
      </c>
      <c r="AH14" s="117">
        <v>171</v>
      </c>
      <c r="AI14" s="117">
        <v>183</v>
      </c>
      <c r="AJ14" s="117">
        <v>209</v>
      </c>
      <c r="AK14" s="117">
        <v>165</v>
      </c>
      <c r="AL14" s="117">
        <v>220</v>
      </c>
      <c r="AM14" s="117">
        <v>236</v>
      </c>
      <c r="AN14" s="117">
        <v>200</v>
      </c>
      <c r="AO14" s="120">
        <f t="shared" si="2"/>
        <v>2085</v>
      </c>
      <c r="AP14" s="117">
        <v>222</v>
      </c>
      <c r="AQ14" s="117">
        <v>213</v>
      </c>
      <c r="AR14" s="117">
        <v>235</v>
      </c>
      <c r="AS14" s="117">
        <v>234</v>
      </c>
      <c r="AT14" s="117">
        <v>252</v>
      </c>
      <c r="AU14" s="117">
        <v>215</v>
      </c>
      <c r="AV14" s="117">
        <v>260</v>
      </c>
      <c r="AW14" s="117">
        <v>225</v>
      </c>
      <c r="AX14" s="117">
        <v>203</v>
      </c>
      <c r="AY14" s="117">
        <v>203</v>
      </c>
      <c r="AZ14" s="117">
        <v>190</v>
      </c>
      <c r="BA14" s="117">
        <v>212</v>
      </c>
      <c r="BB14" s="120">
        <f t="shared" si="3"/>
        <v>2664</v>
      </c>
      <c r="BC14" s="117">
        <v>202</v>
      </c>
      <c r="BD14" s="117">
        <v>216</v>
      </c>
      <c r="BE14" s="117">
        <v>246</v>
      </c>
      <c r="BF14" s="117">
        <v>213</v>
      </c>
      <c r="BG14" s="117">
        <v>219</v>
      </c>
      <c r="BH14" s="117">
        <v>214</v>
      </c>
      <c r="BI14" s="117">
        <v>228</v>
      </c>
      <c r="BJ14" s="117">
        <v>247</v>
      </c>
      <c r="BK14" s="117">
        <v>258</v>
      </c>
      <c r="BL14" s="117">
        <v>247</v>
      </c>
      <c r="BM14" s="117">
        <v>216</v>
      </c>
      <c r="BN14" s="117">
        <v>219</v>
      </c>
      <c r="BO14" s="120">
        <f t="shared" si="4"/>
        <v>2725</v>
      </c>
      <c r="BP14" s="117">
        <v>234</v>
      </c>
      <c r="BQ14" s="117">
        <v>198</v>
      </c>
      <c r="BR14" s="117">
        <v>219</v>
      </c>
      <c r="BS14" s="117">
        <v>222</v>
      </c>
      <c r="BT14" s="117">
        <v>239</v>
      </c>
      <c r="BU14" s="117">
        <v>230</v>
      </c>
      <c r="BV14" s="117">
        <v>219</v>
      </c>
      <c r="BW14" s="117">
        <v>245</v>
      </c>
      <c r="BX14" s="117">
        <v>235</v>
      </c>
      <c r="BY14" s="117">
        <v>246</v>
      </c>
      <c r="BZ14" s="117">
        <v>199</v>
      </c>
      <c r="CA14" s="117">
        <v>195</v>
      </c>
      <c r="CB14" s="120">
        <f>SUM(BP14:CA14)</f>
        <v>2681</v>
      </c>
      <c r="CC14" s="117">
        <v>234</v>
      </c>
      <c r="CD14" s="117">
        <v>197</v>
      </c>
      <c r="CE14" s="117">
        <v>211</v>
      </c>
      <c r="CF14" s="117">
        <v>195</v>
      </c>
      <c r="CG14" s="117">
        <v>226</v>
      </c>
      <c r="CH14" s="117">
        <v>184</v>
      </c>
      <c r="CI14" s="117">
        <v>205</v>
      </c>
      <c r="CJ14" s="117">
        <v>199</v>
      </c>
      <c r="CK14" s="117">
        <v>182</v>
      </c>
      <c r="CL14" s="117">
        <v>218</v>
      </c>
      <c r="CM14" s="117">
        <v>207</v>
      </c>
      <c r="CN14" s="117">
        <v>202</v>
      </c>
      <c r="CO14" s="120">
        <f>SUM(CC14:CN14)</f>
        <v>2460</v>
      </c>
      <c r="CP14" s="121">
        <f t="shared" si="7"/>
        <v>12978</v>
      </c>
    </row>
    <row r="15" spans="2:94" x14ac:dyDescent="0.2">
      <c r="B15" s="116" t="s">
        <v>32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24</v>
      </c>
      <c r="L15" s="117">
        <v>61</v>
      </c>
      <c r="M15" s="117">
        <v>89</v>
      </c>
      <c r="N15" s="117">
        <v>57</v>
      </c>
      <c r="O15" s="120">
        <f t="shared" si="0"/>
        <v>231</v>
      </c>
      <c r="P15" s="117">
        <v>62</v>
      </c>
      <c r="Q15" s="117">
        <v>81</v>
      </c>
      <c r="R15" s="117">
        <v>58</v>
      </c>
      <c r="S15" s="117">
        <v>72</v>
      </c>
      <c r="T15" s="117">
        <v>72</v>
      </c>
      <c r="U15" s="117">
        <v>89</v>
      </c>
      <c r="V15" s="117">
        <v>129</v>
      </c>
      <c r="W15" s="117">
        <v>155</v>
      </c>
      <c r="X15" s="117">
        <v>73</v>
      </c>
      <c r="Y15" s="117">
        <v>63</v>
      </c>
      <c r="Z15" s="117">
        <v>117</v>
      </c>
      <c r="AA15" s="117">
        <v>110</v>
      </c>
      <c r="AB15" s="120">
        <f t="shared" si="1"/>
        <v>1081</v>
      </c>
      <c r="AC15" s="117">
        <v>100</v>
      </c>
      <c r="AD15" s="117">
        <v>86</v>
      </c>
      <c r="AE15" s="117">
        <v>81</v>
      </c>
      <c r="AF15" s="117">
        <v>90</v>
      </c>
      <c r="AG15" s="117">
        <v>92</v>
      </c>
      <c r="AH15" s="117">
        <v>118</v>
      </c>
      <c r="AI15" s="117">
        <v>155</v>
      </c>
      <c r="AJ15" s="117">
        <v>152</v>
      </c>
      <c r="AK15" s="117">
        <v>160</v>
      </c>
      <c r="AL15" s="117">
        <v>136</v>
      </c>
      <c r="AM15" s="117">
        <v>243</v>
      </c>
      <c r="AN15" s="117">
        <v>125</v>
      </c>
      <c r="AO15" s="120">
        <f t="shared" si="2"/>
        <v>1538</v>
      </c>
      <c r="AP15" s="117">
        <v>224</v>
      </c>
      <c r="AQ15" s="117">
        <v>159</v>
      </c>
      <c r="AR15" s="117">
        <v>171</v>
      </c>
      <c r="AS15" s="117">
        <v>204</v>
      </c>
      <c r="AT15" s="117">
        <v>170</v>
      </c>
      <c r="AU15" s="117">
        <v>156</v>
      </c>
      <c r="AV15" s="117">
        <v>235</v>
      </c>
      <c r="AW15" s="117">
        <v>125</v>
      </c>
      <c r="AX15" s="117">
        <v>78</v>
      </c>
      <c r="AY15" s="117">
        <v>77</v>
      </c>
      <c r="AZ15" s="117">
        <v>82</v>
      </c>
      <c r="BA15" s="117">
        <v>153</v>
      </c>
      <c r="BB15" s="120">
        <f t="shared" si="3"/>
        <v>1834</v>
      </c>
      <c r="BC15" s="117">
        <v>130</v>
      </c>
      <c r="BD15" s="117">
        <v>156</v>
      </c>
      <c r="BE15" s="117">
        <v>87</v>
      </c>
      <c r="BF15" s="117">
        <v>161</v>
      </c>
      <c r="BG15" s="117">
        <v>80</v>
      </c>
      <c r="BH15" s="117">
        <v>103</v>
      </c>
      <c r="BI15" s="117">
        <v>142</v>
      </c>
      <c r="BJ15" s="117">
        <v>87</v>
      </c>
      <c r="BK15" s="117">
        <v>156</v>
      </c>
      <c r="BL15" s="117">
        <v>201</v>
      </c>
      <c r="BM15" s="117">
        <v>148</v>
      </c>
      <c r="BN15" s="117">
        <v>104</v>
      </c>
      <c r="BO15" s="120">
        <f t="shared" si="4"/>
        <v>1555</v>
      </c>
      <c r="BP15" s="117">
        <v>90</v>
      </c>
      <c r="BQ15" s="117">
        <v>93</v>
      </c>
      <c r="BR15" s="117">
        <v>70</v>
      </c>
      <c r="BS15" s="117">
        <v>54</v>
      </c>
      <c r="BT15" s="117">
        <v>57</v>
      </c>
      <c r="BU15" s="117">
        <v>66</v>
      </c>
      <c r="BV15" s="117">
        <v>59</v>
      </c>
      <c r="BW15" s="117">
        <v>39</v>
      </c>
      <c r="BX15" s="117">
        <v>36</v>
      </c>
      <c r="BY15" s="117">
        <v>40</v>
      </c>
      <c r="BZ15" s="117">
        <v>75</v>
      </c>
      <c r="CA15" s="117">
        <v>63</v>
      </c>
      <c r="CB15" s="120">
        <f t="shared" si="5"/>
        <v>742</v>
      </c>
      <c r="CC15" s="117">
        <v>54</v>
      </c>
      <c r="CD15" s="117">
        <v>92</v>
      </c>
      <c r="CE15" s="117">
        <v>60</v>
      </c>
      <c r="CF15" s="117">
        <v>67</v>
      </c>
      <c r="CG15" s="117">
        <v>70</v>
      </c>
      <c r="CH15" s="117">
        <v>76</v>
      </c>
      <c r="CI15" s="117">
        <v>67</v>
      </c>
      <c r="CJ15" s="117">
        <v>44</v>
      </c>
      <c r="CK15" s="117">
        <v>54</v>
      </c>
      <c r="CL15" s="117">
        <v>47</v>
      </c>
      <c r="CM15" s="117">
        <v>68</v>
      </c>
      <c r="CN15" s="117">
        <v>46</v>
      </c>
      <c r="CO15" s="120">
        <f t="shared" ref="CO15:CO18" si="8">SUM(CC15:CN15)</f>
        <v>745</v>
      </c>
      <c r="CP15" s="121">
        <f t="shared" si="7"/>
        <v>7726</v>
      </c>
    </row>
    <row r="16" spans="2:94" x14ac:dyDescent="0.2">
      <c r="B16" s="116" t="s">
        <v>359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20">
        <f t="shared" ref="O16" si="9">+SUM(C16:N16)</f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Z16" s="117">
        <v>0</v>
      </c>
      <c r="AA16" s="117">
        <v>0</v>
      </c>
      <c r="AB16" s="120">
        <f t="shared" si="1"/>
        <v>0</v>
      </c>
      <c r="AC16" s="117">
        <v>0</v>
      </c>
      <c r="AD16" s="117">
        <v>0</v>
      </c>
      <c r="AE16" s="117">
        <v>0</v>
      </c>
      <c r="AF16" s="117">
        <v>0</v>
      </c>
      <c r="AG16" s="117">
        <v>0</v>
      </c>
      <c r="AH16" s="117">
        <v>0</v>
      </c>
      <c r="AI16" s="117">
        <v>0</v>
      </c>
      <c r="AJ16" s="117">
        <v>0</v>
      </c>
      <c r="AK16" s="117">
        <v>0</v>
      </c>
      <c r="AL16" s="117">
        <v>0</v>
      </c>
      <c r="AM16" s="117">
        <v>0</v>
      </c>
      <c r="AN16" s="117">
        <v>0</v>
      </c>
      <c r="AO16" s="120">
        <f t="shared" ref="AO16" si="10">SUM(AC16:AN16)</f>
        <v>0</v>
      </c>
      <c r="AP16" s="117">
        <v>0</v>
      </c>
      <c r="AQ16" s="117">
        <v>0</v>
      </c>
      <c r="AR16" s="117">
        <v>0</v>
      </c>
      <c r="AS16" s="117">
        <v>0</v>
      </c>
      <c r="AT16" s="117">
        <v>0</v>
      </c>
      <c r="AU16" s="117">
        <v>0</v>
      </c>
      <c r="AV16" s="117">
        <v>0</v>
      </c>
      <c r="AW16" s="117">
        <v>0</v>
      </c>
      <c r="AX16" s="117">
        <v>0</v>
      </c>
      <c r="AY16" s="117">
        <v>0</v>
      </c>
      <c r="AZ16" s="117">
        <v>0</v>
      </c>
      <c r="BA16" s="117">
        <v>0</v>
      </c>
      <c r="BB16" s="120">
        <f t="shared" ref="BB16" si="11">SUM(AP16:BA16)</f>
        <v>0</v>
      </c>
      <c r="BC16" s="117">
        <v>0</v>
      </c>
      <c r="BD16" s="117">
        <v>0</v>
      </c>
      <c r="BE16" s="117">
        <v>0</v>
      </c>
      <c r="BF16" s="117">
        <v>0</v>
      </c>
      <c r="BG16" s="117">
        <v>0</v>
      </c>
      <c r="BH16" s="117">
        <v>0</v>
      </c>
      <c r="BI16" s="117">
        <v>0</v>
      </c>
      <c r="BJ16" s="117">
        <v>0</v>
      </c>
      <c r="BK16" s="117">
        <v>0</v>
      </c>
      <c r="BL16" s="117">
        <v>0</v>
      </c>
      <c r="BM16" s="117">
        <v>0</v>
      </c>
      <c r="BN16" s="117">
        <v>0</v>
      </c>
      <c r="BO16" s="120">
        <f t="shared" ref="BO16" si="12">SUM(BC16:BN16)</f>
        <v>0</v>
      </c>
      <c r="BP16" s="117">
        <v>0</v>
      </c>
      <c r="BQ16" s="117">
        <v>0</v>
      </c>
      <c r="BR16" s="117">
        <v>0</v>
      </c>
      <c r="BS16" s="117">
        <v>0</v>
      </c>
      <c r="BT16" s="117">
        <v>0</v>
      </c>
      <c r="BU16" s="117">
        <v>0</v>
      </c>
      <c r="BV16" s="117">
        <v>50</v>
      </c>
      <c r="BW16" s="117">
        <v>78</v>
      </c>
      <c r="BX16" s="117">
        <v>85</v>
      </c>
      <c r="BY16" s="117">
        <v>93</v>
      </c>
      <c r="BZ16" s="117">
        <v>125</v>
      </c>
      <c r="CA16" s="117">
        <v>188</v>
      </c>
      <c r="CB16" s="120">
        <f t="shared" ref="CB16" si="13">SUM(BP16:CA16)</f>
        <v>619</v>
      </c>
      <c r="CC16" s="117">
        <v>209</v>
      </c>
      <c r="CD16" s="117">
        <v>216</v>
      </c>
      <c r="CE16" s="117">
        <v>312</v>
      </c>
      <c r="CF16" s="117">
        <v>282</v>
      </c>
      <c r="CG16" s="117">
        <v>335</v>
      </c>
      <c r="CH16" s="117">
        <v>374</v>
      </c>
      <c r="CI16" s="117">
        <v>368</v>
      </c>
      <c r="CJ16" s="117">
        <v>453</v>
      </c>
      <c r="CK16" s="117">
        <v>410</v>
      </c>
      <c r="CL16" s="117">
        <v>424</v>
      </c>
      <c r="CM16" s="117">
        <v>362</v>
      </c>
      <c r="CN16" s="117">
        <v>405</v>
      </c>
      <c r="CO16" s="120">
        <f t="shared" si="8"/>
        <v>4150</v>
      </c>
      <c r="CP16" s="121">
        <f t="shared" si="7"/>
        <v>4769</v>
      </c>
    </row>
    <row r="17" spans="2:94" x14ac:dyDescent="0.2">
      <c r="B17" s="116" t="s">
        <v>361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  <c r="O17" s="120">
        <f t="shared" ref="O17" si="14">+SUM(C17:N17)</f>
        <v>0</v>
      </c>
      <c r="P17" s="117">
        <v>0</v>
      </c>
      <c r="Q17" s="117">
        <v>0</v>
      </c>
      <c r="R17" s="117">
        <v>0</v>
      </c>
      <c r="S17" s="117">
        <v>0</v>
      </c>
      <c r="T17" s="117">
        <v>0</v>
      </c>
      <c r="U17" s="117">
        <v>0</v>
      </c>
      <c r="V17" s="117">
        <v>0</v>
      </c>
      <c r="W17" s="117">
        <v>0</v>
      </c>
      <c r="X17" s="117">
        <v>0</v>
      </c>
      <c r="Y17" s="117">
        <v>0</v>
      </c>
      <c r="Z17" s="117">
        <v>0</v>
      </c>
      <c r="AA17" s="117">
        <v>0</v>
      </c>
      <c r="AB17" s="120">
        <f t="shared" si="1"/>
        <v>0</v>
      </c>
      <c r="AC17" s="117">
        <v>0</v>
      </c>
      <c r="AD17" s="117">
        <v>0</v>
      </c>
      <c r="AE17" s="117">
        <v>0</v>
      </c>
      <c r="AF17" s="117">
        <v>0</v>
      </c>
      <c r="AG17" s="117">
        <v>0</v>
      </c>
      <c r="AH17" s="117">
        <v>0</v>
      </c>
      <c r="AI17" s="117">
        <v>0</v>
      </c>
      <c r="AJ17" s="117">
        <v>0</v>
      </c>
      <c r="AK17" s="117">
        <v>0</v>
      </c>
      <c r="AL17" s="117">
        <v>0</v>
      </c>
      <c r="AM17" s="117">
        <v>0</v>
      </c>
      <c r="AN17" s="117">
        <v>0</v>
      </c>
      <c r="AO17" s="120">
        <f t="shared" ref="AO17" si="15">SUM(AC17:AN17)</f>
        <v>0</v>
      </c>
      <c r="AP17" s="117">
        <v>0</v>
      </c>
      <c r="AQ17" s="117">
        <v>0</v>
      </c>
      <c r="AR17" s="117">
        <v>0</v>
      </c>
      <c r="AS17" s="117">
        <v>0</v>
      </c>
      <c r="AT17" s="117">
        <v>0</v>
      </c>
      <c r="AU17" s="117">
        <v>0</v>
      </c>
      <c r="AV17" s="117">
        <v>0</v>
      </c>
      <c r="AW17" s="117">
        <v>0</v>
      </c>
      <c r="AX17" s="117">
        <v>0</v>
      </c>
      <c r="AY17" s="117">
        <v>0</v>
      </c>
      <c r="AZ17" s="117">
        <v>0</v>
      </c>
      <c r="BA17" s="117">
        <v>0</v>
      </c>
      <c r="BB17" s="120">
        <f t="shared" ref="BB17" si="16">SUM(AP17:BA17)</f>
        <v>0</v>
      </c>
      <c r="BC17" s="117">
        <v>0</v>
      </c>
      <c r="BD17" s="117">
        <v>0</v>
      </c>
      <c r="BE17" s="117">
        <v>0</v>
      </c>
      <c r="BF17" s="117">
        <v>0</v>
      </c>
      <c r="BG17" s="117">
        <v>0</v>
      </c>
      <c r="BH17" s="117">
        <v>0</v>
      </c>
      <c r="BI17" s="117">
        <v>0</v>
      </c>
      <c r="BJ17" s="117">
        <v>0</v>
      </c>
      <c r="BK17" s="117">
        <v>0</v>
      </c>
      <c r="BL17" s="117">
        <v>0</v>
      </c>
      <c r="BM17" s="117">
        <v>0</v>
      </c>
      <c r="BN17" s="117">
        <v>0</v>
      </c>
      <c r="BO17" s="120">
        <f t="shared" ref="BO17" si="17">SUM(BC17:BN17)</f>
        <v>0</v>
      </c>
      <c r="BP17" s="117">
        <v>0</v>
      </c>
      <c r="BQ17" s="117">
        <v>0</v>
      </c>
      <c r="BR17" s="117">
        <v>0</v>
      </c>
      <c r="BS17" s="117">
        <v>0</v>
      </c>
      <c r="BT17" s="117">
        <v>10</v>
      </c>
      <c r="BU17" s="117">
        <v>9</v>
      </c>
      <c r="BV17" s="117">
        <v>0</v>
      </c>
      <c r="BW17" s="117">
        <v>0</v>
      </c>
      <c r="BX17" s="117">
        <v>6</v>
      </c>
      <c r="BY17" s="117">
        <v>12</v>
      </c>
      <c r="BZ17" s="117">
        <v>31</v>
      </c>
      <c r="CA17" s="117">
        <v>1</v>
      </c>
      <c r="CB17" s="120">
        <f t="shared" ref="CB17" si="18">SUM(BP17:CA17)</f>
        <v>69</v>
      </c>
      <c r="CC17" s="117">
        <v>0</v>
      </c>
      <c r="CD17" s="117">
        <v>17</v>
      </c>
      <c r="CE17" s="117">
        <v>20</v>
      </c>
      <c r="CF17" s="117">
        <v>39</v>
      </c>
      <c r="CG17" s="117">
        <v>31</v>
      </c>
      <c r="CH17" s="117">
        <v>10</v>
      </c>
      <c r="CI17" s="117">
        <v>23</v>
      </c>
      <c r="CJ17" s="117">
        <v>64</v>
      </c>
      <c r="CK17" s="117">
        <v>33</v>
      </c>
      <c r="CL17" s="117">
        <v>5</v>
      </c>
      <c r="CM17" s="117">
        <v>37</v>
      </c>
      <c r="CN17" s="117">
        <v>61</v>
      </c>
      <c r="CO17" s="120">
        <f t="shared" si="8"/>
        <v>340</v>
      </c>
      <c r="CP17" s="121">
        <f t="shared" si="7"/>
        <v>409</v>
      </c>
    </row>
    <row r="18" spans="2:94" ht="12.75" thickBot="1" x14ac:dyDescent="0.25">
      <c r="B18" s="116" t="s">
        <v>33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  <c r="O18" s="120">
        <f t="shared" si="0"/>
        <v>0</v>
      </c>
      <c r="P18" s="117">
        <v>0</v>
      </c>
      <c r="Q18" s="117">
        <v>0</v>
      </c>
      <c r="R18" s="117">
        <v>0</v>
      </c>
      <c r="S18" s="117">
        <v>0</v>
      </c>
      <c r="T18" s="117">
        <v>0</v>
      </c>
      <c r="U18" s="117">
        <v>0</v>
      </c>
      <c r="V18" s="117">
        <v>0</v>
      </c>
      <c r="W18" s="117">
        <v>0</v>
      </c>
      <c r="X18" s="117">
        <v>0</v>
      </c>
      <c r="Y18" s="117">
        <v>0</v>
      </c>
      <c r="Z18" s="117">
        <v>0</v>
      </c>
      <c r="AA18" s="117">
        <v>0</v>
      </c>
      <c r="AB18" s="120">
        <f t="shared" si="1"/>
        <v>0</v>
      </c>
      <c r="AC18" s="117">
        <v>0</v>
      </c>
      <c r="AD18" s="117">
        <v>0</v>
      </c>
      <c r="AE18" s="117">
        <v>0</v>
      </c>
      <c r="AF18" s="117">
        <v>0</v>
      </c>
      <c r="AG18" s="117">
        <v>0</v>
      </c>
      <c r="AH18" s="117">
        <v>0</v>
      </c>
      <c r="AI18" s="117">
        <v>0</v>
      </c>
      <c r="AJ18" s="117">
        <v>0</v>
      </c>
      <c r="AK18" s="117">
        <v>0</v>
      </c>
      <c r="AL18" s="117">
        <v>0</v>
      </c>
      <c r="AM18" s="117">
        <v>0</v>
      </c>
      <c r="AN18" s="117">
        <v>0</v>
      </c>
      <c r="AO18" s="120">
        <f t="shared" si="2"/>
        <v>0</v>
      </c>
      <c r="AP18" s="117">
        <v>0</v>
      </c>
      <c r="AQ18" s="117">
        <v>0</v>
      </c>
      <c r="AR18" s="117">
        <v>0</v>
      </c>
      <c r="AS18" s="117">
        <v>0</v>
      </c>
      <c r="AT18" s="117">
        <v>0</v>
      </c>
      <c r="AU18" s="117">
        <v>0</v>
      </c>
      <c r="AV18" s="117">
        <v>0</v>
      </c>
      <c r="AW18" s="117">
        <v>0</v>
      </c>
      <c r="AX18" s="117">
        <v>0</v>
      </c>
      <c r="AY18" s="117">
        <v>0</v>
      </c>
      <c r="AZ18" s="117">
        <v>0</v>
      </c>
      <c r="BA18" s="117">
        <v>21</v>
      </c>
      <c r="BB18" s="120">
        <f t="shared" si="3"/>
        <v>21</v>
      </c>
      <c r="BC18" s="117">
        <v>28</v>
      </c>
      <c r="BD18" s="117">
        <v>46</v>
      </c>
      <c r="BE18" s="117">
        <v>46</v>
      </c>
      <c r="BF18" s="117">
        <v>61</v>
      </c>
      <c r="BG18" s="117">
        <v>47</v>
      </c>
      <c r="BH18" s="117">
        <v>66</v>
      </c>
      <c r="BI18" s="117">
        <v>59</v>
      </c>
      <c r="BJ18" s="117">
        <v>58</v>
      </c>
      <c r="BK18" s="117">
        <v>48</v>
      </c>
      <c r="BL18" s="117">
        <v>67</v>
      </c>
      <c r="BM18" s="117">
        <v>74</v>
      </c>
      <c r="BN18" s="117">
        <v>60</v>
      </c>
      <c r="BO18" s="120">
        <f t="shared" si="4"/>
        <v>660</v>
      </c>
      <c r="BP18" s="117">
        <v>52</v>
      </c>
      <c r="BQ18" s="117">
        <v>43</v>
      </c>
      <c r="BR18" s="117">
        <v>39</v>
      </c>
      <c r="BS18" s="117">
        <v>47</v>
      </c>
      <c r="BT18" s="117">
        <v>77</v>
      </c>
      <c r="BU18" s="117">
        <v>83</v>
      </c>
      <c r="BV18" s="117">
        <v>56</v>
      </c>
      <c r="BW18" s="117">
        <v>86</v>
      </c>
      <c r="BX18" s="117">
        <v>34</v>
      </c>
      <c r="BY18" s="117">
        <v>21</v>
      </c>
      <c r="BZ18" s="117">
        <v>36</v>
      </c>
      <c r="CA18" s="117">
        <v>51</v>
      </c>
      <c r="CB18" s="120">
        <f t="shared" si="5"/>
        <v>625</v>
      </c>
      <c r="CC18" s="117">
        <v>24</v>
      </c>
      <c r="CD18" s="117">
        <v>19</v>
      </c>
      <c r="CE18" s="117">
        <v>27</v>
      </c>
      <c r="CF18" s="117">
        <v>32</v>
      </c>
      <c r="CG18" s="117">
        <v>26</v>
      </c>
      <c r="CH18" s="117">
        <v>29</v>
      </c>
      <c r="CI18" s="117">
        <v>41</v>
      </c>
      <c r="CJ18" s="117">
        <v>44</v>
      </c>
      <c r="CK18" s="117">
        <v>33</v>
      </c>
      <c r="CL18" s="117">
        <v>28</v>
      </c>
      <c r="CM18" s="117">
        <v>44</v>
      </c>
      <c r="CN18" s="117">
        <v>59</v>
      </c>
      <c r="CO18" s="120">
        <f t="shared" si="8"/>
        <v>406</v>
      </c>
      <c r="CP18" s="121">
        <f t="shared" si="7"/>
        <v>1712</v>
      </c>
    </row>
    <row r="19" spans="2:94" ht="12.75" thickTop="1" x14ac:dyDescent="0.2">
      <c r="B19" s="118" t="s">
        <v>16</v>
      </c>
      <c r="C19" s="119">
        <f t="shared" ref="C19:N19" si="19">SUM(C8:C18)</f>
        <v>9</v>
      </c>
      <c r="D19" s="119">
        <f t="shared" si="19"/>
        <v>50</v>
      </c>
      <c r="E19" s="119">
        <f t="shared" si="19"/>
        <v>67</v>
      </c>
      <c r="F19" s="119">
        <f t="shared" si="19"/>
        <v>49</v>
      </c>
      <c r="G19" s="119">
        <f t="shared" si="19"/>
        <v>81</v>
      </c>
      <c r="H19" s="119">
        <f t="shared" si="19"/>
        <v>103</v>
      </c>
      <c r="I19" s="119">
        <f t="shared" si="19"/>
        <v>119</v>
      </c>
      <c r="J19" s="119">
        <f t="shared" si="19"/>
        <v>121</v>
      </c>
      <c r="K19" s="119">
        <f t="shared" si="19"/>
        <v>194</v>
      </c>
      <c r="L19" s="119">
        <f t="shared" si="19"/>
        <v>323</v>
      </c>
      <c r="M19" s="119">
        <f t="shared" si="19"/>
        <v>305</v>
      </c>
      <c r="N19" s="119">
        <f t="shared" si="19"/>
        <v>318</v>
      </c>
      <c r="O19" s="119">
        <f>IF(SUM(O8:O18)=SUM(C19:N19),SUM(O8:O18),"ERROR")</f>
        <v>1739</v>
      </c>
      <c r="P19" s="119">
        <f t="shared" ref="P19:AA19" si="20">SUM(P8:P18)</f>
        <v>315</v>
      </c>
      <c r="Q19" s="119">
        <f t="shared" si="20"/>
        <v>403</v>
      </c>
      <c r="R19" s="119">
        <f t="shared" si="20"/>
        <v>424</v>
      </c>
      <c r="S19" s="119">
        <f t="shared" si="20"/>
        <v>479</v>
      </c>
      <c r="T19" s="119">
        <f t="shared" si="20"/>
        <v>517</v>
      </c>
      <c r="U19" s="119">
        <f t="shared" si="20"/>
        <v>575</v>
      </c>
      <c r="V19" s="119">
        <f t="shared" si="20"/>
        <v>750</v>
      </c>
      <c r="W19" s="119">
        <f t="shared" si="20"/>
        <v>931</v>
      </c>
      <c r="X19" s="119">
        <f t="shared" si="20"/>
        <v>817</v>
      </c>
      <c r="Y19" s="119">
        <f t="shared" si="20"/>
        <v>982</v>
      </c>
      <c r="Z19" s="119">
        <f t="shared" si="20"/>
        <v>1077</v>
      </c>
      <c r="AA19" s="119">
        <f t="shared" si="20"/>
        <v>1020</v>
      </c>
      <c r="AB19" s="119">
        <f>IF(SUM($P$19:$AA$19)=SUM($AB$8:$AB$18),SUM($P$19:$AA$19),"ERROR")</f>
        <v>8290</v>
      </c>
      <c r="AC19" s="119">
        <f t="shared" ref="AC19:AP19" si="21">SUM(AC8:AC18)</f>
        <v>2420</v>
      </c>
      <c r="AD19" s="119">
        <f t="shared" si="21"/>
        <v>2009</v>
      </c>
      <c r="AE19" s="119">
        <f t="shared" si="21"/>
        <v>2508</v>
      </c>
      <c r="AF19" s="119">
        <f t="shared" si="21"/>
        <v>2848</v>
      </c>
      <c r="AG19" s="119">
        <f t="shared" si="21"/>
        <v>2737</v>
      </c>
      <c r="AH19" s="119">
        <f t="shared" si="21"/>
        <v>2784</v>
      </c>
      <c r="AI19" s="119">
        <f t="shared" si="21"/>
        <v>3217</v>
      </c>
      <c r="AJ19" s="119">
        <f t="shared" si="21"/>
        <v>3055</v>
      </c>
      <c r="AK19" s="119">
        <f t="shared" si="21"/>
        <v>2935</v>
      </c>
      <c r="AL19" s="119">
        <f t="shared" si="21"/>
        <v>3398</v>
      </c>
      <c r="AM19" s="119">
        <f t="shared" si="21"/>
        <v>3069</v>
      </c>
      <c r="AN19" s="119">
        <f t="shared" si="21"/>
        <v>2710</v>
      </c>
      <c r="AO19" s="119">
        <f>IF(SUM($AC$19:$AN$19)=SUM($AO$8:$AO$18),SUM($AC$19:AN$19),"ERROR")</f>
        <v>33690</v>
      </c>
      <c r="AP19" s="119">
        <f t="shared" si="21"/>
        <v>3079</v>
      </c>
      <c r="AQ19" s="119">
        <f t="shared" ref="AQ19:AW19" si="22">SUM(AQ8:AQ18)</f>
        <v>2941</v>
      </c>
      <c r="AR19" s="119">
        <f t="shared" si="22"/>
        <v>3146</v>
      </c>
      <c r="AS19" s="119">
        <f t="shared" si="22"/>
        <v>3290</v>
      </c>
      <c r="AT19" s="119">
        <f t="shared" si="22"/>
        <v>3539</v>
      </c>
      <c r="AU19" s="119">
        <f t="shared" si="22"/>
        <v>3163</v>
      </c>
      <c r="AV19" s="119">
        <f t="shared" si="22"/>
        <v>3667</v>
      </c>
      <c r="AW19" s="119">
        <f t="shared" si="22"/>
        <v>3354</v>
      </c>
      <c r="AX19" s="119">
        <f>SUM(AX8:AX18)</f>
        <v>2730</v>
      </c>
      <c r="AY19" s="119">
        <f>SUM(AY8:AY18)</f>
        <v>3012</v>
      </c>
      <c r="AZ19" s="119">
        <f>SUM(AZ8:AZ18)</f>
        <v>3194</v>
      </c>
      <c r="BA19" s="119">
        <f>SUM(BA8:BA18)</f>
        <v>3573</v>
      </c>
      <c r="BB19" s="119">
        <f>IF(SUM(AP19:BA19)=SUM($BB$8:$BB$18),SUM(AP19:BA19),"ERROR")</f>
        <v>38688</v>
      </c>
      <c r="BC19" s="119">
        <f t="shared" ref="BC19:BI19" si="23">SUM(BC8:BC18)</f>
        <v>3193</v>
      </c>
      <c r="BD19" s="119">
        <f t="shared" si="23"/>
        <v>3001</v>
      </c>
      <c r="BE19" s="119">
        <f t="shared" si="23"/>
        <v>3453</v>
      </c>
      <c r="BF19" s="119">
        <f t="shared" si="23"/>
        <v>3338</v>
      </c>
      <c r="BG19" s="119">
        <f t="shared" si="23"/>
        <v>3230</v>
      </c>
      <c r="BH19" s="119">
        <f t="shared" si="23"/>
        <v>3571</v>
      </c>
      <c r="BI19" s="119">
        <f t="shared" si="23"/>
        <v>3785</v>
      </c>
      <c r="BJ19" s="119">
        <f>SUM(BJ8:BJ18)</f>
        <v>3205</v>
      </c>
      <c r="BK19" s="119">
        <f>SUM(BK8:BK18)</f>
        <v>3882</v>
      </c>
      <c r="BL19" s="119">
        <f>SUM(BL8:BL18)</f>
        <v>4133</v>
      </c>
      <c r="BM19" s="119">
        <f>SUM(BM8:BM18)</f>
        <v>3558</v>
      </c>
      <c r="BN19" s="119">
        <f>SUM(BN8:BN18)</f>
        <v>3601</v>
      </c>
      <c r="BO19" s="119">
        <f>IF(SUM(BC19:BN19)=SUM($BO$8:$BO$18),SUM(BC19:BN19),"ERROR")</f>
        <v>41950</v>
      </c>
      <c r="BP19" s="119">
        <f>SUM(BP8:BP18)</f>
        <v>3359</v>
      </c>
      <c r="BQ19" s="119">
        <f t="shared" ref="BQ19:CA19" si="24">SUM(BQ8:BQ18)</f>
        <v>3393</v>
      </c>
      <c r="BR19" s="119">
        <f t="shared" si="24"/>
        <v>3614</v>
      </c>
      <c r="BS19" s="119">
        <f t="shared" si="24"/>
        <v>3229</v>
      </c>
      <c r="BT19" s="119">
        <f t="shared" si="24"/>
        <v>3211</v>
      </c>
      <c r="BU19" s="119">
        <f t="shared" si="24"/>
        <v>3686</v>
      </c>
      <c r="BV19" s="119">
        <f t="shared" si="24"/>
        <v>3682</v>
      </c>
      <c r="BW19" s="119">
        <f t="shared" si="24"/>
        <v>3860</v>
      </c>
      <c r="BX19" s="119">
        <f t="shared" si="24"/>
        <v>3641</v>
      </c>
      <c r="BY19" s="119">
        <f t="shared" si="24"/>
        <v>3712</v>
      </c>
      <c r="BZ19" s="119">
        <f t="shared" si="24"/>
        <v>3692</v>
      </c>
      <c r="CA19" s="119">
        <f t="shared" si="24"/>
        <v>3708</v>
      </c>
      <c r="CB19" s="119">
        <f>IF(SUM(BP19:CA19)=SUM($CB$8:$CB$18),SUM(BP19:CA19),"ERROR")</f>
        <v>42787</v>
      </c>
      <c r="CC19" s="119">
        <f>SUM(CC8:CC18)</f>
        <v>3638</v>
      </c>
      <c r="CD19" s="119">
        <f t="shared" ref="CD19:CN19" si="25">SUM(CD8:CD18)</f>
        <v>3273</v>
      </c>
      <c r="CE19" s="119">
        <f t="shared" si="25"/>
        <v>3729</v>
      </c>
      <c r="CF19" s="119">
        <f t="shared" si="25"/>
        <v>3156</v>
      </c>
      <c r="CG19" s="119">
        <f t="shared" si="25"/>
        <v>3784</v>
      </c>
      <c r="CH19" s="119">
        <f t="shared" si="25"/>
        <v>3490</v>
      </c>
      <c r="CI19" s="119">
        <f t="shared" si="25"/>
        <v>3500</v>
      </c>
      <c r="CJ19" s="119">
        <f t="shared" si="25"/>
        <v>3779</v>
      </c>
      <c r="CK19" s="119">
        <f t="shared" si="25"/>
        <v>3519</v>
      </c>
      <c r="CL19" s="119">
        <f t="shared" si="25"/>
        <v>3615</v>
      </c>
      <c r="CM19" s="119">
        <f t="shared" si="25"/>
        <v>3550</v>
      </c>
      <c r="CN19" s="119">
        <f t="shared" si="25"/>
        <v>3483</v>
      </c>
      <c r="CO19" s="119">
        <f>IF(SUM(CC19:CN19)=SUM($CO$8:$CO$18),SUM(CC19:CN19),"ERROR")</f>
        <v>42516</v>
      </c>
      <c r="CP19" s="119">
        <f>IF(SUM(CP8:CP18)=SUM(O19+BO19+BB19+AB19+AO19+CB19+CO19),SUM(CP8:CP18),"ERROR")</f>
        <v>209660</v>
      </c>
    </row>
  </sheetData>
  <pageMargins left="0.7" right="0.7" top="0.75" bottom="0.75" header="0.3" footer="0.3"/>
  <ignoredErrors>
    <ignoredError sqref="AP19:BB19" formula="1"/>
    <ignoredError sqref="BC19:BL19" formula="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1"/>
  <sheetViews>
    <sheetView showGridLines="0" zoomScale="80" zoomScaleNormal="80" workbookViewId="0">
      <pane ySplit="11" topLeftCell="A12" activePane="bottomLeft" state="frozen"/>
      <selection activeCell="A11" sqref="A11"/>
      <selection pane="bottomLeft"/>
    </sheetView>
  </sheetViews>
  <sheetFormatPr defaultColWidth="11.42578125" defaultRowHeight="12.75" x14ac:dyDescent="0.2"/>
  <cols>
    <col min="1" max="1" width="0.7109375" style="5" customWidth="1"/>
    <col min="2" max="2" width="22.5703125" style="5" customWidth="1"/>
    <col min="3" max="3" width="14.42578125" style="5" customWidth="1"/>
    <col min="4" max="4" width="15.85546875" style="5" customWidth="1"/>
    <col min="5" max="5" width="10.140625" style="5" bestFit="1" customWidth="1"/>
    <col min="6" max="6" width="6.5703125" style="5" customWidth="1"/>
    <col min="7" max="7" width="7" style="5" customWidth="1"/>
    <col min="8" max="16384" width="11.42578125" style="5"/>
  </cols>
  <sheetData>
    <row r="3" spans="2:7" ht="15.75" x14ac:dyDescent="0.25">
      <c r="B3" s="1" t="s">
        <v>376</v>
      </c>
      <c r="D3" s="6"/>
      <c r="F3" s="6"/>
    </row>
    <row r="4" spans="2:7" ht="15" x14ac:dyDescent="0.25">
      <c r="B4" s="2" t="s">
        <v>34</v>
      </c>
      <c r="D4" s="6"/>
      <c r="F4" s="6"/>
    </row>
    <row r="5" spans="2:7" ht="14.25" x14ac:dyDescent="0.25">
      <c r="B5" s="3" t="str">
        <f>'Resumen General'!B5</f>
        <v>DEL 01 AL 31 DE DICIEMBRE 2017</v>
      </c>
      <c r="D5" s="6"/>
      <c r="F5" s="6"/>
    </row>
    <row r="6" spans="2:7" x14ac:dyDescent="0.2">
      <c r="B6" s="7"/>
      <c r="D6" s="6"/>
      <c r="F6" s="6"/>
    </row>
    <row r="8" spans="2:7" ht="15" x14ac:dyDescent="0.25">
      <c r="B8" s="187" t="s">
        <v>35</v>
      </c>
      <c r="C8" s="188" t="s">
        <v>36</v>
      </c>
    </row>
    <row r="10" spans="2:7" ht="15" x14ac:dyDescent="0.25">
      <c r="B10" s="188"/>
      <c r="C10" s="188"/>
      <c r="D10" s="189" t="s">
        <v>1</v>
      </c>
      <c r="E10" s="188"/>
    </row>
    <row r="11" spans="2:7" s="13" customFormat="1" ht="15" x14ac:dyDescent="0.25">
      <c r="B11" s="187" t="s">
        <v>37</v>
      </c>
      <c r="C11" s="187" t="s">
        <v>38</v>
      </c>
      <c r="D11" s="188" t="s">
        <v>3</v>
      </c>
      <c r="E11" s="188" t="s">
        <v>4</v>
      </c>
      <c r="F11" s="5"/>
      <c r="G11" s="5"/>
    </row>
    <row r="12" spans="2:7" s="13" customFormat="1" ht="15" x14ac:dyDescent="0.25">
      <c r="B12" s="188" t="s">
        <v>39</v>
      </c>
      <c r="C12" s="188"/>
      <c r="D12" s="190">
        <v>1039</v>
      </c>
      <c r="E12" s="191">
        <v>0.29830605799598048</v>
      </c>
      <c r="F12" s="5"/>
      <c r="G12" s="5"/>
    </row>
    <row r="13" spans="2:7" s="14" customFormat="1" ht="15" x14ac:dyDescent="0.25">
      <c r="B13" s="188" t="s">
        <v>40</v>
      </c>
      <c r="C13" s="188"/>
      <c r="D13" s="190">
        <v>297</v>
      </c>
      <c r="E13" s="191">
        <v>8.5271317829457363E-2</v>
      </c>
      <c r="F13" s="5"/>
      <c r="G13" s="5"/>
    </row>
    <row r="14" spans="2:7" ht="15" x14ac:dyDescent="0.25">
      <c r="B14" s="188" t="s">
        <v>41</v>
      </c>
      <c r="C14" s="188"/>
      <c r="D14" s="190">
        <v>213</v>
      </c>
      <c r="E14" s="191">
        <v>6.1154177433247199E-2</v>
      </c>
    </row>
    <row r="15" spans="2:7" ht="15" x14ac:dyDescent="0.25">
      <c r="B15" s="188" t="s">
        <v>43</v>
      </c>
      <c r="C15" s="188"/>
      <c r="D15" s="190">
        <v>196</v>
      </c>
      <c r="E15" s="191">
        <v>5.6273327591157052E-2</v>
      </c>
    </row>
    <row r="16" spans="2:7" ht="15" x14ac:dyDescent="0.25">
      <c r="B16" s="188" t="s">
        <v>45</v>
      </c>
      <c r="C16" s="188"/>
      <c r="D16" s="190">
        <v>171</v>
      </c>
      <c r="E16" s="191">
        <v>4.909560723514212E-2</v>
      </c>
    </row>
    <row r="17" spans="2:5" ht="15" x14ac:dyDescent="0.25">
      <c r="B17" s="188" t="s">
        <v>367</v>
      </c>
      <c r="C17" s="188"/>
      <c r="D17" s="190">
        <v>150</v>
      </c>
      <c r="E17" s="191">
        <v>4.3066322136089581E-2</v>
      </c>
    </row>
    <row r="18" spans="2:5" ht="15" x14ac:dyDescent="0.25">
      <c r="B18" s="188" t="s">
        <v>44</v>
      </c>
      <c r="C18" s="188"/>
      <c r="D18" s="190">
        <v>141</v>
      </c>
      <c r="E18" s="191">
        <v>4.0482342807924204E-2</v>
      </c>
    </row>
    <row r="19" spans="2:5" ht="15" x14ac:dyDescent="0.25">
      <c r="B19" s="188" t="s">
        <v>53</v>
      </c>
      <c r="C19" s="188"/>
      <c r="D19" s="190">
        <v>132</v>
      </c>
      <c r="E19" s="191">
        <v>3.7898363479758827E-2</v>
      </c>
    </row>
    <row r="20" spans="2:5" ht="15" x14ac:dyDescent="0.25">
      <c r="B20" s="188" t="s">
        <v>48</v>
      </c>
      <c r="C20" s="188"/>
      <c r="D20" s="190">
        <v>115</v>
      </c>
      <c r="E20" s="191">
        <v>3.3017513637668673E-2</v>
      </c>
    </row>
    <row r="21" spans="2:5" ht="15" x14ac:dyDescent="0.25">
      <c r="B21" s="188" t="s">
        <v>51</v>
      </c>
      <c r="C21" s="188"/>
      <c r="D21" s="190">
        <v>111</v>
      </c>
      <c r="E21" s="191">
        <v>3.1869078380706288E-2</v>
      </c>
    </row>
    <row r="22" spans="2:5" ht="15" x14ac:dyDescent="0.25">
      <c r="B22" s="188" t="s">
        <v>42</v>
      </c>
      <c r="C22" s="188"/>
      <c r="D22" s="190">
        <v>110</v>
      </c>
      <c r="E22" s="191">
        <v>3.1581969566465688E-2</v>
      </c>
    </row>
    <row r="23" spans="2:5" ht="15" x14ac:dyDescent="0.25">
      <c r="B23" s="188" t="s">
        <v>47</v>
      </c>
      <c r="C23" s="188"/>
      <c r="D23" s="190">
        <v>105</v>
      </c>
      <c r="E23" s="191">
        <v>3.0146425495262703E-2</v>
      </c>
    </row>
    <row r="24" spans="2:5" ht="15" x14ac:dyDescent="0.25">
      <c r="B24" s="188" t="s">
        <v>50</v>
      </c>
      <c r="C24" s="188"/>
      <c r="D24" s="190">
        <v>102</v>
      </c>
      <c r="E24" s="191">
        <v>2.9285099052540915E-2</v>
      </c>
    </row>
    <row r="25" spans="2:5" ht="15" x14ac:dyDescent="0.25">
      <c r="B25" s="188" t="s">
        <v>49</v>
      </c>
      <c r="C25" s="188"/>
      <c r="D25" s="190">
        <v>95</v>
      </c>
      <c r="E25" s="191">
        <v>2.7275337352856734E-2</v>
      </c>
    </row>
    <row r="26" spans="2:5" ht="15" x14ac:dyDescent="0.25">
      <c r="B26" s="188" t="s">
        <v>46</v>
      </c>
      <c r="C26" s="188"/>
      <c r="D26" s="190">
        <v>77</v>
      </c>
      <c r="E26" s="191">
        <v>2.2107378696525983E-2</v>
      </c>
    </row>
    <row r="27" spans="2:5" ht="15" x14ac:dyDescent="0.25">
      <c r="B27" s="188" t="s">
        <v>54</v>
      </c>
      <c r="C27" s="188"/>
      <c r="D27" s="190">
        <v>74</v>
      </c>
      <c r="E27" s="191">
        <v>2.1246052253804191E-2</v>
      </c>
    </row>
    <row r="28" spans="2:5" ht="15" x14ac:dyDescent="0.25">
      <c r="B28" s="188" t="s">
        <v>52</v>
      </c>
      <c r="C28" s="188"/>
      <c r="D28" s="190">
        <v>49</v>
      </c>
      <c r="E28" s="191">
        <v>1.4068331897789263E-2</v>
      </c>
    </row>
    <row r="29" spans="2:5" ht="15" x14ac:dyDescent="0.25">
      <c r="B29" s="188" t="s">
        <v>56</v>
      </c>
      <c r="C29" s="188"/>
      <c r="D29" s="190">
        <v>48</v>
      </c>
      <c r="E29" s="191">
        <v>1.3781223083548665E-2</v>
      </c>
    </row>
    <row r="30" spans="2:5" ht="15" x14ac:dyDescent="0.25">
      <c r="B30" s="188" t="s">
        <v>59</v>
      </c>
      <c r="C30" s="188"/>
      <c r="D30" s="190">
        <v>47</v>
      </c>
      <c r="E30" s="191">
        <v>1.3494114269308067E-2</v>
      </c>
    </row>
    <row r="31" spans="2:5" ht="15" x14ac:dyDescent="0.25">
      <c r="B31" s="188" t="s">
        <v>63</v>
      </c>
      <c r="C31" s="188"/>
      <c r="D31" s="190">
        <v>33</v>
      </c>
      <c r="E31" s="191">
        <v>9.4745908699397068E-3</v>
      </c>
    </row>
    <row r="32" spans="2:5" ht="15" x14ac:dyDescent="0.25">
      <c r="B32" s="188" t="s">
        <v>57</v>
      </c>
      <c r="C32" s="188"/>
      <c r="D32" s="190">
        <v>32</v>
      </c>
      <c r="E32" s="191">
        <v>9.1874820556991105E-3</v>
      </c>
    </row>
    <row r="33" spans="2:5" ht="15" x14ac:dyDescent="0.25">
      <c r="B33" s="188" t="s">
        <v>66</v>
      </c>
      <c r="C33" s="188"/>
      <c r="D33" s="190">
        <v>26</v>
      </c>
      <c r="E33" s="191">
        <v>7.4648291702555268E-3</v>
      </c>
    </row>
    <row r="34" spans="2:5" ht="15" x14ac:dyDescent="0.25">
      <c r="B34" s="188" t="s">
        <v>55</v>
      </c>
      <c r="C34" s="188"/>
      <c r="D34" s="190">
        <v>22</v>
      </c>
      <c r="E34" s="191">
        <v>6.3163939132931382E-3</v>
      </c>
    </row>
    <row r="35" spans="2:5" ht="15" x14ac:dyDescent="0.25">
      <c r="B35" s="188" t="s">
        <v>60</v>
      </c>
      <c r="C35" s="188"/>
      <c r="D35" s="190">
        <v>20</v>
      </c>
      <c r="E35" s="191">
        <v>5.7421762848119439E-3</v>
      </c>
    </row>
    <row r="36" spans="2:5" ht="15" x14ac:dyDescent="0.25">
      <c r="B36" s="188" t="s">
        <v>58</v>
      </c>
      <c r="C36" s="188"/>
      <c r="D36" s="190">
        <v>20</v>
      </c>
      <c r="E36" s="191">
        <v>5.7421762848119439E-3</v>
      </c>
    </row>
    <row r="37" spans="2:5" ht="15" x14ac:dyDescent="0.25">
      <c r="B37" s="188" t="s">
        <v>62</v>
      </c>
      <c r="C37" s="188"/>
      <c r="D37" s="190">
        <v>19</v>
      </c>
      <c r="E37" s="191">
        <v>5.4550674705713467E-3</v>
      </c>
    </row>
    <row r="38" spans="2:5" ht="15" x14ac:dyDescent="0.25">
      <c r="B38" s="188" t="s">
        <v>67</v>
      </c>
      <c r="C38" s="188"/>
      <c r="D38" s="190">
        <v>13</v>
      </c>
      <c r="E38" s="191">
        <v>3.7324145851277634E-3</v>
      </c>
    </row>
    <row r="39" spans="2:5" ht="15" x14ac:dyDescent="0.25">
      <c r="B39" s="188" t="s">
        <v>61</v>
      </c>
      <c r="C39" s="188"/>
      <c r="D39" s="190">
        <v>12</v>
      </c>
      <c r="E39" s="191">
        <v>3.4453057708871662E-3</v>
      </c>
    </row>
    <row r="40" spans="2:5" ht="15" x14ac:dyDescent="0.25">
      <c r="B40" s="188" t="s">
        <v>64</v>
      </c>
      <c r="C40" s="188"/>
      <c r="D40" s="190">
        <v>9</v>
      </c>
      <c r="E40" s="191">
        <v>2.5839793281653748E-3</v>
      </c>
    </row>
    <row r="41" spans="2:5" ht="15" x14ac:dyDescent="0.25">
      <c r="B41" s="188" t="s">
        <v>65</v>
      </c>
      <c r="C41" s="188"/>
      <c r="D41" s="190">
        <v>5</v>
      </c>
      <c r="E41" s="191">
        <v>1.435544071202986E-3</v>
      </c>
    </row>
    <row r="42" spans="2:5" ht="15" x14ac:dyDescent="0.25">
      <c r="B42" s="188" t="s">
        <v>16</v>
      </c>
      <c r="C42" s="188"/>
      <c r="D42" s="190">
        <v>3483</v>
      </c>
      <c r="E42" s="191">
        <v>1</v>
      </c>
    </row>
    <row r="43" spans="2:5" ht="15" x14ac:dyDescent="0.25">
      <c r="B43"/>
      <c r="C43"/>
      <c r="D43"/>
      <c r="E43"/>
    </row>
    <row r="44" spans="2:5" ht="15" x14ac:dyDescent="0.25">
      <c r="B44"/>
      <c r="C44"/>
      <c r="D44"/>
      <c r="E44"/>
    </row>
    <row r="45" spans="2:5" ht="15" x14ac:dyDescent="0.25">
      <c r="B45"/>
      <c r="C45"/>
      <c r="D45"/>
      <c r="E45"/>
    </row>
    <row r="46" spans="2:5" ht="15" x14ac:dyDescent="0.25">
      <c r="B46"/>
      <c r="C46"/>
      <c r="D46"/>
      <c r="E46"/>
    </row>
    <row r="47" spans="2:5" ht="15" x14ac:dyDescent="0.25">
      <c r="B47"/>
      <c r="C47"/>
      <c r="D47"/>
      <c r="E47"/>
    </row>
    <row r="48" spans="2:5" ht="15" x14ac:dyDescent="0.25">
      <c r="B48"/>
      <c r="C48"/>
      <c r="D48"/>
      <c r="E48"/>
    </row>
    <row r="49" spans="2:5" ht="15" x14ac:dyDescent="0.25">
      <c r="B49"/>
      <c r="C49"/>
      <c r="D49"/>
      <c r="E49"/>
    </row>
    <row r="50" spans="2:5" ht="15" x14ac:dyDescent="0.25">
      <c r="B50"/>
      <c r="C50"/>
      <c r="D50"/>
      <c r="E50"/>
    </row>
    <row r="51" spans="2:5" ht="15" x14ac:dyDescent="0.25">
      <c r="B51"/>
      <c r="C51"/>
      <c r="D51"/>
      <c r="E51"/>
    </row>
    <row r="52" spans="2:5" ht="15" x14ac:dyDescent="0.25">
      <c r="B52"/>
      <c r="C52"/>
      <c r="D52"/>
      <c r="E52"/>
    </row>
    <row r="53" spans="2:5" ht="15" x14ac:dyDescent="0.25">
      <c r="B53"/>
      <c r="C53"/>
      <c r="D53"/>
      <c r="E53"/>
    </row>
    <row r="54" spans="2:5" ht="15" x14ac:dyDescent="0.25">
      <c r="B54"/>
      <c r="C54"/>
      <c r="D54"/>
      <c r="E54"/>
    </row>
    <row r="55" spans="2:5" ht="15" x14ac:dyDescent="0.25">
      <c r="B55"/>
      <c r="C55"/>
      <c r="D55"/>
      <c r="E55"/>
    </row>
    <row r="56" spans="2:5" ht="15" x14ac:dyDescent="0.25">
      <c r="B56"/>
      <c r="C56"/>
      <c r="D56"/>
      <c r="E56"/>
    </row>
    <row r="57" spans="2:5" ht="15" x14ac:dyDescent="0.25">
      <c r="B57"/>
      <c r="C57"/>
      <c r="D57"/>
      <c r="E57"/>
    </row>
    <row r="58" spans="2:5" ht="15" x14ac:dyDescent="0.25">
      <c r="B58"/>
      <c r="C58"/>
      <c r="D58"/>
      <c r="E58"/>
    </row>
    <row r="59" spans="2:5" ht="15" x14ac:dyDescent="0.25">
      <c r="B59"/>
      <c r="C59"/>
      <c r="D59"/>
      <c r="E59"/>
    </row>
    <row r="60" spans="2:5" ht="15" x14ac:dyDescent="0.25">
      <c r="B60"/>
      <c r="C60"/>
      <c r="D60"/>
      <c r="E60"/>
    </row>
    <row r="61" spans="2:5" ht="15" x14ac:dyDescent="0.25">
      <c r="B61"/>
      <c r="C61"/>
      <c r="D61"/>
      <c r="E61"/>
    </row>
    <row r="62" spans="2:5" ht="15" x14ac:dyDescent="0.25">
      <c r="B62"/>
      <c r="C62"/>
      <c r="D62"/>
      <c r="E62"/>
    </row>
    <row r="63" spans="2:5" ht="15" x14ac:dyDescent="0.25">
      <c r="B63"/>
      <c r="C63"/>
      <c r="D63"/>
      <c r="E63"/>
    </row>
    <row r="64" spans="2:5" ht="15" x14ac:dyDescent="0.25">
      <c r="B64"/>
      <c r="C64"/>
      <c r="D64"/>
      <c r="E64"/>
    </row>
    <row r="65" spans="2:5" ht="15" x14ac:dyDescent="0.25">
      <c r="B65"/>
      <c r="C65"/>
      <c r="D65"/>
      <c r="E65"/>
    </row>
    <row r="66" spans="2:5" ht="15" x14ac:dyDescent="0.25">
      <c r="B66"/>
      <c r="C66"/>
      <c r="D66"/>
      <c r="E66"/>
    </row>
    <row r="67" spans="2:5" ht="15" x14ac:dyDescent="0.25">
      <c r="B67"/>
      <c r="C67"/>
      <c r="D67"/>
      <c r="E67"/>
    </row>
    <row r="68" spans="2:5" ht="15" x14ac:dyDescent="0.25">
      <c r="B68"/>
      <c r="C68"/>
      <c r="D68"/>
      <c r="E68"/>
    </row>
    <row r="69" spans="2:5" ht="15" x14ac:dyDescent="0.25">
      <c r="B69"/>
      <c r="C69"/>
      <c r="D69"/>
      <c r="E69"/>
    </row>
    <row r="70" spans="2:5" ht="15" x14ac:dyDescent="0.25">
      <c r="B70"/>
      <c r="C70"/>
      <c r="D70"/>
      <c r="E70"/>
    </row>
    <row r="71" spans="2:5" ht="15" x14ac:dyDescent="0.25">
      <c r="B71"/>
      <c r="C71"/>
      <c r="D71"/>
      <c r="E71"/>
    </row>
    <row r="72" spans="2:5" ht="15" x14ac:dyDescent="0.25">
      <c r="B72"/>
      <c r="C72"/>
      <c r="D72"/>
      <c r="E72"/>
    </row>
    <row r="73" spans="2:5" ht="15" x14ac:dyDescent="0.25">
      <c r="B73"/>
      <c r="C73"/>
      <c r="D73"/>
      <c r="E73"/>
    </row>
    <row r="74" spans="2:5" ht="15" x14ac:dyDescent="0.25">
      <c r="B74"/>
      <c r="C74"/>
      <c r="D74"/>
      <c r="E74"/>
    </row>
    <row r="75" spans="2:5" ht="15" x14ac:dyDescent="0.25">
      <c r="B75"/>
      <c r="C75"/>
      <c r="D75"/>
      <c r="E75"/>
    </row>
    <row r="76" spans="2:5" ht="15" x14ac:dyDescent="0.25">
      <c r="B76"/>
      <c r="C76"/>
      <c r="D76"/>
      <c r="E76"/>
    </row>
    <row r="77" spans="2:5" ht="15" x14ac:dyDescent="0.25">
      <c r="B77"/>
      <c r="C77"/>
      <c r="D77"/>
      <c r="E77"/>
    </row>
    <row r="78" spans="2:5" ht="15" x14ac:dyDescent="0.25">
      <c r="B78"/>
      <c r="C78"/>
      <c r="D78"/>
      <c r="E78"/>
    </row>
    <row r="79" spans="2:5" ht="15" x14ac:dyDescent="0.25">
      <c r="B79"/>
      <c r="C79"/>
      <c r="D79"/>
      <c r="E79"/>
    </row>
    <row r="80" spans="2:5" ht="15" x14ac:dyDescent="0.25">
      <c r="B80"/>
      <c r="C80"/>
      <c r="D80"/>
      <c r="E80"/>
    </row>
    <row r="81" spans="2:5" ht="15" x14ac:dyDescent="0.25">
      <c r="B81"/>
      <c r="C81"/>
      <c r="D81"/>
      <c r="E81"/>
    </row>
    <row r="82" spans="2:5" ht="15" x14ac:dyDescent="0.25">
      <c r="B82"/>
      <c r="C82"/>
      <c r="D82"/>
      <c r="E82"/>
    </row>
    <row r="83" spans="2:5" ht="15" x14ac:dyDescent="0.25">
      <c r="B83"/>
      <c r="C83"/>
      <c r="D83"/>
      <c r="E83"/>
    </row>
    <row r="84" spans="2:5" ht="15" x14ac:dyDescent="0.25">
      <c r="B84"/>
      <c r="C84"/>
      <c r="D84"/>
      <c r="E84"/>
    </row>
    <row r="85" spans="2:5" ht="15" x14ac:dyDescent="0.25">
      <c r="B85"/>
      <c r="C85"/>
      <c r="D85"/>
      <c r="E85"/>
    </row>
    <row r="86" spans="2:5" ht="15" x14ac:dyDescent="0.25">
      <c r="B86"/>
      <c r="C86"/>
      <c r="D86"/>
      <c r="E86"/>
    </row>
    <row r="87" spans="2:5" ht="15" x14ac:dyDescent="0.25">
      <c r="B87"/>
      <c r="C87"/>
      <c r="D87"/>
      <c r="E87"/>
    </row>
    <row r="88" spans="2:5" ht="15" x14ac:dyDescent="0.25">
      <c r="B88"/>
      <c r="C88"/>
      <c r="D88"/>
      <c r="E88"/>
    </row>
    <row r="89" spans="2:5" ht="15" x14ac:dyDescent="0.25">
      <c r="B89"/>
      <c r="C89"/>
      <c r="D89"/>
      <c r="E89"/>
    </row>
    <row r="90" spans="2:5" ht="15" x14ac:dyDescent="0.25">
      <c r="B90"/>
      <c r="C90"/>
      <c r="D90"/>
      <c r="E90"/>
    </row>
    <row r="91" spans="2:5" ht="15" x14ac:dyDescent="0.25">
      <c r="B91"/>
      <c r="C91"/>
      <c r="D91"/>
      <c r="E91"/>
    </row>
    <row r="92" spans="2:5" ht="15" x14ac:dyDescent="0.25">
      <c r="B92"/>
      <c r="C92"/>
      <c r="D92"/>
      <c r="E92"/>
    </row>
    <row r="93" spans="2:5" ht="15" x14ac:dyDescent="0.25">
      <c r="B93"/>
      <c r="C93"/>
      <c r="D93"/>
      <c r="E93"/>
    </row>
    <row r="94" spans="2:5" ht="15" x14ac:dyDescent="0.25">
      <c r="B94"/>
      <c r="C94"/>
      <c r="D94"/>
      <c r="E94"/>
    </row>
    <row r="95" spans="2:5" ht="15" x14ac:dyDescent="0.25">
      <c r="B95"/>
      <c r="C95"/>
      <c r="D95"/>
      <c r="E95"/>
    </row>
    <row r="96" spans="2:5" ht="15" x14ac:dyDescent="0.25">
      <c r="B96"/>
      <c r="C96"/>
      <c r="D96"/>
      <c r="E96"/>
    </row>
    <row r="97" spans="2:5" ht="15" x14ac:dyDescent="0.25">
      <c r="B97"/>
      <c r="C97"/>
      <c r="D97"/>
      <c r="E97"/>
    </row>
    <row r="98" spans="2:5" ht="15" x14ac:dyDescent="0.25">
      <c r="B98"/>
      <c r="C98"/>
      <c r="D98"/>
      <c r="E98"/>
    </row>
    <row r="99" spans="2:5" ht="15" x14ac:dyDescent="0.25">
      <c r="B99"/>
      <c r="C99"/>
      <c r="D99"/>
      <c r="E99"/>
    </row>
    <row r="100" spans="2:5" ht="15" x14ac:dyDescent="0.25">
      <c r="B100"/>
      <c r="C100"/>
      <c r="D100"/>
      <c r="E100"/>
    </row>
    <row r="101" spans="2:5" ht="15" x14ac:dyDescent="0.25">
      <c r="B101"/>
      <c r="C101"/>
      <c r="D101"/>
      <c r="E101"/>
    </row>
    <row r="102" spans="2:5" ht="15" x14ac:dyDescent="0.25">
      <c r="B102"/>
      <c r="C102"/>
      <c r="D102"/>
      <c r="E102"/>
    </row>
    <row r="103" spans="2:5" ht="15" x14ac:dyDescent="0.25">
      <c r="B103"/>
      <c r="C103"/>
      <c r="D103"/>
      <c r="E103"/>
    </row>
    <row r="104" spans="2:5" ht="15" x14ac:dyDescent="0.25">
      <c r="B104"/>
      <c r="C104"/>
      <c r="D104"/>
      <c r="E104"/>
    </row>
    <row r="105" spans="2:5" ht="15" x14ac:dyDescent="0.25">
      <c r="B105"/>
      <c r="C105"/>
      <c r="D105"/>
      <c r="E105"/>
    </row>
    <row r="106" spans="2:5" ht="15" x14ac:dyDescent="0.25">
      <c r="B106"/>
      <c r="C106"/>
      <c r="D106"/>
      <c r="E106"/>
    </row>
    <row r="107" spans="2:5" ht="15" x14ac:dyDescent="0.25">
      <c r="B107"/>
      <c r="C107"/>
      <c r="D107"/>
      <c r="E107"/>
    </row>
    <row r="108" spans="2:5" ht="15" x14ac:dyDescent="0.25">
      <c r="B108"/>
      <c r="C108"/>
      <c r="D108"/>
      <c r="E108"/>
    </row>
    <row r="109" spans="2:5" ht="15" x14ac:dyDescent="0.25">
      <c r="B109"/>
      <c r="C109"/>
      <c r="D109"/>
      <c r="E109"/>
    </row>
    <row r="110" spans="2:5" ht="15" x14ac:dyDescent="0.25">
      <c r="B110"/>
      <c r="C110"/>
      <c r="D110"/>
      <c r="E110"/>
    </row>
    <row r="111" spans="2:5" ht="15" x14ac:dyDescent="0.25">
      <c r="B111"/>
      <c r="C111"/>
      <c r="D111"/>
      <c r="E111"/>
    </row>
    <row r="112" spans="2:5" ht="15" x14ac:dyDescent="0.25">
      <c r="B112"/>
      <c r="C112"/>
      <c r="D112"/>
      <c r="E112"/>
    </row>
    <row r="113" spans="2:5" ht="15" x14ac:dyDescent="0.25">
      <c r="B113"/>
      <c r="C113"/>
      <c r="D113"/>
      <c r="E113"/>
    </row>
    <row r="114" spans="2:5" ht="15" x14ac:dyDescent="0.25">
      <c r="B114"/>
      <c r="C114"/>
      <c r="D114"/>
      <c r="E114"/>
    </row>
    <row r="115" spans="2:5" ht="15" x14ac:dyDescent="0.25">
      <c r="B115"/>
      <c r="C115"/>
      <c r="D115"/>
      <c r="E115"/>
    </row>
    <row r="116" spans="2:5" ht="15" x14ac:dyDescent="0.25">
      <c r="B116"/>
      <c r="C116"/>
      <c r="D116"/>
      <c r="E116"/>
    </row>
    <row r="117" spans="2:5" ht="15" x14ac:dyDescent="0.25">
      <c r="B117"/>
      <c r="C117"/>
      <c r="D117"/>
      <c r="E117"/>
    </row>
    <row r="118" spans="2:5" ht="15" x14ac:dyDescent="0.25">
      <c r="B118"/>
      <c r="C118"/>
      <c r="D118"/>
      <c r="E118"/>
    </row>
    <row r="119" spans="2:5" ht="15" x14ac:dyDescent="0.25">
      <c r="B119"/>
      <c r="C119"/>
      <c r="D119"/>
      <c r="E119"/>
    </row>
    <row r="120" spans="2:5" ht="15" x14ac:dyDescent="0.25">
      <c r="B120"/>
      <c r="C120"/>
      <c r="D120"/>
      <c r="E120"/>
    </row>
    <row r="121" spans="2:5" ht="15" x14ac:dyDescent="0.25">
      <c r="B121"/>
      <c r="C121"/>
      <c r="D121"/>
      <c r="E121"/>
    </row>
    <row r="122" spans="2:5" ht="15" x14ac:dyDescent="0.25">
      <c r="B122"/>
      <c r="C122"/>
      <c r="D122"/>
      <c r="E122"/>
    </row>
    <row r="123" spans="2:5" ht="15" x14ac:dyDescent="0.25">
      <c r="B123"/>
      <c r="C123"/>
      <c r="D123"/>
      <c r="E123"/>
    </row>
    <row r="124" spans="2:5" ht="15" x14ac:dyDescent="0.25">
      <c r="B124"/>
      <c r="C124"/>
      <c r="D124"/>
      <c r="E124"/>
    </row>
    <row r="125" spans="2:5" ht="15" x14ac:dyDescent="0.25">
      <c r="B125"/>
      <c r="C125"/>
      <c r="D125"/>
      <c r="E125"/>
    </row>
    <row r="126" spans="2:5" ht="15" x14ac:dyDescent="0.25">
      <c r="B126"/>
      <c r="C126"/>
      <c r="D126"/>
      <c r="E126"/>
    </row>
    <row r="127" spans="2:5" ht="15" x14ac:dyDescent="0.25">
      <c r="B127"/>
      <c r="C127"/>
      <c r="D127"/>
      <c r="E127"/>
    </row>
    <row r="128" spans="2:5" ht="15" x14ac:dyDescent="0.25">
      <c r="B128"/>
      <c r="C128"/>
      <c r="D128"/>
      <c r="E128"/>
    </row>
    <row r="129" spans="2:5" ht="15" x14ac:dyDescent="0.25">
      <c r="B129"/>
      <c r="C129"/>
      <c r="D129"/>
      <c r="E129"/>
    </row>
    <row r="130" spans="2:5" ht="15" x14ac:dyDescent="0.25">
      <c r="B130"/>
      <c r="C130"/>
      <c r="D130"/>
      <c r="E130"/>
    </row>
    <row r="131" spans="2:5" ht="15" x14ac:dyDescent="0.25">
      <c r="B131"/>
      <c r="C131"/>
      <c r="D131"/>
      <c r="E131"/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196"/>
  <sheetViews>
    <sheetView showGridLines="0" zoomScale="80" zoomScaleNormal="80" workbookViewId="0">
      <pane ySplit="11" topLeftCell="A12" activePane="bottomLeft" state="frozen"/>
      <selection activeCell="A11" sqref="A11"/>
      <selection pane="bottomLeft"/>
    </sheetView>
  </sheetViews>
  <sheetFormatPr defaultColWidth="11.42578125" defaultRowHeight="12.75" x14ac:dyDescent="0.2"/>
  <cols>
    <col min="1" max="1" width="1" style="5" customWidth="1"/>
    <col min="2" max="2" width="25.28515625" style="5" customWidth="1"/>
    <col min="3" max="3" width="13.7109375" style="5" customWidth="1"/>
    <col min="4" max="4" width="10.140625" style="5" customWidth="1"/>
    <col min="5" max="5" width="6.28515625" style="5" customWidth="1"/>
    <col min="6" max="6" width="4.85546875" style="5" customWidth="1"/>
    <col min="7" max="7" width="16.5703125" style="5" customWidth="1"/>
    <col min="8" max="8" width="5.7109375" style="5" customWidth="1"/>
    <col min="9" max="9" width="6.140625" style="5" customWidth="1"/>
    <col min="10" max="10" width="5.5703125" style="5" customWidth="1"/>
    <col min="11" max="12" width="5.85546875" style="5" customWidth="1"/>
    <col min="13" max="13" width="6.140625" style="5" customWidth="1"/>
    <col min="14" max="14" width="5.7109375" style="5" customWidth="1"/>
    <col min="15" max="15" width="10.28515625" style="5" customWidth="1"/>
    <col min="16" max="16" width="12" style="5" customWidth="1"/>
    <col min="17" max="17" width="6.7109375" style="5" customWidth="1"/>
    <col min="18" max="18" width="12" style="5" customWidth="1"/>
    <col min="19" max="19" width="7.5703125" style="5" customWidth="1"/>
    <col min="20" max="20" width="12" style="5" customWidth="1"/>
    <col min="21" max="21" width="5.42578125" style="5" customWidth="1"/>
    <col min="22" max="16384" width="11.42578125" style="5"/>
  </cols>
  <sheetData>
    <row r="3" spans="2:21" ht="15.75" x14ac:dyDescent="0.25">
      <c r="B3" s="1" t="s">
        <v>376</v>
      </c>
      <c r="D3" s="6"/>
    </row>
    <row r="4" spans="2:21" ht="15" x14ac:dyDescent="0.25">
      <c r="B4" s="2" t="s">
        <v>68</v>
      </c>
      <c r="D4" s="6"/>
    </row>
    <row r="5" spans="2:21" ht="14.25" x14ac:dyDescent="0.25">
      <c r="B5" s="3" t="str">
        <f>'Resumen General'!B5</f>
        <v>DEL 01 AL 31 DE DICIEMBRE 2017</v>
      </c>
      <c r="D5" s="6"/>
    </row>
    <row r="6" spans="2:21" x14ac:dyDescent="0.2">
      <c r="B6" s="4"/>
    </row>
    <row r="8" spans="2:21" ht="15" x14ac:dyDescent="0.25">
      <c r="B8" s="183" t="s">
        <v>35</v>
      </c>
      <c r="C8" s="184" t="s">
        <v>36</v>
      </c>
      <c r="D8" s="6"/>
    </row>
    <row r="9" spans="2:21" x14ac:dyDescent="0.2">
      <c r="D9" s="6"/>
    </row>
    <row r="10" spans="2:21" ht="15" x14ac:dyDescent="0.25">
      <c r="B10" s="192"/>
      <c r="C10" s="193" t="s">
        <v>1</v>
      </c>
      <c r="D10" s="192"/>
    </row>
    <row r="11" spans="2:21" s="15" customFormat="1" ht="15" x14ac:dyDescent="0.25">
      <c r="B11" s="194" t="s">
        <v>69</v>
      </c>
      <c r="C11" s="197" t="s">
        <v>3</v>
      </c>
      <c r="D11" s="197" t="s">
        <v>4</v>
      </c>
      <c r="E11" s="5"/>
      <c r="F11" s="5"/>
      <c r="G11" s="122" t="s">
        <v>70</v>
      </c>
      <c r="H11" s="216" t="s">
        <v>71</v>
      </c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</row>
    <row r="12" spans="2:21" s="15" customFormat="1" ht="15" x14ac:dyDescent="0.25">
      <c r="B12" s="196" t="s">
        <v>74</v>
      </c>
      <c r="C12" s="190">
        <v>1787</v>
      </c>
      <c r="D12" s="191">
        <v>0.51306345104794715</v>
      </c>
      <c r="E12" s="5"/>
      <c r="F12" s="5"/>
      <c r="G12" s="123" t="s">
        <v>72</v>
      </c>
      <c r="H12" s="215" t="s">
        <v>73</v>
      </c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</row>
    <row r="13" spans="2:21" ht="15" x14ac:dyDescent="0.25">
      <c r="B13" s="196" t="s">
        <v>75</v>
      </c>
      <c r="C13" s="190">
        <v>942</v>
      </c>
      <c r="D13" s="191">
        <v>0.27045650301464252</v>
      </c>
      <c r="G13" s="123" t="s">
        <v>74</v>
      </c>
      <c r="H13" s="215" t="s">
        <v>76</v>
      </c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</row>
    <row r="14" spans="2:21" ht="15" x14ac:dyDescent="0.25">
      <c r="B14" s="196" t="s">
        <v>72</v>
      </c>
      <c r="C14" s="190">
        <v>739</v>
      </c>
      <c r="D14" s="191">
        <v>0.21217341372380133</v>
      </c>
      <c r="G14" s="123" t="s">
        <v>75</v>
      </c>
      <c r="H14" s="215" t="s">
        <v>77</v>
      </c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</row>
    <row r="15" spans="2:21" ht="15" x14ac:dyDescent="0.25">
      <c r="B15" s="196" t="s">
        <v>318</v>
      </c>
      <c r="C15" s="190">
        <v>15</v>
      </c>
      <c r="D15" s="191">
        <v>4.3066322136089581E-3</v>
      </c>
      <c r="G15" s="123" t="s">
        <v>78</v>
      </c>
      <c r="H15" s="215" t="s">
        <v>79</v>
      </c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</row>
    <row r="16" spans="2:21" ht="15" x14ac:dyDescent="0.25">
      <c r="B16" s="195" t="s">
        <v>16</v>
      </c>
      <c r="C16" s="185">
        <v>3483</v>
      </c>
      <c r="D16" s="186">
        <v>1</v>
      </c>
      <c r="G16" s="123" t="s">
        <v>80</v>
      </c>
      <c r="H16" s="215" t="s">
        <v>81</v>
      </c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</row>
    <row r="17" spans="2:7" ht="15" x14ac:dyDescent="0.25">
      <c r="B17"/>
      <c r="C17"/>
      <c r="D17"/>
      <c r="G17" s="16"/>
    </row>
    <row r="18" spans="2:7" ht="15" x14ac:dyDescent="0.25">
      <c r="B18"/>
      <c r="C18"/>
      <c r="D18"/>
    </row>
    <row r="19" spans="2:7" ht="15" x14ac:dyDescent="0.25">
      <c r="B19"/>
      <c r="C19"/>
      <c r="D19"/>
    </row>
    <row r="20" spans="2:7" ht="15" x14ac:dyDescent="0.25">
      <c r="B20"/>
      <c r="C20"/>
      <c r="D20"/>
    </row>
    <row r="21" spans="2:7" ht="15" x14ac:dyDescent="0.25">
      <c r="B21"/>
      <c r="C21"/>
      <c r="D21"/>
    </row>
    <row r="22" spans="2:7" ht="15" x14ac:dyDescent="0.25">
      <c r="B22"/>
      <c r="C22"/>
      <c r="D22"/>
    </row>
    <row r="23" spans="2:7" ht="15" x14ac:dyDescent="0.25">
      <c r="B23"/>
      <c r="C23"/>
      <c r="D23"/>
    </row>
    <row r="24" spans="2:7" ht="15" x14ac:dyDescent="0.25">
      <c r="B24"/>
      <c r="C24"/>
      <c r="D24"/>
    </row>
    <row r="25" spans="2:7" ht="15" x14ac:dyDescent="0.25">
      <c r="B25"/>
      <c r="C25"/>
      <c r="D25"/>
    </row>
    <row r="26" spans="2:7" ht="15" x14ac:dyDescent="0.25">
      <c r="B26"/>
      <c r="C26"/>
      <c r="D26"/>
    </row>
    <row r="27" spans="2:7" ht="15" x14ac:dyDescent="0.25">
      <c r="B27"/>
      <c r="C27"/>
      <c r="D27"/>
    </row>
    <row r="28" spans="2:7" ht="15" x14ac:dyDescent="0.25">
      <c r="B28"/>
      <c r="C28"/>
      <c r="D28"/>
    </row>
    <row r="29" spans="2:7" ht="15" x14ac:dyDescent="0.25">
      <c r="B29"/>
      <c r="C29"/>
      <c r="D29"/>
    </row>
    <row r="30" spans="2:7" ht="15" x14ac:dyDescent="0.25">
      <c r="B30"/>
      <c r="C30"/>
      <c r="D30"/>
    </row>
    <row r="31" spans="2:7" ht="15" x14ac:dyDescent="0.25">
      <c r="B31"/>
      <c r="C31"/>
      <c r="D31"/>
    </row>
    <row r="32" spans="2:7" ht="15" x14ac:dyDescent="0.25">
      <c r="B32"/>
      <c r="C32"/>
      <c r="D32"/>
    </row>
    <row r="33" spans="2:4" ht="15" x14ac:dyDescent="0.25">
      <c r="B33"/>
      <c r="C33"/>
      <c r="D33"/>
    </row>
    <row r="34" spans="2:4" ht="15" x14ac:dyDescent="0.25">
      <c r="B34"/>
      <c r="C34"/>
      <c r="D34"/>
    </row>
    <row r="35" spans="2:4" ht="15" x14ac:dyDescent="0.25">
      <c r="B35"/>
      <c r="C35"/>
      <c r="D35"/>
    </row>
    <row r="36" spans="2:4" ht="15" x14ac:dyDescent="0.25">
      <c r="B36"/>
      <c r="C36"/>
      <c r="D36"/>
    </row>
    <row r="37" spans="2:4" ht="15" x14ac:dyDescent="0.25">
      <c r="B37"/>
      <c r="C37"/>
      <c r="D37"/>
    </row>
    <row r="38" spans="2:4" ht="15" x14ac:dyDescent="0.25">
      <c r="B38"/>
      <c r="C38"/>
      <c r="D38"/>
    </row>
    <row r="39" spans="2:4" ht="15" x14ac:dyDescent="0.25">
      <c r="B39"/>
      <c r="C39"/>
      <c r="D39"/>
    </row>
    <row r="40" spans="2:4" ht="15" x14ac:dyDescent="0.25">
      <c r="B40"/>
      <c r="C40"/>
      <c r="D40"/>
    </row>
    <row r="41" spans="2:4" ht="15" x14ac:dyDescent="0.25">
      <c r="B41"/>
      <c r="C41"/>
      <c r="D41"/>
    </row>
    <row r="42" spans="2:4" ht="15" x14ac:dyDescent="0.25">
      <c r="B42"/>
      <c r="C42"/>
      <c r="D42"/>
    </row>
    <row r="43" spans="2:4" ht="15" x14ac:dyDescent="0.25">
      <c r="B43"/>
      <c r="C43"/>
      <c r="D43"/>
    </row>
    <row r="44" spans="2:4" ht="15" x14ac:dyDescent="0.25">
      <c r="B44"/>
      <c r="C44"/>
      <c r="D44"/>
    </row>
    <row r="45" spans="2:4" ht="15" x14ac:dyDescent="0.25">
      <c r="B45"/>
      <c r="C45"/>
      <c r="D45"/>
    </row>
    <row r="46" spans="2:4" ht="15" x14ac:dyDescent="0.25">
      <c r="B46"/>
      <c r="C46"/>
      <c r="D46"/>
    </row>
    <row r="47" spans="2:4" ht="15" x14ac:dyDescent="0.25">
      <c r="B47"/>
      <c r="C47"/>
      <c r="D47"/>
    </row>
    <row r="48" spans="2:4" ht="15" x14ac:dyDescent="0.25">
      <c r="B48"/>
      <c r="C48"/>
      <c r="D48"/>
    </row>
    <row r="49" spans="2:4" ht="15" x14ac:dyDescent="0.25">
      <c r="B49"/>
      <c r="C49"/>
      <c r="D49"/>
    </row>
    <row r="50" spans="2:4" ht="15" x14ac:dyDescent="0.25">
      <c r="B50"/>
      <c r="C50"/>
      <c r="D50"/>
    </row>
    <row r="51" spans="2:4" ht="15" x14ac:dyDescent="0.25">
      <c r="B51"/>
      <c r="C51"/>
      <c r="D51"/>
    </row>
    <row r="52" spans="2:4" ht="15" x14ac:dyDescent="0.25">
      <c r="B52"/>
      <c r="C52"/>
      <c r="D52"/>
    </row>
    <row r="53" spans="2:4" ht="15" x14ac:dyDescent="0.25">
      <c r="B53"/>
      <c r="C53"/>
      <c r="D53"/>
    </row>
    <row r="54" spans="2:4" ht="15" x14ac:dyDescent="0.25">
      <c r="B54"/>
      <c r="C54"/>
      <c r="D54"/>
    </row>
    <row r="55" spans="2:4" ht="15" x14ac:dyDescent="0.25">
      <c r="B55"/>
      <c r="C55"/>
      <c r="D55"/>
    </row>
    <row r="56" spans="2:4" ht="15" x14ac:dyDescent="0.25">
      <c r="B56"/>
      <c r="C56"/>
      <c r="D56"/>
    </row>
    <row r="57" spans="2:4" ht="15" x14ac:dyDescent="0.25">
      <c r="B57"/>
      <c r="C57"/>
      <c r="D57"/>
    </row>
    <row r="58" spans="2:4" ht="15" x14ac:dyDescent="0.25">
      <c r="B58"/>
      <c r="C58"/>
      <c r="D58"/>
    </row>
    <row r="59" spans="2:4" ht="15" x14ac:dyDescent="0.25">
      <c r="B59"/>
      <c r="C59"/>
      <c r="D59"/>
    </row>
    <row r="60" spans="2:4" ht="15" x14ac:dyDescent="0.25">
      <c r="B60"/>
      <c r="C60"/>
      <c r="D60"/>
    </row>
    <row r="61" spans="2:4" ht="15" x14ac:dyDescent="0.25">
      <c r="B61"/>
      <c r="C61"/>
      <c r="D61"/>
    </row>
    <row r="62" spans="2:4" ht="15" x14ac:dyDescent="0.25">
      <c r="B62"/>
      <c r="C62"/>
      <c r="D62"/>
    </row>
    <row r="63" spans="2:4" ht="15" x14ac:dyDescent="0.25">
      <c r="B63"/>
      <c r="C63"/>
      <c r="D63"/>
    </row>
    <row r="64" spans="2:4" ht="15" x14ac:dyDescent="0.25">
      <c r="B64"/>
      <c r="C64"/>
      <c r="D64"/>
    </row>
    <row r="65" spans="2:4" ht="15" x14ac:dyDescent="0.25">
      <c r="B65"/>
      <c r="C65"/>
      <c r="D65"/>
    </row>
    <row r="66" spans="2:4" ht="15" x14ac:dyDescent="0.25">
      <c r="B66"/>
      <c r="C66"/>
      <c r="D66"/>
    </row>
    <row r="67" spans="2:4" ht="15" x14ac:dyDescent="0.25">
      <c r="B67"/>
      <c r="C67"/>
      <c r="D67"/>
    </row>
    <row r="68" spans="2:4" ht="15" x14ac:dyDescent="0.25">
      <c r="B68"/>
      <c r="C68"/>
      <c r="D68"/>
    </row>
    <row r="69" spans="2:4" ht="15" x14ac:dyDescent="0.25">
      <c r="B69"/>
      <c r="C69"/>
      <c r="D69"/>
    </row>
    <row r="70" spans="2:4" ht="15" x14ac:dyDescent="0.25">
      <c r="B70"/>
      <c r="C70"/>
      <c r="D70"/>
    </row>
    <row r="71" spans="2:4" ht="15" x14ac:dyDescent="0.25">
      <c r="B71"/>
      <c r="C71"/>
      <c r="D71"/>
    </row>
    <row r="72" spans="2:4" ht="15" x14ac:dyDescent="0.25">
      <c r="B72"/>
      <c r="C72"/>
      <c r="D72"/>
    </row>
    <row r="73" spans="2:4" ht="15" x14ac:dyDescent="0.25">
      <c r="B73"/>
      <c r="C73"/>
      <c r="D73"/>
    </row>
    <row r="74" spans="2:4" ht="15" x14ac:dyDescent="0.25">
      <c r="B74"/>
      <c r="C74"/>
      <c r="D74"/>
    </row>
    <row r="75" spans="2:4" ht="15" x14ac:dyDescent="0.25">
      <c r="B75"/>
      <c r="C75"/>
      <c r="D75"/>
    </row>
    <row r="76" spans="2:4" ht="15" x14ac:dyDescent="0.25">
      <c r="B76"/>
      <c r="C76"/>
      <c r="D76"/>
    </row>
    <row r="77" spans="2:4" ht="15" x14ac:dyDescent="0.25">
      <c r="B77"/>
      <c r="C77"/>
      <c r="D77"/>
    </row>
    <row r="78" spans="2:4" ht="15" x14ac:dyDescent="0.25">
      <c r="B78"/>
      <c r="C78"/>
      <c r="D78"/>
    </row>
    <row r="79" spans="2:4" ht="15" x14ac:dyDescent="0.25">
      <c r="B79"/>
      <c r="C79"/>
      <c r="D79"/>
    </row>
    <row r="80" spans="2:4" ht="15" x14ac:dyDescent="0.25">
      <c r="B80"/>
      <c r="C80"/>
      <c r="D80"/>
    </row>
    <row r="81" spans="2:4" ht="15" x14ac:dyDescent="0.25">
      <c r="B81"/>
      <c r="C81"/>
      <c r="D81"/>
    </row>
    <row r="82" spans="2:4" ht="15" x14ac:dyDescent="0.25">
      <c r="B82"/>
      <c r="C82"/>
      <c r="D82"/>
    </row>
    <row r="83" spans="2:4" ht="15" x14ac:dyDescent="0.25">
      <c r="B83"/>
      <c r="C83"/>
      <c r="D83"/>
    </row>
    <row r="84" spans="2:4" ht="15" x14ac:dyDescent="0.25">
      <c r="B84"/>
      <c r="C84"/>
      <c r="D84"/>
    </row>
    <row r="85" spans="2:4" ht="15" x14ac:dyDescent="0.25">
      <c r="B85"/>
      <c r="C85"/>
      <c r="D85"/>
    </row>
    <row r="86" spans="2:4" ht="15" x14ac:dyDescent="0.25">
      <c r="B86"/>
      <c r="C86"/>
      <c r="D86"/>
    </row>
    <row r="87" spans="2:4" ht="15" x14ac:dyDescent="0.25">
      <c r="B87"/>
      <c r="C87"/>
      <c r="D87"/>
    </row>
    <row r="88" spans="2:4" ht="15" x14ac:dyDescent="0.25">
      <c r="B88"/>
      <c r="C88"/>
      <c r="D88"/>
    </row>
    <row r="89" spans="2:4" ht="15" x14ac:dyDescent="0.25">
      <c r="B89"/>
      <c r="C89"/>
      <c r="D89"/>
    </row>
    <row r="90" spans="2:4" ht="15" x14ac:dyDescent="0.25">
      <c r="B90"/>
      <c r="C90"/>
      <c r="D90"/>
    </row>
    <row r="91" spans="2:4" ht="15" x14ac:dyDescent="0.25">
      <c r="B91"/>
      <c r="C91"/>
      <c r="D91"/>
    </row>
    <row r="92" spans="2:4" ht="15" x14ac:dyDescent="0.25">
      <c r="B92"/>
      <c r="C92"/>
      <c r="D92"/>
    </row>
    <row r="93" spans="2:4" ht="15" x14ac:dyDescent="0.25">
      <c r="B93"/>
      <c r="C93"/>
      <c r="D93"/>
    </row>
    <row r="94" spans="2:4" ht="15" x14ac:dyDescent="0.25">
      <c r="B94"/>
      <c r="C94"/>
      <c r="D94"/>
    </row>
    <row r="95" spans="2:4" ht="15" x14ac:dyDescent="0.25">
      <c r="B95"/>
      <c r="C95"/>
      <c r="D95"/>
    </row>
    <row r="96" spans="2:4" ht="15" x14ac:dyDescent="0.25">
      <c r="B96"/>
      <c r="C96"/>
      <c r="D96"/>
    </row>
    <row r="97" spans="2:4" ht="15" x14ac:dyDescent="0.25">
      <c r="B97"/>
      <c r="C97"/>
      <c r="D97"/>
    </row>
    <row r="98" spans="2:4" ht="15" x14ac:dyDescent="0.25">
      <c r="B98"/>
      <c r="C98"/>
      <c r="D98"/>
    </row>
    <row r="99" spans="2:4" ht="15" x14ac:dyDescent="0.25">
      <c r="B99"/>
      <c r="C99"/>
      <c r="D99"/>
    </row>
    <row r="100" spans="2:4" ht="15" x14ac:dyDescent="0.25">
      <c r="B100"/>
      <c r="C100"/>
      <c r="D100"/>
    </row>
    <row r="101" spans="2:4" ht="15" x14ac:dyDescent="0.25">
      <c r="B101"/>
      <c r="C101"/>
      <c r="D101"/>
    </row>
    <row r="102" spans="2:4" ht="15" x14ac:dyDescent="0.25">
      <c r="B102"/>
      <c r="C102"/>
      <c r="D102"/>
    </row>
    <row r="103" spans="2:4" ht="15" x14ac:dyDescent="0.25">
      <c r="B103"/>
      <c r="C103"/>
      <c r="D103"/>
    </row>
    <row r="104" spans="2:4" ht="15" x14ac:dyDescent="0.25">
      <c r="B104"/>
      <c r="C104"/>
      <c r="D104"/>
    </row>
    <row r="105" spans="2:4" ht="15" x14ac:dyDescent="0.25">
      <c r="B105"/>
      <c r="C105"/>
      <c r="D105"/>
    </row>
    <row r="106" spans="2:4" ht="15" x14ac:dyDescent="0.25">
      <c r="B106"/>
      <c r="C106"/>
      <c r="D106"/>
    </row>
    <row r="107" spans="2:4" ht="15" x14ac:dyDescent="0.25">
      <c r="B107"/>
      <c r="C107"/>
      <c r="D107"/>
    </row>
    <row r="108" spans="2:4" ht="15" x14ac:dyDescent="0.25">
      <c r="B108"/>
      <c r="C108"/>
      <c r="D108"/>
    </row>
    <row r="109" spans="2:4" ht="15" x14ac:dyDescent="0.25">
      <c r="B109"/>
      <c r="C109"/>
      <c r="D109"/>
    </row>
    <row r="110" spans="2:4" ht="15" x14ac:dyDescent="0.25">
      <c r="B110"/>
      <c r="C110"/>
      <c r="D110"/>
    </row>
    <row r="111" spans="2:4" ht="15" x14ac:dyDescent="0.25">
      <c r="B111"/>
      <c r="C111"/>
      <c r="D111"/>
    </row>
    <row r="112" spans="2:4" ht="15" x14ac:dyDescent="0.25">
      <c r="B112"/>
      <c r="C112"/>
      <c r="D112"/>
    </row>
    <row r="113" spans="2:4" ht="15" x14ac:dyDescent="0.25">
      <c r="B113"/>
      <c r="C113"/>
      <c r="D113"/>
    </row>
    <row r="114" spans="2:4" ht="15" x14ac:dyDescent="0.25">
      <c r="B114"/>
      <c r="C114"/>
      <c r="D114"/>
    </row>
    <row r="115" spans="2:4" ht="15" x14ac:dyDescent="0.25">
      <c r="B115"/>
      <c r="C115"/>
      <c r="D115"/>
    </row>
    <row r="116" spans="2:4" ht="15" x14ac:dyDescent="0.25">
      <c r="B116"/>
      <c r="C116"/>
      <c r="D116"/>
    </row>
    <row r="117" spans="2:4" ht="15" x14ac:dyDescent="0.25">
      <c r="B117"/>
      <c r="C117"/>
      <c r="D117"/>
    </row>
    <row r="118" spans="2:4" ht="15" x14ac:dyDescent="0.25">
      <c r="B118"/>
      <c r="C118"/>
      <c r="D118"/>
    </row>
    <row r="119" spans="2:4" ht="15" x14ac:dyDescent="0.25">
      <c r="B119"/>
      <c r="C119"/>
      <c r="D119"/>
    </row>
    <row r="120" spans="2:4" ht="15" x14ac:dyDescent="0.25">
      <c r="B120"/>
      <c r="C120"/>
      <c r="D120"/>
    </row>
    <row r="121" spans="2:4" ht="15" x14ac:dyDescent="0.25">
      <c r="B121"/>
      <c r="C121"/>
      <c r="D121"/>
    </row>
    <row r="122" spans="2:4" ht="15" x14ac:dyDescent="0.25">
      <c r="B122"/>
      <c r="C122"/>
      <c r="D122"/>
    </row>
    <row r="123" spans="2:4" ht="15" x14ac:dyDescent="0.25">
      <c r="B123"/>
      <c r="C123"/>
      <c r="D123"/>
    </row>
    <row r="124" spans="2:4" ht="15" x14ac:dyDescent="0.25">
      <c r="B124"/>
      <c r="C124"/>
      <c r="D124"/>
    </row>
    <row r="125" spans="2:4" ht="15" x14ac:dyDescent="0.25">
      <c r="B125"/>
      <c r="C125"/>
      <c r="D125"/>
    </row>
    <row r="126" spans="2:4" ht="15" x14ac:dyDescent="0.25">
      <c r="B126"/>
      <c r="C126"/>
      <c r="D126"/>
    </row>
    <row r="127" spans="2:4" ht="15" x14ac:dyDescent="0.25">
      <c r="B127"/>
      <c r="C127"/>
      <c r="D127"/>
    </row>
    <row r="128" spans="2:4" ht="15" x14ac:dyDescent="0.25">
      <c r="B128"/>
      <c r="C128"/>
      <c r="D128"/>
    </row>
    <row r="129" spans="2:4" ht="15" x14ac:dyDescent="0.25">
      <c r="B129"/>
      <c r="C129"/>
      <c r="D129"/>
    </row>
    <row r="130" spans="2:4" ht="15" x14ac:dyDescent="0.25">
      <c r="B130"/>
      <c r="C130"/>
      <c r="D130"/>
    </row>
    <row r="131" spans="2:4" ht="15" x14ac:dyDescent="0.25">
      <c r="B131"/>
      <c r="C131"/>
      <c r="D131"/>
    </row>
    <row r="132" spans="2:4" ht="15" x14ac:dyDescent="0.25">
      <c r="B132"/>
      <c r="C132"/>
      <c r="D132"/>
    </row>
    <row r="133" spans="2:4" ht="15" x14ac:dyDescent="0.25">
      <c r="B133"/>
      <c r="C133"/>
      <c r="D133"/>
    </row>
    <row r="134" spans="2:4" ht="15" x14ac:dyDescent="0.25">
      <c r="B134"/>
      <c r="C134"/>
      <c r="D134"/>
    </row>
    <row r="135" spans="2:4" ht="15" x14ac:dyDescent="0.25">
      <c r="B135"/>
      <c r="C135"/>
      <c r="D135"/>
    </row>
    <row r="136" spans="2:4" ht="15" x14ac:dyDescent="0.25">
      <c r="B136"/>
      <c r="C136"/>
      <c r="D136"/>
    </row>
    <row r="137" spans="2:4" ht="15" x14ac:dyDescent="0.25">
      <c r="B137"/>
      <c r="C137"/>
      <c r="D137"/>
    </row>
    <row r="138" spans="2:4" ht="15" x14ac:dyDescent="0.25">
      <c r="B138"/>
      <c r="C138"/>
      <c r="D138"/>
    </row>
    <row r="139" spans="2:4" ht="15" x14ac:dyDescent="0.25">
      <c r="B139"/>
      <c r="C139"/>
      <c r="D139"/>
    </row>
    <row r="140" spans="2:4" ht="15" x14ac:dyDescent="0.25">
      <c r="B140"/>
      <c r="C140"/>
      <c r="D140"/>
    </row>
    <row r="141" spans="2:4" ht="15" x14ac:dyDescent="0.25">
      <c r="B141"/>
      <c r="C141"/>
      <c r="D141"/>
    </row>
    <row r="142" spans="2:4" ht="15" x14ac:dyDescent="0.25">
      <c r="B142"/>
      <c r="C142"/>
      <c r="D142"/>
    </row>
    <row r="143" spans="2:4" ht="15" x14ac:dyDescent="0.25">
      <c r="B143"/>
      <c r="C143"/>
      <c r="D143"/>
    </row>
    <row r="144" spans="2:4" ht="15" x14ac:dyDescent="0.25">
      <c r="B144"/>
      <c r="C144"/>
      <c r="D144"/>
    </row>
    <row r="145" spans="2:4" ht="15" x14ac:dyDescent="0.25">
      <c r="B145"/>
      <c r="C145"/>
      <c r="D145"/>
    </row>
    <row r="146" spans="2:4" ht="15" x14ac:dyDescent="0.25">
      <c r="B146"/>
      <c r="C146"/>
      <c r="D146"/>
    </row>
    <row r="147" spans="2:4" ht="15" x14ac:dyDescent="0.25">
      <c r="B147"/>
      <c r="C147"/>
      <c r="D147"/>
    </row>
    <row r="148" spans="2:4" ht="15" x14ac:dyDescent="0.25">
      <c r="B148"/>
      <c r="C148"/>
      <c r="D148"/>
    </row>
    <row r="149" spans="2:4" ht="15" x14ac:dyDescent="0.25">
      <c r="B149"/>
      <c r="C149"/>
      <c r="D149"/>
    </row>
    <row r="150" spans="2:4" ht="15" x14ac:dyDescent="0.25">
      <c r="B150"/>
      <c r="C150"/>
      <c r="D150"/>
    </row>
    <row r="151" spans="2:4" ht="15" x14ac:dyDescent="0.25">
      <c r="B151"/>
      <c r="C151"/>
      <c r="D151"/>
    </row>
    <row r="152" spans="2:4" ht="15" x14ac:dyDescent="0.25">
      <c r="B152"/>
      <c r="C152"/>
      <c r="D152"/>
    </row>
    <row r="153" spans="2:4" ht="15" x14ac:dyDescent="0.25">
      <c r="B153"/>
      <c r="C153"/>
      <c r="D153"/>
    </row>
    <row r="154" spans="2:4" ht="15" x14ac:dyDescent="0.25">
      <c r="B154"/>
      <c r="C154"/>
      <c r="D154"/>
    </row>
    <row r="155" spans="2:4" ht="15" x14ac:dyDescent="0.25">
      <c r="B155"/>
      <c r="C155"/>
      <c r="D155"/>
    </row>
    <row r="156" spans="2:4" ht="15" x14ac:dyDescent="0.25">
      <c r="B156"/>
      <c r="C156"/>
      <c r="D156"/>
    </row>
    <row r="157" spans="2:4" ht="15" x14ac:dyDescent="0.25">
      <c r="B157"/>
      <c r="C157"/>
      <c r="D157"/>
    </row>
    <row r="158" spans="2:4" ht="15" x14ac:dyDescent="0.25">
      <c r="B158"/>
      <c r="C158"/>
      <c r="D158"/>
    </row>
    <row r="159" spans="2:4" ht="15" x14ac:dyDescent="0.25">
      <c r="B159"/>
      <c r="C159"/>
      <c r="D159"/>
    </row>
    <row r="160" spans="2:4" ht="15" x14ac:dyDescent="0.25">
      <c r="B160"/>
      <c r="C160"/>
      <c r="D160"/>
    </row>
    <row r="161" spans="2:4" ht="15" x14ac:dyDescent="0.25">
      <c r="B161"/>
      <c r="C161"/>
      <c r="D161"/>
    </row>
    <row r="162" spans="2:4" ht="15" x14ac:dyDescent="0.25">
      <c r="B162"/>
      <c r="C162"/>
      <c r="D162"/>
    </row>
    <row r="163" spans="2:4" ht="15" x14ac:dyDescent="0.25">
      <c r="B163"/>
      <c r="C163"/>
      <c r="D163"/>
    </row>
    <row r="164" spans="2:4" ht="15" x14ac:dyDescent="0.25">
      <c r="B164"/>
      <c r="C164"/>
      <c r="D164"/>
    </row>
    <row r="165" spans="2:4" ht="15" x14ac:dyDescent="0.25">
      <c r="B165"/>
      <c r="C165"/>
      <c r="D165"/>
    </row>
    <row r="166" spans="2:4" ht="15" x14ac:dyDescent="0.25">
      <c r="B166"/>
      <c r="C166"/>
      <c r="D166"/>
    </row>
    <row r="167" spans="2:4" ht="15" x14ac:dyDescent="0.25">
      <c r="B167"/>
      <c r="C167"/>
      <c r="D167"/>
    </row>
    <row r="168" spans="2:4" ht="15" x14ac:dyDescent="0.25">
      <c r="B168"/>
      <c r="C168"/>
      <c r="D168"/>
    </row>
    <row r="169" spans="2:4" ht="15" x14ac:dyDescent="0.25">
      <c r="B169"/>
      <c r="C169"/>
      <c r="D169"/>
    </row>
    <row r="170" spans="2:4" ht="15" x14ac:dyDescent="0.25">
      <c r="B170"/>
      <c r="C170"/>
      <c r="D170"/>
    </row>
    <row r="171" spans="2:4" ht="15" x14ac:dyDescent="0.25">
      <c r="B171"/>
      <c r="C171"/>
      <c r="D171"/>
    </row>
    <row r="172" spans="2:4" ht="15" x14ac:dyDescent="0.25">
      <c r="B172"/>
      <c r="C172"/>
      <c r="D172"/>
    </row>
    <row r="173" spans="2:4" ht="15" x14ac:dyDescent="0.25">
      <c r="B173"/>
      <c r="C173"/>
      <c r="D173"/>
    </row>
    <row r="174" spans="2:4" ht="15" x14ac:dyDescent="0.25">
      <c r="B174"/>
      <c r="C174"/>
      <c r="D174"/>
    </row>
    <row r="175" spans="2:4" ht="15" x14ac:dyDescent="0.25">
      <c r="B175"/>
      <c r="C175"/>
      <c r="D175"/>
    </row>
    <row r="176" spans="2:4" ht="15" x14ac:dyDescent="0.25">
      <c r="B176"/>
      <c r="C176"/>
      <c r="D176"/>
    </row>
    <row r="177" spans="2:4" ht="15" x14ac:dyDescent="0.25">
      <c r="B177"/>
      <c r="C177"/>
      <c r="D177"/>
    </row>
    <row r="178" spans="2:4" ht="15" x14ac:dyDescent="0.25">
      <c r="B178"/>
      <c r="C178"/>
      <c r="D178"/>
    </row>
    <row r="179" spans="2:4" ht="15" x14ac:dyDescent="0.25">
      <c r="B179"/>
      <c r="C179"/>
      <c r="D179"/>
    </row>
    <row r="180" spans="2:4" ht="15" x14ac:dyDescent="0.25">
      <c r="B180"/>
      <c r="C180"/>
      <c r="D180"/>
    </row>
    <row r="181" spans="2:4" ht="15" x14ac:dyDescent="0.25">
      <c r="B181"/>
      <c r="C181"/>
      <c r="D181"/>
    </row>
    <row r="182" spans="2:4" ht="15" x14ac:dyDescent="0.25">
      <c r="B182"/>
      <c r="C182"/>
      <c r="D182"/>
    </row>
    <row r="183" spans="2:4" ht="15" x14ac:dyDescent="0.25">
      <c r="B183"/>
      <c r="C183"/>
      <c r="D183"/>
    </row>
    <row r="184" spans="2:4" ht="15" x14ac:dyDescent="0.25">
      <c r="B184"/>
      <c r="C184"/>
      <c r="D184"/>
    </row>
    <row r="185" spans="2:4" ht="15" x14ac:dyDescent="0.25">
      <c r="B185"/>
      <c r="C185"/>
      <c r="D185"/>
    </row>
    <row r="186" spans="2:4" ht="15" x14ac:dyDescent="0.25">
      <c r="B186"/>
      <c r="C186"/>
      <c r="D186"/>
    </row>
    <row r="187" spans="2:4" ht="15" x14ac:dyDescent="0.25">
      <c r="B187"/>
      <c r="C187"/>
      <c r="D187"/>
    </row>
    <row r="188" spans="2:4" ht="15" x14ac:dyDescent="0.25">
      <c r="B188"/>
      <c r="C188"/>
      <c r="D188"/>
    </row>
    <row r="189" spans="2:4" ht="15" x14ac:dyDescent="0.25">
      <c r="B189"/>
      <c r="C189"/>
      <c r="D189"/>
    </row>
    <row r="190" spans="2:4" ht="15" x14ac:dyDescent="0.25">
      <c r="B190"/>
      <c r="C190"/>
      <c r="D190"/>
    </row>
    <row r="191" spans="2:4" ht="15" x14ac:dyDescent="0.25">
      <c r="B191"/>
      <c r="C191"/>
      <c r="D191"/>
    </row>
    <row r="192" spans="2:4" ht="15" x14ac:dyDescent="0.25">
      <c r="B192"/>
      <c r="C192"/>
      <c r="D192"/>
    </row>
    <row r="193" spans="2:4" ht="15" x14ac:dyDescent="0.25">
      <c r="B193"/>
      <c r="C193"/>
      <c r="D193"/>
    </row>
    <row r="194" spans="2:4" ht="15" x14ac:dyDescent="0.25">
      <c r="B194"/>
      <c r="C194"/>
      <c r="D194"/>
    </row>
    <row r="195" spans="2:4" ht="15" x14ac:dyDescent="0.25">
      <c r="B195"/>
      <c r="C195"/>
      <c r="D195"/>
    </row>
    <row r="196" spans="2:4" ht="15" x14ac:dyDescent="0.25">
      <c r="B196"/>
      <c r="C196"/>
      <c r="D196"/>
    </row>
  </sheetData>
  <mergeCells count="6">
    <mergeCell ref="H16:U16"/>
    <mergeCell ref="H11:U11"/>
    <mergeCell ref="H12:U12"/>
    <mergeCell ref="H13:U13"/>
    <mergeCell ref="H14:U14"/>
    <mergeCell ref="H15:U15"/>
  </mergeCell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555"/>
  <sheetViews>
    <sheetView showGridLines="0" zoomScale="80" zoomScaleNormal="80" workbookViewId="0"/>
  </sheetViews>
  <sheetFormatPr defaultColWidth="11.42578125" defaultRowHeight="12.75" x14ac:dyDescent="0.2"/>
  <cols>
    <col min="1" max="1" width="1.85546875" style="5" customWidth="1"/>
    <col min="2" max="2" width="38.28515625" style="5" customWidth="1"/>
    <col min="3" max="3" width="11.42578125" style="5"/>
    <col min="4" max="4" width="12.28515625" style="5" customWidth="1"/>
    <col min="5" max="5" width="12.28515625" style="5" bestFit="1" customWidth="1"/>
    <col min="6" max="6" width="15.28515625" style="5" customWidth="1"/>
    <col min="7" max="7" width="14" style="5" customWidth="1"/>
    <col min="8" max="16384" width="11.42578125" style="5"/>
  </cols>
  <sheetData>
    <row r="2" spans="2:7" ht="15.75" x14ac:dyDescent="0.25">
      <c r="B2" s="144" t="s">
        <v>376</v>
      </c>
    </row>
    <row r="3" spans="2:7" ht="15" x14ac:dyDescent="0.25">
      <c r="B3" s="145" t="s">
        <v>82</v>
      </c>
    </row>
    <row r="4" spans="2:7" ht="14.25" x14ac:dyDescent="0.25">
      <c r="B4" s="146" t="str">
        <f>'Resumen General'!B5</f>
        <v>DEL 01 AL 31 DE DICIEMBRE 2017</v>
      </c>
    </row>
    <row r="5" spans="2:7" x14ac:dyDescent="0.2">
      <c r="B5" s="147"/>
    </row>
    <row r="7" spans="2:7" ht="25.5" x14ac:dyDescent="0.2">
      <c r="B7" s="148" t="s">
        <v>35</v>
      </c>
      <c r="C7" s="17" t="s">
        <v>83</v>
      </c>
      <c r="D7" s="17" t="s">
        <v>84</v>
      </c>
      <c r="E7" s="17" t="s">
        <v>85</v>
      </c>
      <c r="F7" s="17" t="s">
        <v>86</v>
      </c>
      <c r="G7" s="17" t="s">
        <v>87</v>
      </c>
    </row>
    <row r="8" spans="2:7" x14ac:dyDescent="0.2">
      <c r="B8" s="21" t="s">
        <v>5</v>
      </c>
      <c r="C8" s="22">
        <f>SUMIF('Data Venta Total'!D:D,'Venta Por Canal'!B8,'Data Venta Total'!L:L)</f>
        <v>29</v>
      </c>
      <c r="D8" s="22">
        <f t="shared" ref="D8:D24" si="0">C8-F8</f>
        <v>16</v>
      </c>
      <c r="E8" s="23">
        <f t="shared" ref="E8:E24" si="1">IFERROR(IF(D8/$C8=0,0,D8/$C8),0)</f>
        <v>0.55172413793103448</v>
      </c>
      <c r="F8" s="24">
        <f>SUMIF('Data Ped Telefarmacos'!D:D,'Venta Por Canal'!B8,'Data Ped Telefarmacos'!M:M)</f>
        <v>13</v>
      </c>
      <c r="G8" s="23">
        <f t="shared" ref="G8:G24" si="2">IFERROR(IF(F8/$C8=0,0,F8/$C8),0)</f>
        <v>0.44827586206896552</v>
      </c>
    </row>
    <row r="9" spans="2:7" x14ac:dyDescent="0.2">
      <c r="B9" s="21" t="s">
        <v>6</v>
      </c>
      <c r="C9" s="22">
        <f>SUMIF('Data Venta Total'!D:D,'Venta Por Canal'!B9,'Data Venta Total'!L:L)</f>
        <v>22</v>
      </c>
      <c r="D9" s="22">
        <f t="shared" si="0"/>
        <v>14</v>
      </c>
      <c r="E9" s="23">
        <f t="shared" si="1"/>
        <v>0.63636363636363635</v>
      </c>
      <c r="F9" s="24">
        <f>SUMIF('Data Ped Telefarmacos'!D:D,'Venta Por Canal'!B9,'Data Ped Telefarmacos'!M:M)</f>
        <v>8</v>
      </c>
      <c r="G9" s="23">
        <f t="shared" si="2"/>
        <v>0.36363636363636365</v>
      </c>
    </row>
    <row r="10" spans="2:7" x14ac:dyDescent="0.2">
      <c r="B10" s="21" t="s">
        <v>7</v>
      </c>
      <c r="C10" s="22">
        <f>SUMIF('Data Venta Total'!D:D,'Venta Por Canal'!B10,'Data Venta Total'!L:L)</f>
        <v>60</v>
      </c>
      <c r="D10" s="22">
        <f t="shared" si="0"/>
        <v>42</v>
      </c>
      <c r="E10" s="23">
        <f t="shared" si="1"/>
        <v>0.7</v>
      </c>
      <c r="F10" s="24">
        <f>SUMIF('Data Ped Telefarmacos'!D:D,'Venta Por Canal'!B10,'Data Ped Telefarmacos'!M:M)</f>
        <v>18</v>
      </c>
      <c r="G10" s="23">
        <f t="shared" si="2"/>
        <v>0.3</v>
      </c>
    </row>
    <row r="11" spans="2:7" x14ac:dyDescent="0.2">
      <c r="B11" s="21" t="s">
        <v>8</v>
      </c>
      <c r="C11" s="22">
        <f>SUMIF('Data Venta Total'!D:D,'Venta Por Canal'!B11,'Data Venta Total'!L:L)</f>
        <v>87</v>
      </c>
      <c r="D11" s="22">
        <f t="shared" si="0"/>
        <v>35</v>
      </c>
      <c r="E11" s="23">
        <f t="shared" si="1"/>
        <v>0.40229885057471265</v>
      </c>
      <c r="F11" s="24">
        <f>SUMIF('Data Ped Telefarmacos'!D:D,'Venta Por Canal'!B11,'Data Ped Telefarmacos'!M:M)</f>
        <v>52</v>
      </c>
      <c r="G11" s="23">
        <f t="shared" si="2"/>
        <v>0.5977011494252874</v>
      </c>
    </row>
    <row r="12" spans="2:7" x14ac:dyDescent="0.2">
      <c r="B12" s="21" t="s">
        <v>9</v>
      </c>
      <c r="C12" s="22">
        <f>SUMIF('Data Venta Total'!D:D,'Venta Por Canal'!B12,'Data Venta Total'!L:L)</f>
        <v>63</v>
      </c>
      <c r="D12" s="22">
        <f t="shared" si="0"/>
        <v>33</v>
      </c>
      <c r="E12" s="23">
        <f t="shared" si="1"/>
        <v>0.52380952380952384</v>
      </c>
      <c r="F12" s="24">
        <f>SUMIF('Data Ped Telefarmacos'!D:D,'Venta Por Canal'!B12,'Data Ped Telefarmacos'!M:M)</f>
        <v>30</v>
      </c>
      <c r="G12" s="23">
        <f t="shared" si="2"/>
        <v>0.47619047619047616</v>
      </c>
    </row>
    <row r="13" spans="2:7" x14ac:dyDescent="0.2">
      <c r="B13" s="21" t="s">
        <v>10</v>
      </c>
      <c r="C13" s="22">
        <f>SUMIF('Data Venta Total'!D:D,'Venta Por Canal'!B13,'Data Venta Total'!L:L)</f>
        <v>54</v>
      </c>
      <c r="D13" s="22">
        <f t="shared" si="0"/>
        <v>22</v>
      </c>
      <c r="E13" s="23">
        <f t="shared" si="1"/>
        <v>0.40740740740740738</v>
      </c>
      <c r="F13" s="24">
        <f>SUMIF('Data Ped Telefarmacos'!D:D,'Venta Por Canal'!B13,'Data Ped Telefarmacos'!M:M)</f>
        <v>32</v>
      </c>
      <c r="G13" s="23">
        <f t="shared" si="2"/>
        <v>0.59259259259259256</v>
      </c>
    </row>
    <row r="14" spans="2:7" x14ac:dyDescent="0.2">
      <c r="B14" s="21" t="s">
        <v>362</v>
      </c>
      <c r="C14" s="22">
        <f>SUMIF('Data Venta Total'!D:D,'Venta Por Canal'!B14,'Data Venta Total'!L:L)</f>
        <v>61</v>
      </c>
      <c r="D14" s="22">
        <f t="shared" si="0"/>
        <v>2</v>
      </c>
      <c r="E14" s="23">
        <f t="shared" si="1"/>
        <v>3.2786885245901641E-2</v>
      </c>
      <c r="F14" s="24">
        <f>SUMIF('Data Ped Telefarmacos'!D:D,'Venta Por Canal'!B14,'Data Ped Telefarmacos'!M:M)</f>
        <v>59</v>
      </c>
      <c r="G14" s="23">
        <f t="shared" si="2"/>
        <v>0.96721311475409832</v>
      </c>
    </row>
    <row r="15" spans="2:7" x14ac:dyDescent="0.2">
      <c r="B15" s="21" t="s">
        <v>11</v>
      </c>
      <c r="C15" s="22">
        <f>SUMIF('Data Venta Total'!D:D,'Venta Por Canal'!B15,'Data Venta Total'!L:L)</f>
        <v>59</v>
      </c>
      <c r="D15" s="22">
        <f t="shared" si="0"/>
        <v>19</v>
      </c>
      <c r="E15" s="23">
        <f t="shared" si="1"/>
        <v>0.32203389830508472</v>
      </c>
      <c r="F15" s="24">
        <f>SUMIF('Data Ped Telefarmacos'!D:D,'Venta Por Canal'!B15,'Data Ped Telefarmacos'!M:M)</f>
        <v>40</v>
      </c>
      <c r="G15" s="23">
        <f t="shared" si="2"/>
        <v>0.67796610169491522</v>
      </c>
    </row>
    <row r="16" spans="2:7" x14ac:dyDescent="0.2">
      <c r="B16" s="21" t="s">
        <v>12</v>
      </c>
      <c r="C16" s="22">
        <f>SUMIF('Data Venta Total'!D:D,'Venta Por Canal'!B16,'Data Venta Total'!L:L)</f>
        <v>119</v>
      </c>
      <c r="D16" s="22">
        <f t="shared" si="0"/>
        <v>90</v>
      </c>
      <c r="E16" s="23">
        <f t="shared" si="1"/>
        <v>0.75630252100840334</v>
      </c>
      <c r="F16" s="24">
        <f>SUMIF('Data Ped Telefarmacos'!D:D,'Venta Por Canal'!B16,'Data Ped Telefarmacos'!M:M)</f>
        <v>29</v>
      </c>
      <c r="G16" s="23">
        <f t="shared" si="2"/>
        <v>0.24369747899159663</v>
      </c>
    </row>
    <row r="17" spans="2:11" x14ac:dyDescent="0.2">
      <c r="B17" s="21" t="s">
        <v>384</v>
      </c>
      <c r="C17" s="22">
        <f>SUMIF('Data Venta Total'!D:D,'Venta Por Canal'!B17,'Data Venta Total'!L:L)</f>
        <v>175</v>
      </c>
      <c r="D17" s="22">
        <f t="shared" si="0"/>
        <v>83</v>
      </c>
      <c r="E17" s="23">
        <f t="shared" si="1"/>
        <v>0.47428571428571431</v>
      </c>
      <c r="F17" s="24">
        <f>SUMIF('Data Ped Telefarmacos'!D:D,'Venta Por Canal'!B17,'Data Ped Telefarmacos'!M:M)</f>
        <v>92</v>
      </c>
      <c r="G17" s="23">
        <f t="shared" si="2"/>
        <v>0.52571428571428569</v>
      </c>
    </row>
    <row r="18" spans="2:11" x14ac:dyDescent="0.2">
      <c r="B18" s="21" t="s">
        <v>398</v>
      </c>
      <c r="C18" s="22">
        <f>SUMIF('Data Venta Total'!D:D,'Venta Por Canal'!B18,'Data Venta Total'!L:L)</f>
        <v>612</v>
      </c>
      <c r="D18" s="22">
        <f t="shared" si="0"/>
        <v>227</v>
      </c>
      <c r="E18" s="23">
        <f t="shared" si="1"/>
        <v>0.37091503267973858</v>
      </c>
      <c r="F18" s="24">
        <f>SUMIF('Data Ped Telefarmacos'!D:D,'Venta Por Canal'!B18,'Data Ped Telefarmacos'!M:M)</f>
        <v>385</v>
      </c>
      <c r="G18" s="23">
        <f t="shared" si="2"/>
        <v>0.62908496732026142</v>
      </c>
    </row>
    <row r="19" spans="2:11" x14ac:dyDescent="0.2">
      <c r="B19" s="21" t="s">
        <v>406</v>
      </c>
      <c r="C19" s="22">
        <f>SUMIF('Data Venta Total'!D:D,'Venta Por Canal'!B19,'Data Venta Total'!L:L)</f>
        <v>205</v>
      </c>
      <c r="D19" s="22">
        <f t="shared" si="0"/>
        <v>93</v>
      </c>
      <c r="E19" s="23">
        <f t="shared" si="1"/>
        <v>0.45365853658536587</v>
      </c>
      <c r="F19" s="24">
        <f>SUMIF('Data Ped Telefarmacos'!D:D,'Venta Por Canal'!B19,'Data Ped Telefarmacos'!M:M)</f>
        <v>112</v>
      </c>
      <c r="G19" s="23">
        <f t="shared" si="2"/>
        <v>0.54634146341463419</v>
      </c>
    </row>
    <row r="20" spans="2:11" x14ac:dyDescent="0.2">
      <c r="B20" s="21" t="s">
        <v>13</v>
      </c>
      <c r="C20" s="22">
        <f>SUMIF('Data Venta Total'!D:D,'Venta Por Canal'!B20,'Data Venta Total'!L:L)</f>
        <v>1284</v>
      </c>
      <c r="D20" s="22">
        <f t="shared" si="0"/>
        <v>821</v>
      </c>
      <c r="E20" s="23">
        <f t="shared" si="1"/>
        <v>0.63940809968847356</v>
      </c>
      <c r="F20" s="24">
        <f>SUMIF('Data Ped Telefarmacos'!D:D,'Venta Por Canal'!B20,'Data Ped Telefarmacos'!M:M)</f>
        <v>463</v>
      </c>
      <c r="G20" s="23">
        <f t="shared" si="2"/>
        <v>0.36059190031152649</v>
      </c>
    </row>
    <row r="21" spans="2:11" x14ac:dyDescent="0.2">
      <c r="B21" s="21" t="s">
        <v>360</v>
      </c>
      <c r="C21" s="22">
        <f>SUMIF('Data Venta Total'!D:D,'Venta Por Canal'!B21,'Data Venta Total'!L:L)</f>
        <v>405</v>
      </c>
      <c r="D21" s="22">
        <f t="shared" si="0"/>
        <v>145</v>
      </c>
      <c r="E21" s="23">
        <f t="shared" si="1"/>
        <v>0.35802469135802467</v>
      </c>
      <c r="F21" s="24">
        <f>SUMIF('Data Ped Telefarmacos'!D:D,'Venta Por Canal'!B21,'Data Ped Telefarmacos'!M:M)</f>
        <v>260</v>
      </c>
      <c r="G21" s="23">
        <f t="shared" si="2"/>
        <v>0.64197530864197527</v>
      </c>
    </row>
    <row r="22" spans="2:11" x14ac:dyDescent="0.2">
      <c r="B22" s="21" t="s">
        <v>14</v>
      </c>
      <c r="C22" s="22">
        <f>SUMIF('Data Venta Total'!D:D,'Venta Por Canal'!B22,'Data Venta Total'!L:L)</f>
        <v>46</v>
      </c>
      <c r="D22" s="22">
        <f t="shared" si="0"/>
        <v>23</v>
      </c>
      <c r="E22" s="23">
        <f t="shared" si="1"/>
        <v>0.5</v>
      </c>
      <c r="F22" s="24">
        <f>SUMIF('Data Ped Telefarmacos'!D:D,'Venta Por Canal'!B22,'Data Ped Telefarmacos'!M:M)</f>
        <v>23</v>
      </c>
      <c r="G22" s="23">
        <f t="shared" si="2"/>
        <v>0.5</v>
      </c>
    </row>
    <row r="23" spans="2:11" ht="13.5" thickBot="1" x14ac:dyDescent="0.25">
      <c r="B23" s="21" t="s">
        <v>15</v>
      </c>
      <c r="C23" s="22">
        <f>SUMIF('Data Venta Total'!D:D,'Venta Por Canal'!B23,'Data Venta Total'!L:L)</f>
        <v>202</v>
      </c>
      <c r="D23" s="22">
        <f t="shared" si="0"/>
        <v>82</v>
      </c>
      <c r="E23" s="23">
        <f t="shared" si="1"/>
        <v>0.40594059405940597</v>
      </c>
      <c r="F23" s="24">
        <f>SUMIF('Data Ped Telefarmacos'!D:D,'Venta Por Canal'!B23,'Data Ped Telefarmacos'!M:M)</f>
        <v>120</v>
      </c>
      <c r="G23" s="23">
        <f t="shared" si="2"/>
        <v>0.59405940594059403</v>
      </c>
    </row>
    <row r="24" spans="2:11" ht="15.75" thickTop="1" x14ac:dyDescent="0.25">
      <c r="B24" s="149" t="s">
        <v>88</v>
      </c>
      <c r="C24" s="18">
        <f>SUM(C8:C23)</f>
        <v>3483</v>
      </c>
      <c r="D24" s="18">
        <f t="shared" si="0"/>
        <v>1747</v>
      </c>
      <c r="E24" s="19">
        <f t="shared" si="1"/>
        <v>0.50157909847832327</v>
      </c>
      <c r="F24" s="20">
        <f>SUM(F8:F23)</f>
        <v>1736</v>
      </c>
      <c r="G24" s="19">
        <f t="shared" si="2"/>
        <v>0.49842090152167673</v>
      </c>
      <c r="I24"/>
    </row>
    <row r="25" spans="2:11" ht="15" x14ac:dyDescent="0.25">
      <c r="I25"/>
      <c r="K25"/>
    </row>
    <row r="26" spans="2:11" ht="15" x14ac:dyDescent="0.25">
      <c r="I26"/>
      <c r="K26"/>
    </row>
    <row r="27" spans="2:11" ht="15" x14ac:dyDescent="0.25">
      <c r="I27"/>
      <c r="K27"/>
    </row>
    <row r="28" spans="2:11" ht="15" x14ac:dyDescent="0.25">
      <c r="I28"/>
      <c r="K28"/>
    </row>
    <row r="29" spans="2:11" ht="15" x14ac:dyDescent="0.25">
      <c r="I29"/>
      <c r="K29"/>
    </row>
    <row r="30" spans="2:11" ht="15" x14ac:dyDescent="0.25">
      <c r="I30"/>
      <c r="K30"/>
    </row>
    <row r="31" spans="2:11" ht="15" x14ac:dyDescent="0.25">
      <c r="I31"/>
      <c r="K31"/>
    </row>
    <row r="32" spans="2:11" ht="15" x14ac:dyDescent="0.25">
      <c r="B32" s="11"/>
      <c r="I32"/>
      <c r="K32"/>
    </row>
    <row r="33" spans="2:11" ht="15" x14ac:dyDescent="0.25">
      <c r="B33" s="11"/>
      <c r="I33"/>
      <c r="K33"/>
    </row>
    <row r="34" spans="2:11" ht="15" x14ac:dyDescent="0.25">
      <c r="B34" s="11"/>
      <c r="I34"/>
      <c r="K34"/>
    </row>
    <row r="35" spans="2:11" ht="15" x14ac:dyDescent="0.25">
      <c r="B35" s="11"/>
      <c r="I35"/>
      <c r="K35"/>
    </row>
    <row r="36" spans="2:11" ht="15" x14ac:dyDescent="0.25">
      <c r="B36" s="11"/>
      <c r="I36"/>
      <c r="K36"/>
    </row>
    <row r="37" spans="2:11" ht="15" x14ac:dyDescent="0.25">
      <c r="B37" s="11"/>
      <c r="I37"/>
      <c r="K37"/>
    </row>
    <row r="38" spans="2:11" ht="15" x14ac:dyDescent="0.25">
      <c r="B38" s="11"/>
      <c r="I38"/>
      <c r="K38"/>
    </row>
    <row r="39" spans="2:11" ht="15" x14ac:dyDescent="0.25">
      <c r="I39"/>
      <c r="K39"/>
    </row>
    <row r="40" spans="2:11" ht="15" x14ac:dyDescent="0.25">
      <c r="I40"/>
      <c r="K40"/>
    </row>
    <row r="41" spans="2:11" ht="15" x14ac:dyDescent="0.25">
      <c r="I41"/>
      <c r="K41"/>
    </row>
    <row r="42" spans="2:11" ht="15" x14ac:dyDescent="0.25">
      <c r="I42"/>
      <c r="K42"/>
    </row>
    <row r="43" spans="2:11" ht="15" x14ac:dyDescent="0.25">
      <c r="I43"/>
      <c r="K43"/>
    </row>
    <row r="44" spans="2:11" ht="15" x14ac:dyDescent="0.25">
      <c r="I44"/>
      <c r="K44"/>
    </row>
    <row r="45" spans="2:11" ht="15" x14ac:dyDescent="0.25">
      <c r="I45"/>
      <c r="K45"/>
    </row>
    <row r="46" spans="2:11" ht="15" x14ac:dyDescent="0.25">
      <c r="I46"/>
      <c r="K46"/>
    </row>
    <row r="47" spans="2:11" ht="15" x14ac:dyDescent="0.25">
      <c r="I47"/>
      <c r="K47"/>
    </row>
    <row r="48" spans="2:11" ht="15" x14ac:dyDescent="0.25">
      <c r="I48"/>
      <c r="K48"/>
    </row>
    <row r="49" spans="9:11" ht="15" x14ac:dyDescent="0.25">
      <c r="I49"/>
      <c r="K49"/>
    </row>
    <row r="50" spans="9:11" ht="15" x14ac:dyDescent="0.25">
      <c r="I50"/>
      <c r="K50"/>
    </row>
    <row r="51" spans="9:11" ht="15" x14ac:dyDescent="0.25">
      <c r="I51"/>
      <c r="K51"/>
    </row>
    <row r="52" spans="9:11" ht="15" x14ac:dyDescent="0.25">
      <c r="I52"/>
      <c r="K52"/>
    </row>
    <row r="53" spans="9:11" ht="15" x14ac:dyDescent="0.25">
      <c r="I53"/>
      <c r="K53"/>
    </row>
    <row r="54" spans="9:11" ht="15" x14ac:dyDescent="0.25">
      <c r="I54"/>
      <c r="K54"/>
    </row>
    <row r="55" spans="9:11" ht="15" x14ac:dyDescent="0.25">
      <c r="I55"/>
      <c r="K55"/>
    </row>
    <row r="56" spans="9:11" ht="15" x14ac:dyDescent="0.25">
      <c r="I56"/>
      <c r="K56"/>
    </row>
    <row r="57" spans="9:11" ht="15" x14ac:dyDescent="0.25">
      <c r="I57"/>
      <c r="K57"/>
    </row>
    <row r="58" spans="9:11" ht="15" x14ac:dyDescent="0.25">
      <c r="I58"/>
      <c r="K58"/>
    </row>
    <row r="59" spans="9:11" ht="15" x14ac:dyDescent="0.25">
      <c r="I59"/>
      <c r="K59"/>
    </row>
    <row r="60" spans="9:11" ht="15" x14ac:dyDescent="0.25">
      <c r="I60"/>
      <c r="K60"/>
    </row>
    <row r="61" spans="9:11" ht="15" x14ac:dyDescent="0.25">
      <c r="I61"/>
      <c r="K61"/>
    </row>
    <row r="62" spans="9:11" ht="15" x14ac:dyDescent="0.25">
      <c r="I62"/>
      <c r="K62"/>
    </row>
    <row r="63" spans="9:11" ht="15" x14ac:dyDescent="0.25">
      <c r="I63"/>
      <c r="K63"/>
    </row>
    <row r="64" spans="9:11" ht="15" x14ac:dyDescent="0.25">
      <c r="I64"/>
      <c r="K64"/>
    </row>
    <row r="65" spans="9:11" ht="15" x14ac:dyDescent="0.25">
      <c r="I65"/>
      <c r="K65"/>
    </row>
    <row r="66" spans="9:11" ht="15" x14ac:dyDescent="0.25">
      <c r="I66"/>
      <c r="K66"/>
    </row>
    <row r="67" spans="9:11" ht="15" x14ac:dyDescent="0.25">
      <c r="I67"/>
      <c r="K67"/>
    </row>
    <row r="68" spans="9:11" ht="15" x14ac:dyDescent="0.25">
      <c r="I68"/>
      <c r="K68"/>
    </row>
    <row r="69" spans="9:11" ht="15" x14ac:dyDescent="0.25">
      <c r="I69"/>
      <c r="K69"/>
    </row>
    <row r="70" spans="9:11" ht="15" x14ac:dyDescent="0.25">
      <c r="I70"/>
      <c r="K70"/>
    </row>
    <row r="71" spans="9:11" ht="15" x14ac:dyDescent="0.25">
      <c r="I71"/>
      <c r="K71"/>
    </row>
    <row r="72" spans="9:11" ht="15" x14ac:dyDescent="0.25">
      <c r="I72"/>
      <c r="K72"/>
    </row>
    <row r="73" spans="9:11" ht="15" x14ac:dyDescent="0.25">
      <c r="I73"/>
      <c r="K73"/>
    </row>
    <row r="74" spans="9:11" ht="15" x14ac:dyDescent="0.25">
      <c r="I74"/>
      <c r="K74"/>
    </row>
    <row r="75" spans="9:11" ht="15" x14ac:dyDescent="0.25">
      <c r="I75"/>
      <c r="K75"/>
    </row>
    <row r="76" spans="9:11" ht="15" x14ac:dyDescent="0.25">
      <c r="I76"/>
      <c r="K76"/>
    </row>
    <row r="77" spans="9:11" ht="15" x14ac:dyDescent="0.25">
      <c r="I77"/>
      <c r="K77"/>
    </row>
    <row r="78" spans="9:11" ht="15" x14ac:dyDescent="0.25">
      <c r="I78"/>
      <c r="K78"/>
    </row>
    <row r="79" spans="9:11" ht="15" x14ac:dyDescent="0.25">
      <c r="I79"/>
      <c r="K79"/>
    </row>
    <row r="80" spans="9:11" ht="15" x14ac:dyDescent="0.25">
      <c r="I80"/>
      <c r="K80"/>
    </row>
    <row r="81" spans="9:11" ht="15" x14ac:dyDescent="0.25">
      <c r="I81"/>
      <c r="K81"/>
    </row>
    <row r="82" spans="9:11" ht="15" x14ac:dyDescent="0.25">
      <c r="I82"/>
      <c r="K82"/>
    </row>
    <row r="83" spans="9:11" ht="15" x14ac:dyDescent="0.25">
      <c r="I83"/>
      <c r="K83"/>
    </row>
    <row r="84" spans="9:11" ht="15" x14ac:dyDescent="0.25">
      <c r="I84"/>
      <c r="K84"/>
    </row>
    <row r="85" spans="9:11" ht="15" x14ac:dyDescent="0.25">
      <c r="I85"/>
      <c r="K85"/>
    </row>
    <row r="86" spans="9:11" ht="15" x14ac:dyDescent="0.25">
      <c r="I86"/>
      <c r="K86"/>
    </row>
    <row r="87" spans="9:11" ht="15" x14ac:dyDescent="0.25">
      <c r="I87"/>
      <c r="K87"/>
    </row>
    <row r="88" spans="9:11" ht="15" x14ac:dyDescent="0.25">
      <c r="I88"/>
      <c r="K88"/>
    </row>
    <row r="89" spans="9:11" ht="15" x14ac:dyDescent="0.25">
      <c r="I89"/>
      <c r="K89"/>
    </row>
    <row r="90" spans="9:11" ht="15" x14ac:dyDescent="0.25">
      <c r="I90"/>
      <c r="K90"/>
    </row>
    <row r="91" spans="9:11" ht="15" x14ac:dyDescent="0.25">
      <c r="I91"/>
      <c r="K91"/>
    </row>
    <row r="92" spans="9:11" ht="15" x14ac:dyDescent="0.25">
      <c r="I92"/>
      <c r="K92"/>
    </row>
    <row r="93" spans="9:11" ht="15" x14ac:dyDescent="0.25">
      <c r="I93"/>
      <c r="K93"/>
    </row>
    <row r="94" spans="9:11" ht="15" x14ac:dyDescent="0.25">
      <c r="I94"/>
      <c r="K94"/>
    </row>
    <row r="95" spans="9:11" ht="15" x14ac:dyDescent="0.25">
      <c r="I95"/>
      <c r="K95"/>
    </row>
    <row r="96" spans="9:11" ht="15" x14ac:dyDescent="0.25">
      <c r="I96"/>
      <c r="K96"/>
    </row>
    <row r="97" spans="9:11" ht="15" x14ac:dyDescent="0.25">
      <c r="I97"/>
      <c r="K97"/>
    </row>
    <row r="98" spans="9:11" ht="15" x14ac:dyDescent="0.25">
      <c r="I98"/>
      <c r="K98"/>
    </row>
    <row r="99" spans="9:11" ht="15" x14ac:dyDescent="0.25">
      <c r="I99"/>
      <c r="K99"/>
    </row>
    <row r="100" spans="9:11" ht="15" x14ac:dyDescent="0.25">
      <c r="I100"/>
      <c r="K100"/>
    </row>
    <row r="101" spans="9:11" ht="15" x14ac:dyDescent="0.25">
      <c r="I101"/>
      <c r="K101"/>
    </row>
    <row r="102" spans="9:11" ht="15" x14ac:dyDescent="0.25">
      <c r="I102"/>
      <c r="K102"/>
    </row>
    <row r="103" spans="9:11" ht="15" x14ac:dyDescent="0.25">
      <c r="I103"/>
      <c r="K103"/>
    </row>
    <row r="104" spans="9:11" ht="15" x14ac:dyDescent="0.25">
      <c r="I104"/>
      <c r="K104"/>
    </row>
    <row r="105" spans="9:11" ht="15" x14ac:dyDescent="0.25">
      <c r="I105"/>
      <c r="K105"/>
    </row>
    <row r="106" spans="9:11" ht="15" x14ac:dyDescent="0.25">
      <c r="I106"/>
      <c r="K106"/>
    </row>
    <row r="107" spans="9:11" ht="15" x14ac:dyDescent="0.25">
      <c r="I107"/>
      <c r="K107"/>
    </row>
    <row r="108" spans="9:11" ht="15" x14ac:dyDescent="0.25">
      <c r="I108"/>
      <c r="K108"/>
    </row>
    <row r="109" spans="9:11" ht="15" x14ac:dyDescent="0.25">
      <c r="I109"/>
      <c r="K109"/>
    </row>
    <row r="110" spans="9:11" ht="15" x14ac:dyDescent="0.25">
      <c r="I110"/>
      <c r="K110"/>
    </row>
    <row r="111" spans="9:11" ht="15" x14ac:dyDescent="0.25">
      <c r="I111"/>
      <c r="K111"/>
    </row>
    <row r="112" spans="9:11" ht="15" x14ac:dyDescent="0.25">
      <c r="I112"/>
      <c r="K112"/>
    </row>
    <row r="113" spans="9:11" ht="15" x14ac:dyDescent="0.25">
      <c r="I113"/>
      <c r="K113"/>
    </row>
    <row r="114" spans="9:11" ht="15" x14ac:dyDescent="0.25">
      <c r="I114"/>
      <c r="K114"/>
    </row>
    <row r="115" spans="9:11" ht="15" x14ac:dyDescent="0.25">
      <c r="I115"/>
      <c r="K115"/>
    </row>
    <row r="116" spans="9:11" ht="15" x14ac:dyDescent="0.25">
      <c r="I116"/>
      <c r="K116"/>
    </row>
    <row r="117" spans="9:11" ht="15" x14ac:dyDescent="0.25">
      <c r="I117"/>
      <c r="K117"/>
    </row>
    <row r="118" spans="9:11" ht="15" x14ac:dyDescent="0.25">
      <c r="I118"/>
      <c r="K118"/>
    </row>
    <row r="119" spans="9:11" ht="15" x14ac:dyDescent="0.25">
      <c r="I119"/>
      <c r="K119"/>
    </row>
    <row r="120" spans="9:11" ht="15" x14ac:dyDescent="0.25">
      <c r="I120"/>
      <c r="K120"/>
    </row>
    <row r="121" spans="9:11" ht="15" x14ac:dyDescent="0.25">
      <c r="I121"/>
      <c r="K121"/>
    </row>
    <row r="122" spans="9:11" ht="15" x14ac:dyDescent="0.25">
      <c r="I122"/>
      <c r="K122"/>
    </row>
    <row r="123" spans="9:11" ht="15" x14ac:dyDescent="0.25">
      <c r="I123"/>
      <c r="K123"/>
    </row>
    <row r="124" spans="9:11" ht="15" x14ac:dyDescent="0.25">
      <c r="I124"/>
      <c r="K124"/>
    </row>
    <row r="125" spans="9:11" ht="15" x14ac:dyDescent="0.25">
      <c r="I125"/>
      <c r="K125"/>
    </row>
    <row r="126" spans="9:11" ht="15" x14ac:dyDescent="0.25">
      <c r="I126"/>
      <c r="K126"/>
    </row>
    <row r="127" spans="9:11" ht="15" x14ac:dyDescent="0.25">
      <c r="I127"/>
      <c r="K127"/>
    </row>
    <row r="128" spans="9:11" ht="15" x14ac:dyDescent="0.25">
      <c r="I128"/>
      <c r="K128"/>
    </row>
    <row r="129" spans="9:11" ht="15" x14ac:dyDescent="0.25">
      <c r="I129"/>
      <c r="K129"/>
    </row>
    <row r="130" spans="9:11" ht="15" x14ac:dyDescent="0.25">
      <c r="I130"/>
      <c r="K130"/>
    </row>
    <row r="131" spans="9:11" ht="15" x14ac:dyDescent="0.25">
      <c r="I131"/>
      <c r="K131"/>
    </row>
    <row r="132" spans="9:11" ht="15" x14ac:dyDescent="0.25">
      <c r="I132"/>
      <c r="K132"/>
    </row>
    <row r="133" spans="9:11" ht="15" x14ac:dyDescent="0.25">
      <c r="I133"/>
      <c r="K133"/>
    </row>
    <row r="134" spans="9:11" ht="15" x14ac:dyDescent="0.25">
      <c r="I134"/>
      <c r="K134"/>
    </row>
    <row r="135" spans="9:11" ht="15" x14ac:dyDescent="0.25">
      <c r="I135"/>
      <c r="K135"/>
    </row>
    <row r="136" spans="9:11" ht="15" x14ac:dyDescent="0.25">
      <c r="I136"/>
      <c r="K136"/>
    </row>
    <row r="137" spans="9:11" ht="15" x14ac:dyDescent="0.25">
      <c r="I137"/>
      <c r="K137"/>
    </row>
    <row r="138" spans="9:11" ht="15" x14ac:dyDescent="0.25">
      <c r="I138"/>
      <c r="K138"/>
    </row>
    <row r="139" spans="9:11" ht="15" x14ac:dyDescent="0.25">
      <c r="I139"/>
      <c r="K139"/>
    </row>
    <row r="140" spans="9:11" ht="15" x14ac:dyDescent="0.25">
      <c r="I140"/>
      <c r="K140"/>
    </row>
    <row r="141" spans="9:11" ht="15" x14ac:dyDescent="0.25">
      <c r="I141"/>
      <c r="K141"/>
    </row>
    <row r="142" spans="9:11" ht="15" x14ac:dyDescent="0.25">
      <c r="I142"/>
      <c r="K142"/>
    </row>
    <row r="143" spans="9:11" ht="15" x14ac:dyDescent="0.25">
      <c r="I143"/>
      <c r="K143"/>
    </row>
    <row r="144" spans="9:11" ht="15" x14ac:dyDescent="0.25">
      <c r="I144"/>
      <c r="K144"/>
    </row>
    <row r="145" spans="9:11" ht="15" x14ac:dyDescent="0.25">
      <c r="I145"/>
      <c r="K145"/>
    </row>
    <row r="146" spans="9:11" ht="15" x14ac:dyDescent="0.25">
      <c r="I146"/>
      <c r="K146"/>
    </row>
    <row r="147" spans="9:11" ht="15" x14ac:dyDescent="0.25">
      <c r="I147"/>
      <c r="K147"/>
    </row>
    <row r="148" spans="9:11" ht="15" x14ac:dyDescent="0.25">
      <c r="I148"/>
      <c r="K148"/>
    </row>
    <row r="149" spans="9:11" ht="15" x14ac:dyDescent="0.25">
      <c r="I149"/>
      <c r="K149"/>
    </row>
    <row r="150" spans="9:11" ht="15" x14ac:dyDescent="0.25">
      <c r="I150"/>
      <c r="K150"/>
    </row>
    <row r="151" spans="9:11" ht="15" x14ac:dyDescent="0.25">
      <c r="I151"/>
      <c r="K151"/>
    </row>
    <row r="152" spans="9:11" ht="15" x14ac:dyDescent="0.25">
      <c r="I152"/>
      <c r="K152"/>
    </row>
    <row r="153" spans="9:11" ht="15" x14ac:dyDescent="0.25">
      <c r="I153"/>
      <c r="K153"/>
    </row>
    <row r="154" spans="9:11" ht="15" x14ac:dyDescent="0.25">
      <c r="I154"/>
      <c r="K154"/>
    </row>
    <row r="155" spans="9:11" ht="15" x14ac:dyDescent="0.25">
      <c r="I155"/>
      <c r="K155"/>
    </row>
    <row r="156" spans="9:11" ht="15" x14ac:dyDescent="0.25">
      <c r="I156"/>
      <c r="K156"/>
    </row>
    <row r="157" spans="9:11" ht="15" x14ac:dyDescent="0.25">
      <c r="I157"/>
      <c r="K157"/>
    </row>
    <row r="158" spans="9:11" ht="15" x14ac:dyDescent="0.25">
      <c r="I158"/>
      <c r="K158"/>
    </row>
    <row r="159" spans="9:11" ht="15" x14ac:dyDescent="0.25">
      <c r="I159"/>
      <c r="K159"/>
    </row>
    <row r="160" spans="9:11" ht="15" x14ac:dyDescent="0.25">
      <c r="I160"/>
      <c r="K160"/>
    </row>
    <row r="161" spans="9:11" ht="15" x14ac:dyDescent="0.25">
      <c r="I161"/>
      <c r="K161"/>
    </row>
    <row r="162" spans="9:11" ht="15" x14ac:dyDescent="0.25">
      <c r="I162"/>
      <c r="K162"/>
    </row>
    <row r="163" spans="9:11" ht="15" x14ac:dyDescent="0.25">
      <c r="I163"/>
      <c r="K163"/>
    </row>
    <row r="164" spans="9:11" ht="15" x14ac:dyDescent="0.25">
      <c r="I164"/>
      <c r="K164"/>
    </row>
    <row r="165" spans="9:11" ht="15" x14ac:dyDescent="0.25">
      <c r="I165"/>
      <c r="K165"/>
    </row>
    <row r="166" spans="9:11" ht="15" x14ac:dyDescent="0.25">
      <c r="I166"/>
      <c r="K166"/>
    </row>
    <row r="167" spans="9:11" ht="15" x14ac:dyDescent="0.25">
      <c r="I167"/>
      <c r="K167"/>
    </row>
    <row r="168" spans="9:11" ht="15" x14ac:dyDescent="0.25">
      <c r="I168"/>
      <c r="K168"/>
    </row>
    <row r="169" spans="9:11" ht="15" x14ac:dyDescent="0.25">
      <c r="I169"/>
      <c r="K169"/>
    </row>
    <row r="170" spans="9:11" ht="15" x14ac:dyDescent="0.25">
      <c r="I170"/>
      <c r="K170"/>
    </row>
    <row r="171" spans="9:11" ht="15" x14ac:dyDescent="0.25">
      <c r="I171"/>
      <c r="K171"/>
    </row>
    <row r="172" spans="9:11" ht="15" x14ac:dyDescent="0.25">
      <c r="I172"/>
      <c r="K172"/>
    </row>
    <row r="173" spans="9:11" ht="15" x14ac:dyDescent="0.25">
      <c r="I173"/>
      <c r="K173"/>
    </row>
    <row r="174" spans="9:11" ht="15" x14ac:dyDescent="0.25">
      <c r="I174"/>
      <c r="K174"/>
    </row>
    <row r="175" spans="9:11" ht="15" x14ac:dyDescent="0.25">
      <c r="I175"/>
      <c r="K175"/>
    </row>
    <row r="176" spans="9:11" ht="15" x14ac:dyDescent="0.25">
      <c r="I176"/>
      <c r="K176"/>
    </row>
    <row r="177" spans="9:11" ht="15" x14ac:dyDescent="0.25">
      <c r="I177"/>
      <c r="K177"/>
    </row>
    <row r="178" spans="9:11" ht="15" x14ac:dyDescent="0.25">
      <c r="I178"/>
      <c r="K178"/>
    </row>
    <row r="179" spans="9:11" ht="15" x14ac:dyDescent="0.25">
      <c r="I179"/>
      <c r="K179"/>
    </row>
    <row r="180" spans="9:11" ht="15" x14ac:dyDescent="0.25">
      <c r="I180"/>
      <c r="K180"/>
    </row>
    <row r="181" spans="9:11" ht="15" x14ac:dyDescent="0.25">
      <c r="I181"/>
      <c r="K181"/>
    </row>
    <row r="182" spans="9:11" ht="15" x14ac:dyDescent="0.25">
      <c r="I182"/>
      <c r="K182"/>
    </row>
    <row r="183" spans="9:11" ht="15" x14ac:dyDescent="0.25">
      <c r="I183"/>
      <c r="K183"/>
    </row>
    <row r="184" spans="9:11" ht="15" x14ac:dyDescent="0.25">
      <c r="I184"/>
      <c r="K184"/>
    </row>
    <row r="185" spans="9:11" ht="15" x14ac:dyDescent="0.25">
      <c r="I185"/>
      <c r="K185"/>
    </row>
    <row r="186" spans="9:11" ht="15" x14ac:dyDescent="0.25">
      <c r="I186"/>
      <c r="K186"/>
    </row>
    <row r="187" spans="9:11" ht="15" x14ac:dyDescent="0.25">
      <c r="I187"/>
      <c r="K187"/>
    </row>
    <row r="188" spans="9:11" ht="15" x14ac:dyDescent="0.25">
      <c r="I188"/>
      <c r="K188"/>
    </row>
    <row r="189" spans="9:11" ht="15" x14ac:dyDescent="0.25">
      <c r="I189"/>
      <c r="K189"/>
    </row>
    <row r="190" spans="9:11" ht="15" x14ac:dyDescent="0.25">
      <c r="I190"/>
      <c r="K190"/>
    </row>
    <row r="191" spans="9:11" ht="15" x14ac:dyDescent="0.25">
      <c r="I191"/>
      <c r="K191"/>
    </row>
    <row r="192" spans="9:11" ht="15" x14ac:dyDescent="0.25">
      <c r="I192"/>
      <c r="K192"/>
    </row>
    <row r="193" spans="9:11" ht="15" x14ac:dyDescent="0.25">
      <c r="I193"/>
      <c r="K193"/>
    </row>
    <row r="194" spans="9:11" ht="15" x14ac:dyDescent="0.25">
      <c r="I194"/>
      <c r="K194"/>
    </row>
    <row r="195" spans="9:11" ht="15" x14ac:dyDescent="0.25">
      <c r="I195"/>
      <c r="K195"/>
    </row>
    <row r="196" spans="9:11" ht="15" x14ac:dyDescent="0.25">
      <c r="I196"/>
      <c r="K196"/>
    </row>
    <row r="197" spans="9:11" ht="15" x14ac:dyDescent="0.25">
      <c r="I197"/>
      <c r="K197"/>
    </row>
    <row r="198" spans="9:11" ht="15" x14ac:dyDescent="0.25">
      <c r="I198"/>
      <c r="K198"/>
    </row>
    <row r="199" spans="9:11" ht="15" x14ac:dyDescent="0.25">
      <c r="I199"/>
      <c r="K199"/>
    </row>
    <row r="200" spans="9:11" ht="15" x14ac:dyDescent="0.25">
      <c r="I200"/>
      <c r="K200"/>
    </row>
    <row r="201" spans="9:11" ht="15" x14ac:dyDescent="0.25">
      <c r="I201"/>
      <c r="K201"/>
    </row>
    <row r="202" spans="9:11" ht="15" x14ac:dyDescent="0.25">
      <c r="I202"/>
      <c r="K202"/>
    </row>
    <row r="203" spans="9:11" ht="15" x14ac:dyDescent="0.25">
      <c r="I203"/>
      <c r="K203"/>
    </row>
    <row r="204" spans="9:11" ht="15" x14ac:dyDescent="0.25">
      <c r="I204"/>
      <c r="K204"/>
    </row>
    <row r="205" spans="9:11" ht="15" x14ac:dyDescent="0.25">
      <c r="I205"/>
      <c r="K205"/>
    </row>
    <row r="206" spans="9:11" ht="15" x14ac:dyDescent="0.25">
      <c r="I206"/>
      <c r="K206"/>
    </row>
    <row r="207" spans="9:11" ht="15" x14ac:dyDescent="0.25">
      <c r="I207"/>
      <c r="K207"/>
    </row>
    <row r="208" spans="9:11" ht="15" x14ac:dyDescent="0.25">
      <c r="I208"/>
      <c r="K208"/>
    </row>
    <row r="209" spans="9:11" ht="15" x14ac:dyDescent="0.25">
      <c r="I209"/>
      <c r="K209"/>
    </row>
    <row r="210" spans="9:11" ht="15" x14ac:dyDescent="0.25">
      <c r="I210"/>
      <c r="K210"/>
    </row>
    <row r="211" spans="9:11" ht="15" x14ac:dyDescent="0.25">
      <c r="I211"/>
      <c r="K211"/>
    </row>
    <row r="212" spans="9:11" ht="15" x14ac:dyDescent="0.25">
      <c r="I212"/>
      <c r="K212"/>
    </row>
    <row r="213" spans="9:11" ht="15" x14ac:dyDescent="0.25">
      <c r="I213"/>
      <c r="K213"/>
    </row>
    <row r="214" spans="9:11" ht="15" x14ac:dyDescent="0.25">
      <c r="I214"/>
      <c r="K214"/>
    </row>
    <row r="215" spans="9:11" ht="15" x14ac:dyDescent="0.25">
      <c r="I215"/>
      <c r="K215"/>
    </row>
    <row r="216" spans="9:11" ht="15" x14ac:dyDescent="0.25">
      <c r="I216"/>
      <c r="K216"/>
    </row>
    <row r="217" spans="9:11" ht="15" x14ac:dyDescent="0.25">
      <c r="I217"/>
      <c r="K217"/>
    </row>
    <row r="218" spans="9:11" ht="15" x14ac:dyDescent="0.25">
      <c r="I218"/>
      <c r="K218"/>
    </row>
    <row r="219" spans="9:11" ht="15" x14ac:dyDescent="0.25">
      <c r="I219"/>
      <c r="K219"/>
    </row>
    <row r="220" spans="9:11" ht="15" x14ac:dyDescent="0.25">
      <c r="I220"/>
      <c r="K220"/>
    </row>
    <row r="221" spans="9:11" ht="15" x14ac:dyDescent="0.25">
      <c r="I221"/>
      <c r="K221"/>
    </row>
    <row r="222" spans="9:11" ht="15" x14ac:dyDescent="0.25">
      <c r="I222"/>
      <c r="K222"/>
    </row>
    <row r="223" spans="9:11" ht="15" x14ac:dyDescent="0.25">
      <c r="I223"/>
      <c r="K223"/>
    </row>
    <row r="224" spans="9:11" ht="15" x14ac:dyDescent="0.25">
      <c r="I224"/>
      <c r="K224"/>
    </row>
    <row r="225" spans="9:11" ht="15" x14ac:dyDescent="0.25">
      <c r="I225"/>
      <c r="K225"/>
    </row>
    <row r="226" spans="9:11" ht="15" x14ac:dyDescent="0.25">
      <c r="I226"/>
      <c r="K226"/>
    </row>
    <row r="227" spans="9:11" ht="15" x14ac:dyDescent="0.25">
      <c r="I227"/>
      <c r="K227"/>
    </row>
    <row r="228" spans="9:11" ht="15" x14ac:dyDescent="0.25">
      <c r="I228"/>
      <c r="K228"/>
    </row>
    <row r="229" spans="9:11" ht="15" x14ac:dyDescent="0.25">
      <c r="I229"/>
      <c r="K229"/>
    </row>
    <row r="230" spans="9:11" ht="15" x14ac:dyDescent="0.25">
      <c r="I230"/>
      <c r="K230"/>
    </row>
    <row r="231" spans="9:11" ht="15" x14ac:dyDescent="0.25">
      <c r="I231"/>
      <c r="K231"/>
    </row>
    <row r="232" spans="9:11" ht="15" x14ac:dyDescent="0.25">
      <c r="I232"/>
      <c r="K232"/>
    </row>
    <row r="233" spans="9:11" ht="15" x14ac:dyDescent="0.25">
      <c r="I233"/>
      <c r="K233"/>
    </row>
    <row r="234" spans="9:11" ht="15" x14ac:dyDescent="0.25">
      <c r="I234"/>
      <c r="K234"/>
    </row>
    <row r="235" spans="9:11" ht="15" x14ac:dyDescent="0.25">
      <c r="I235"/>
      <c r="K235"/>
    </row>
    <row r="236" spans="9:11" ht="15" x14ac:dyDescent="0.25">
      <c r="I236"/>
      <c r="K236"/>
    </row>
    <row r="237" spans="9:11" ht="15" x14ac:dyDescent="0.25">
      <c r="I237"/>
      <c r="K237"/>
    </row>
    <row r="238" spans="9:11" ht="15" x14ac:dyDescent="0.25">
      <c r="I238"/>
      <c r="K238"/>
    </row>
    <row r="239" spans="9:11" ht="15" x14ac:dyDescent="0.25">
      <c r="I239"/>
      <c r="K239"/>
    </row>
    <row r="240" spans="9:11" ht="15" x14ac:dyDescent="0.25">
      <c r="I240"/>
      <c r="K240"/>
    </row>
    <row r="241" spans="9:11" ht="15" x14ac:dyDescent="0.25">
      <c r="I241"/>
      <c r="K241"/>
    </row>
    <row r="242" spans="9:11" ht="15" x14ac:dyDescent="0.25">
      <c r="I242"/>
      <c r="K242"/>
    </row>
    <row r="243" spans="9:11" ht="15" x14ac:dyDescent="0.25">
      <c r="I243"/>
      <c r="K243"/>
    </row>
    <row r="244" spans="9:11" ht="15" x14ac:dyDescent="0.25">
      <c r="I244"/>
      <c r="K244"/>
    </row>
    <row r="245" spans="9:11" ht="15" x14ac:dyDescent="0.25">
      <c r="I245"/>
      <c r="K245"/>
    </row>
    <row r="246" spans="9:11" ht="15" x14ac:dyDescent="0.25">
      <c r="I246"/>
      <c r="K246"/>
    </row>
    <row r="247" spans="9:11" ht="15" x14ac:dyDescent="0.25">
      <c r="I247"/>
      <c r="K247"/>
    </row>
    <row r="248" spans="9:11" ht="15" x14ac:dyDescent="0.25">
      <c r="I248"/>
      <c r="K248"/>
    </row>
    <row r="249" spans="9:11" ht="15" x14ac:dyDescent="0.25">
      <c r="I249"/>
      <c r="K249"/>
    </row>
    <row r="250" spans="9:11" ht="15" x14ac:dyDescent="0.25">
      <c r="I250"/>
      <c r="K250"/>
    </row>
    <row r="251" spans="9:11" ht="15" x14ac:dyDescent="0.25">
      <c r="I251"/>
      <c r="K251"/>
    </row>
    <row r="252" spans="9:11" ht="15" x14ac:dyDescent="0.25">
      <c r="I252"/>
      <c r="K252"/>
    </row>
    <row r="253" spans="9:11" ht="15" x14ac:dyDescent="0.25">
      <c r="I253"/>
      <c r="K253"/>
    </row>
    <row r="254" spans="9:11" ht="15" x14ac:dyDescent="0.25">
      <c r="I254"/>
      <c r="K254"/>
    </row>
    <row r="255" spans="9:11" ht="15" x14ac:dyDescent="0.25">
      <c r="I255"/>
      <c r="K255"/>
    </row>
    <row r="256" spans="9:11" ht="15" x14ac:dyDescent="0.25">
      <c r="I256"/>
      <c r="K256"/>
    </row>
    <row r="257" spans="9:11" ht="15" x14ac:dyDescent="0.25">
      <c r="I257"/>
      <c r="K257"/>
    </row>
    <row r="258" spans="9:11" ht="15" x14ac:dyDescent="0.25">
      <c r="I258"/>
      <c r="K258"/>
    </row>
    <row r="259" spans="9:11" ht="15" x14ac:dyDescent="0.25">
      <c r="I259"/>
      <c r="K259"/>
    </row>
    <row r="260" spans="9:11" ht="15" x14ac:dyDescent="0.25">
      <c r="I260"/>
      <c r="K260"/>
    </row>
    <row r="261" spans="9:11" ht="15" x14ac:dyDescent="0.25">
      <c r="I261"/>
      <c r="K261"/>
    </row>
    <row r="262" spans="9:11" ht="15" x14ac:dyDescent="0.25">
      <c r="I262"/>
      <c r="K262"/>
    </row>
    <row r="263" spans="9:11" ht="15" x14ac:dyDescent="0.25">
      <c r="I263"/>
      <c r="K263"/>
    </row>
    <row r="264" spans="9:11" ht="15" x14ac:dyDescent="0.25">
      <c r="I264"/>
      <c r="K264"/>
    </row>
    <row r="265" spans="9:11" ht="15" x14ac:dyDescent="0.25">
      <c r="I265"/>
      <c r="K265"/>
    </row>
    <row r="266" spans="9:11" ht="15" x14ac:dyDescent="0.25">
      <c r="I266"/>
      <c r="K266"/>
    </row>
    <row r="267" spans="9:11" ht="15" x14ac:dyDescent="0.25">
      <c r="I267"/>
      <c r="K267"/>
    </row>
    <row r="268" spans="9:11" ht="15" x14ac:dyDescent="0.25">
      <c r="I268"/>
      <c r="K268"/>
    </row>
    <row r="269" spans="9:11" ht="15" x14ac:dyDescent="0.25">
      <c r="I269"/>
      <c r="K269"/>
    </row>
    <row r="270" spans="9:11" ht="15" x14ac:dyDescent="0.25">
      <c r="I270"/>
      <c r="K270"/>
    </row>
    <row r="271" spans="9:11" ht="15" x14ac:dyDescent="0.25">
      <c r="I271"/>
      <c r="K271"/>
    </row>
    <row r="272" spans="9:11" ht="15" x14ac:dyDescent="0.25">
      <c r="I272"/>
      <c r="K272"/>
    </row>
    <row r="273" spans="9:11" ht="15" x14ac:dyDescent="0.25">
      <c r="I273"/>
      <c r="K273"/>
    </row>
    <row r="274" spans="9:11" ht="15" x14ac:dyDescent="0.25">
      <c r="I274"/>
      <c r="K274"/>
    </row>
    <row r="275" spans="9:11" ht="15" x14ac:dyDescent="0.25">
      <c r="I275"/>
      <c r="K275"/>
    </row>
    <row r="276" spans="9:11" ht="15" x14ac:dyDescent="0.25">
      <c r="I276"/>
      <c r="K276"/>
    </row>
    <row r="277" spans="9:11" ht="15" x14ac:dyDescent="0.25">
      <c r="I277"/>
      <c r="K277"/>
    </row>
    <row r="278" spans="9:11" ht="15" x14ac:dyDescent="0.25">
      <c r="I278"/>
      <c r="K278"/>
    </row>
    <row r="279" spans="9:11" ht="15" x14ac:dyDescent="0.25">
      <c r="I279"/>
      <c r="K279"/>
    </row>
    <row r="280" spans="9:11" ht="15" x14ac:dyDescent="0.25">
      <c r="I280"/>
      <c r="K280"/>
    </row>
    <row r="281" spans="9:11" ht="15" x14ac:dyDescent="0.25">
      <c r="I281"/>
      <c r="K281"/>
    </row>
    <row r="282" spans="9:11" ht="15" x14ac:dyDescent="0.25">
      <c r="I282"/>
      <c r="K282"/>
    </row>
    <row r="283" spans="9:11" ht="15" x14ac:dyDescent="0.25">
      <c r="I283"/>
      <c r="K283"/>
    </row>
    <row r="284" spans="9:11" ht="15" x14ac:dyDescent="0.25">
      <c r="I284"/>
      <c r="K284"/>
    </row>
    <row r="285" spans="9:11" ht="15" x14ac:dyDescent="0.25">
      <c r="I285"/>
      <c r="K285"/>
    </row>
    <row r="286" spans="9:11" ht="15" x14ac:dyDescent="0.25">
      <c r="I286"/>
      <c r="K286"/>
    </row>
    <row r="287" spans="9:11" ht="15" x14ac:dyDescent="0.25">
      <c r="I287"/>
      <c r="K287"/>
    </row>
    <row r="288" spans="9:11" ht="15" x14ac:dyDescent="0.25">
      <c r="I288"/>
      <c r="K288"/>
    </row>
    <row r="289" spans="9:11" ht="15" x14ac:dyDescent="0.25">
      <c r="I289"/>
      <c r="K289"/>
    </row>
    <row r="290" spans="9:11" ht="15" x14ac:dyDescent="0.25">
      <c r="I290"/>
      <c r="K290"/>
    </row>
    <row r="291" spans="9:11" ht="15" x14ac:dyDescent="0.25">
      <c r="I291"/>
      <c r="K291"/>
    </row>
    <row r="292" spans="9:11" ht="15" x14ac:dyDescent="0.25">
      <c r="I292"/>
      <c r="K292"/>
    </row>
    <row r="293" spans="9:11" ht="15" x14ac:dyDescent="0.25">
      <c r="I293"/>
      <c r="K293"/>
    </row>
    <row r="294" spans="9:11" ht="15" x14ac:dyDescent="0.25">
      <c r="I294"/>
      <c r="K294"/>
    </row>
    <row r="295" spans="9:11" ht="15" x14ac:dyDescent="0.25">
      <c r="I295"/>
      <c r="K295"/>
    </row>
    <row r="296" spans="9:11" ht="15" x14ac:dyDescent="0.25">
      <c r="I296"/>
      <c r="K296"/>
    </row>
    <row r="297" spans="9:11" ht="15" x14ac:dyDescent="0.25">
      <c r="I297"/>
      <c r="K297"/>
    </row>
    <row r="298" spans="9:11" ht="15" x14ac:dyDescent="0.25">
      <c r="I298"/>
      <c r="K298"/>
    </row>
    <row r="299" spans="9:11" ht="15" x14ac:dyDescent="0.25">
      <c r="I299"/>
      <c r="K299"/>
    </row>
    <row r="300" spans="9:11" ht="15" x14ac:dyDescent="0.25">
      <c r="I300"/>
      <c r="K300"/>
    </row>
    <row r="301" spans="9:11" ht="15" x14ac:dyDescent="0.25">
      <c r="I301"/>
      <c r="K301"/>
    </row>
    <row r="302" spans="9:11" ht="15" x14ac:dyDescent="0.25">
      <c r="I302"/>
      <c r="K302"/>
    </row>
    <row r="303" spans="9:11" ht="15" x14ac:dyDescent="0.25">
      <c r="I303"/>
      <c r="K303"/>
    </row>
    <row r="304" spans="9:11" ht="15" x14ac:dyDescent="0.25">
      <c r="I304"/>
      <c r="K304"/>
    </row>
    <row r="305" spans="9:11" ht="15" x14ac:dyDescent="0.25">
      <c r="I305"/>
      <c r="K305"/>
    </row>
    <row r="306" spans="9:11" ht="15" x14ac:dyDescent="0.25">
      <c r="I306"/>
      <c r="K306"/>
    </row>
    <row r="307" spans="9:11" ht="15" x14ac:dyDescent="0.25">
      <c r="I307"/>
      <c r="K307"/>
    </row>
    <row r="308" spans="9:11" ht="15" x14ac:dyDescent="0.25">
      <c r="I308"/>
      <c r="K308"/>
    </row>
    <row r="309" spans="9:11" ht="15" x14ac:dyDescent="0.25">
      <c r="I309"/>
      <c r="K309"/>
    </row>
    <row r="310" spans="9:11" ht="15" x14ac:dyDescent="0.25">
      <c r="I310"/>
      <c r="K310"/>
    </row>
    <row r="311" spans="9:11" ht="15" x14ac:dyDescent="0.25">
      <c r="I311"/>
      <c r="K311"/>
    </row>
    <row r="312" spans="9:11" ht="15" x14ac:dyDescent="0.25">
      <c r="I312"/>
      <c r="K312"/>
    </row>
    <row r="313" spans="9:11" ht="15" x14ac:dyDescent="0.25">
      <c r="I313"/>
      <c r="K313"/>
    </row>
    <row r="314" spans="9:11" ht="15" x14ac:dyDescent="0.25">
      <c r="I314"/>
      <c r="K314"/>
    </row>
    <row r="315" spans="9:11" ht="15" x14ac:dyDescent="0.25">
      <c r="I315"/>
      <c r="K315"/>
    </row>
    <row r="316" spans="9:11" ht="15" x14ac:dyDescent="0.25">
      <c r="I316"/>
      <c r="K316"/>
    </row>
    <row r="317" spans="9:11" ht="15" x14ac:dyDescent="0.25">
      <c r="I317"/>
      <c r="K317"/>
    </row>
    <row r="318" spans="9:11" ht="15" x14ac:dyDescent="0.25">
      <c r="I318"/>
      <c r="K318"/>
    </row>
    <row r="319" spans="9:11" ht="15" x14ac:dyDescent="0.25">
      <c r="I319"/>
      <c r="K319"/>
    </row>
    <row r="320" spans="9:11" ht="15" x14ac:dyDescent="0.25">
      <c r="I320"/>
      <c r="K320"/>
    </row>
    <row r="321" spans="9:11" ht="15" x14ac:dyDescent="0.25">
      <c r="I321"/>
      <c r="K321"/>
    </row>
    <row r="322" spans="9:11" ht="15" x14ac:dyDescent="0.25">
      <c r="I322"/>
      <c r="K322"/>
    </row>
    <row r="323" spans="9:11" ht="15" x14ac:dyDescent="0.25">
      <c r="I323"/>
      <c r="K323"/>
    </row>
    <row r="324" spans="9:11" ht="15" x14ac:dyDescent="0.25">
      <c r="I324"/>
      <c r="K324"/>
    </row>
    <row r="325" spans="9:11" ht="15" x14ac:dyDescent="0.25">
      <c r="I325"/>
      <c r="K325"/>
    </row>
    <row r="326" spans="9:11" ht="15" x14ac:dyDescent="0.25">
      <c r="I326"/>
      <c r="K326"/>
    </row>
    <row r="327" spans="9:11" ht="15" x14ac:dyDescent="0.25">
      <c r="I327"/>
      <c r="K327"/>
    </row>
    <row r="328" spans="9:11" ht="15" x14ac:dyDescent="0.25">
      <c r="I328"/>
      <c r="K328"/>
    </row>
    <row r="329" spans="9:11" ht="15" x14ac:dyDescent="0.25">
      <c r="I329"/>
      <c r="K329"/>
    </row>
    <row r="330" spans="9:11" ht="15" x14ac:dyDescent="0.25">
      <c r="I330"/>
      <c r="K330"/>
    </row>
    <row r="331" spans="9:11" ht="15" x14ac:dyDescent="0.25">
      <c r="I331"/>
      <c r="K331"/>
    </row>
    <row r="332" spans="9:11" ht="15" x14ac:dyDescent="0.25">
      <c r="I332"/>
      <c r="K332"/>
    </row>
    <row r="333" spans="9:11" ht="15" x14ac:dyDescent="0.25">
      <c r="I333"/>
      <c r="K333"/>
    </row>
    <row r="334" spans="9:11" ht="15" x14ac:dyDescent="0.25">
      <c r="I334"/>
      <c r="K334"/>
    </row>
    <row r="335" spans="9:11" ht="15" x14ac:dyDescent="0.25">
      <c r="I335"/>
      <c r="K335"/>
    </row>
    <row r="336" spans="9:11" ht="15" x14ac:dyDescent="0.25">
      <c r="I336"/>
      <c r="K336"/>
    </row>
    <row r="337" spans="9:11" ht="15" x14ac:dyDescent="0.25">
      <c r="I337"/>
      <c r="K337"/>
    </row>
    <row r="338" spans="9:11" ht="15" x14ac:dyDescent="0.25">
      <c r="I338"/>
      <c r="K338"/>
    </row>
    <row r="339" spans="9:11" ht="15" x14ac:dyDescent="0.25">
      <c r="I339"/>
      <c r="K339"/>
    </row>
    <row r="340" spans="9:11" ht="15" x14ac:dyDescent="0.25">
      <c r="I340"/>
      <c r="K340"/>
    </row>
    <row r="341" spans="9:11" ht="15" x14ac:dyDescent="0.25">
      <c r="I341"/>
      <c r="K341"/>
    </row>
    <row r="342" spans="9:11" ht="15" x14ac:dyDescent="0.25">
      <c r="I342"/>
      <c r="K342"/>
    </row>
    <row r="343" spans="9:11" ht="15" x14ac:dyDescent="0.25">
      <c r="I343"/>
      <c r="K343"/>
    </row>
    <row r="344" spans="9:11" ht="15" x14ac:dyDescent="0.25">
      <c r="I344"/>
      <c r="K344"/>
    </row>
    <row r="345" spans="9:11" ht="15" x14ac:dyDescent="0.25">
      <c r="I345"/>
      <c r="K345"/>
    </row>
    <row r="346" spans="9:11" ht="15" x14ac:dyDescent="0.25">
      <c r="I346"/>
      <c r="K346"/>
    </row>
    <row r="347" spans="9:11" ht="15" x14ac:dyDescent="0.25">
      <c r="I347"/>
      <c r="K347"/>
    </row>
    <row r="348" spans="9:11" ht="15" x14ac:dyDescent="0.25">
      <c r="I348"/>
      <c r="K348"/>
    </row>
    <row r="349" spans="9:11" ht="15" x14ac:dyDescent="0.25">
      <c r="I349"/>
      <c r="K349"/>
    </row>
    <row r="350" spans="9:11" ht="15" x14ac:dyDescent="0.25">
      <c r="I350"/>
      <c r="K350"/>
    </row>
    <row r="351" spans="9:11" ht="15" x14ac:dyDescent="0.25">
      <c r="I351"/>
      <c r="K351"/>
    </row>
    <row r="352" spans="9:11" ht="15" x14ac:dyDescent="0.25">
      <c r="I352"/>
      <c r="K352"/>
    </row>
    <row r="353" spans="9:11" ht="15" x14ac:dyDescent="0.25">
      <c r="I353"/>
      <c r="K353"/>
    </row>
    <row r="354" spans="9:11" ht="15" x14ac:dyDescent="0.25">
      <c r="I354"/>
      <c r="K354"/>
    </row>
    <row r="355" spans="9:11" ht="15" x14ac:dyDescent="0.25">
      <c r="I355"/>
      <c r="K355"/>
    </row>
    <row r="356" spans="9:11" ht="15" x14ac:dyDescent="0.25">
      <c r="I356"/>
      <c r="K356"/>
    </row>
    <row r="357" spans="9:11" ht="15" x14ac:dyDescent="0.25">
      <c r="I357"/>
      <c r="K357"/>
    </row>
    <row r="358" spans="9:11" ht="15" x14ac:dyDescent="0.25">
      <c r="I358"/>
      <c r="K358"/>
    </row>
    <row r="359" spans="9:11" ht="15" x14ac:dyDescent="0.25">
      <c r="I359"/>
      <c r="K359"/>
    </row>
    <row r="360" spans="9:11" ht="15" x14ac:dyDescent="0.25">
      <c r="I360"/>
      <c r="K360"/>
    </row>
    <row r="361" spans="9:11" ht="15" x14ac:dyDescent="0.25">
      <c r="I361"/>
      <c r="K361"/>
    </row>
    <row r="362" spans="9:11" ht="15" x14ac:dyDescent="0.25">
      <c r="I362"/>
      <c r="K362"/>
    </row>
    <row r="363" spans="9:11" ht="15" x14ac:dyDescent="0.25">
      <c r="I363"/>
      <c r="K363"/>
    </row>
    <row r="364" spans="9:11" ht="15" x14ac:dyDescent="0.25">
      <c r="I364"/>
      <c r="K364"/>
    </row>
    <row r="365" spans="9:11" ht="15" x14ac:dyDescent="0.25">
      <c r="I365"/>
      <c r="K365"/>
    </row>
    <row r="366" spans="9:11" ht="15" x14ac:dyDescent="0.25">
      <c r="I366"/>
      <c r="K366"/>
    </row>
    <row r="367" spans="9:11" ht="15" x14ac:dyDescent="0.25">
      <c r="I367"/>
      <c r="K367"/>
    </row>
    <row r="368" spans="9:11" ht="15" x14ac:dyDescent="0.25">
      <c r="I368"/>
      <c r="K368"/>
    </row>
    <row r="369" spans="9:11" ht="15" x14ac:dyDescent="0.25">
      <c r="I369"/>
      <c r="K369"/>
    </row>
    <row r="370" spans="9:11" ht="15" x14ac:dyDescent="0.25">
      <c r="I370"/>
      <c r="K370"/>
    </row>
    <row r="371" spans="9:11" ht="15" x14ac:dyDescent="0.25">
      <c r="I371"/>
      <c r="K371"/>
    </row>
    <row r="372" spans="9:11" ht="15" x14ac:dyDescent="0.25">
      <c r="I372"/>
      <c r="K372"/>
    </row>
    <row r="373" spans="9:11" ht="15" x14ac:dyDescent="0.25">
      <c r="I373"/>
      <c r="K373"/>
    </row>
    <row r="374" spans="9:11" ht="15" x14ac:dyDescent="0.25">
      <c r="I374"/>
      <c r="K374"/>
    </row>
    <row r="375" spans="9:11" ht="15" x14ac:dyDescent="0.25">
      <c r="I375"/>
      <c r="K375"/>
    </row>
    <row r="376" spans="9:11" ht="15" x14ac:dyDescent="0.25">
      <c r="I376"/>
      <c r="K376"/>
    </row>
    <row r="377" spans="9:11" ht="15" x14ac:dyDescent="0.25">
      <c r="I377"/>
      <c r="K377"/>
    </row>
    <row r="378" spans="9:11" ht="15" x14ac:dyDescent="0.25">
      <c r="I378"/>
      <c r="K378"/>
    </row>
    <row r="379" spans="9:11" ht="15" x14ac:dyDescent="0.25">
      <c r="I379"/>
      <c r="K379"/>
    </row>
    <row r="380" spans="9:11" ht="15" x14ac:dyDescent="0.25">
      <c r="I380"/>
      <c r="K380"/>
    </row>
    <row r="381" spans="9:11" ht="15" x14ac:dyDescent="0.25">
      <c r="I381"/>
      <c r="K381"/>
    </row>
    <row r="382" spans="9:11" ht="15" x14ac:dyDescent="0.25">
      <c r="I382"/>
      <c r="K382"/>
    </row>
    <row r="383" spans="9:11" ht="15" x14ac:dyDescent="0.25">
      <c r="I383"/>
      <c r="K383"/>
    </row>
    <row r="384" spans="9:11" ht="15" x14ac:dyDescent="0.25">
      <c r="I384"/>
      <c r="K384"/>
    </row>
    <row r="385" spans="9:11" ht="15" x14ac:dyDescent="0.25">
      <c r="I385"/>
      <c r="K385"/>
    </row>
    <row r="386" spans="9:11" ht="15" x14ac:dyDescent="0.25">
      <c r="I386"/>
      <c r="K386"/>
    </row>
    <row r="387" spans="9:11" ht="15" x14ac:dyDescent="0.25">
      <c r="I387"/>
      <c r="K387"/>
    </row>
    <row r="388" spans="9:11" ht="15" x14ac:dyDescent="0.25">
      <c r="I388"/>
      <c r="K388"/>
    </row>
    <row r="389" spans="9:11" ht="15" x14ac:dyDescent="0.25">
      <c r="I389"/>
      <c r="K389"/>
    </row>
    <row r="390" spans="9:11" ht="15" x14ac:dyDescent="0.25">
      <c r="I390"/>
      <c r="K390"/>
    </row>
    <row r="391" spans="9:11" ht="15" x14ac:dyDescent="0.25">
      <c r="I391"/>
      <c r="K391"/>
    </row>
    <row r="392" spans="9:11" ht="15" x14ac:dyDescent="0.25">
      <c r="I392"/>
      <c r="K392"/>
    </row>
    <row r="393" spans="9:11" ht="15" x14ac:dyDescent="0.25">
      <c r="I393"/>
      <c r="K393"/>
    </row>
    <row r="394" spans="9:11" ht="15" x14ac:dyDescent="0.25">
      <c r="I394"/>
      <c r="K394"/>
    </row>
    <row r="395" spans="9:11" ht="15" x14ac:dyDescent="0.25">
      <c r="I395"/>
      <c r="K395"/>
    </row>
    <row r="396" spans="9:11" ht="15" x14ac:dyDescent="0.25">
      <c r="I396"/>
      <c r="K396"/>
    </row>
    <row r="397" spans="9:11" ht="15" x14ac:dyDescent="0.25">
      <c r="I397"/>
      <c r="K397"/>
    </row>
    <row r="398" spans="9:11" ht="15" x14ac:dyDescent="0.25">
      <c r="I398"/>
      <c r="K398"/>
    </row>
    <row r="399" spans="9:11" ht="15" x14ac:dyDescent="0.25">
      <c r="I399"/>
      <c r="K399"/>
    </row>
    <row r="400" spans="9:11" ht="15" x14ac:dyDescent="0.25">
      <c r="I400"/>
      <c r="K400"/>
    </row>
    <row r="401" spans="9:11" ht="15" x14ac:dyDescent="0.25">
      <c r="I401"/>
      <c r="K401"/>
    </row>
    <row r="402" spans="9:11" ht="15" x14ac:dyDescent="0.25">
      <c r="I402"/>
      <c r="K402"/>
    </row>
    <row r="403" spans="9:11" ht="15" x14ac:dyDescent="0.25">
      <c r="I403"/>
      <c r="K403"/>
    </row>
    <row r="404" spans="9:11" ht="15" x14ac:dyDescent="0.25">
      <c r="I404"/>
      <c r="K404"/>
    </row>
    <row r="405" spans="9:11" ht="15" x14ac:dyDescent="0.25">
      <c r="I405"/>
      <c r="K405"/>
    </row>
    <row r="406" spans="9:11" ht="15" x14ac:dyDescent="0.25">
      <c r="I406"/>
      <c r="K406"/>
    </row>
    <row r="407" spans="9:11" ht="15" x14ac:dyDescent="0.25">
      <c r="I407"/>
      <c r="K407"/>
    </row>
    <row r="408" spans="9:11" ht="15" x14ac:dyDescent="0.25">
      <c r="I408"/>
      <c r="K408"/>
    </row>
    <row r="409" spans="9:11" ht="15" x14ac:dyDescent="0.25">
      <c r="I409"/>
      <c r="K409"/>
    </row>
    <row r="410" spans="9:11" ht="15" x14ac:dyDescent="0.25">
      <c r="I410"/>
      <c r="K410"/>
    </row>
    <row r="411" spans="9:11" ht="15" x14ac:dyDescent="0.25">
      <c r="I411"/>
      <c r="K411"/>
    </row>
    <row r="412" spans="9:11" ht="15" x14ac:dyDescent="0.25">
      <c r="I412"/>
      <c r="K412"/>
    </row>
    <row r="413" spans="9:11" ht="15" x14ac:dyDescent="0.25">
      <c r="I413"/>
      <c r="K413"/>
    </row>
    <row r="414" spans="9:11" ht="15" x14ac:dyDescent="0.25">
      <c r="I414"/>
      <c r="K414"/>
    </row>
    <row r="415" spans="9:11" ht="15" x14ac:dyDescent="0.25">
      <c r="I415"/>
      <c r="K415"/>
    </row>
    <row r="416" spans="9:11" ht="15" x14ac:dyDescent="0.25">
      <c r="I416"/>
      <c r="K416"/>
    </row>
    <row r="417" spans="9:11" ht="15" x14ac:dyDescent="0.25">
      <c r="I417"/>
      <c r="K417"/>
    </row>
    <row r="418" spans="9:11" ht="15" x14ac:dyDescent="0.25">
      <c r="I418"/>
      <c r="K418"/>
    </row>
    <row r="419" spans="9:11" ht="15" x14ac:dyDescent="0.25">
      <c r="I419"/>
      <c r="K419"/>
    </row>
    <row r="420" spans="9:11" ht="15" x14ac:dyDescent="0.25">
      <c r="I420"/>
      <c r="K420"/>
    </row>
    <row r="421" spans="9:11" ht="15" x14ac:dyDescent="0.25">
      <c r="I421"/>
      <c r="K421"/>
    </row>
    <row r="422" spans="9:11" ht="15" x14ac:dyDescent="0.25">
      <c r="I422"/>
      <c r="K422"/>
    </row>
    <row r="423" spans="9:11" ht="15" x14ac:dyDescent="0.25">
      <c r="I423"/>
      <c r="K423"/>
    </row>
    <row r="424" spans="9:11" ht="15" x14ac:dyDescent="0.25">
      <c r="I424"/>
      <c r="K424"/>
    </row>
    <row r="425" spans="9:11" ht="15" x14ac:dyDescent="0.25">
      <c r="I425"/>
      <c r="K425"/>
    </row>
    <row r="426" spans="9:11" ht="15" x14ac:dyDescent="0.25">
      <c r="I426"/>
      <c r="K426"/>
    </row>
    <row r="427" spans="9:11" ht="15" x14ac:dyDescent="0.25">
      <c r="I427"/>
      <c r="K427"/>
    </row>
    <row r="428" spans="9:11" ht="15" x14ac:dyDescent="0.25">
      <c r="I428"/>
      <c r="K428"/>
    </row>
    <row r="429" spans="9:11" ht="15" x14ac:dyDescent="0.25">
      <c r="I429"/>
      <c r="K429"/>
    </row>
    <row r="430" spans="9:11" ht="15" x14ac:dyDescent="0.25">
      <c r="I430"/>
      <c r="K430"/>
    </row>
    <row r="431" spans="9:11" ht="15" x14ac:dyDescent="0.25">
      <c r="I431"/>
      <c r="K431"/>
    </row>
    <row r="432" spans="9:11" ht="15" x14ac:dyDescent="0.25">
      <c r="I432"/>
      <c r="K432"/>
    </row>
    <row r="433" spans="9:11" ht="15" x14ac:dyDescent="0.25">
      <c r="I433"/>
      <c r="K433"/>
    </row>
    <row r="434" spans="9:11" ht="15" x14ac:dyDescent="0.25">
      <c r="I434"/>
      <c r="K434"/>
    </row>
    <row r="435" spans="9:11" ht="15" x14ac:dyDescent="0.25">
      <c r="I435"/>
      <c r="K435"/>
    </row>
    <row r="436" spans="9:11" ht="15" x14ac:dyDescent="0.25">
      <c r="I436"/>
      <c r="K436"/>
    </row>
    <row r="437" spans="9:11" ht="15" x14ac:dyDescent="0.25">
      <c r="I437"/>
      <c r="K437"/>
    </row>
    <row r="438" spans="9:11" ht="15" x14ac:dyDescent="0.25">
      <c r="I438"/>
      <c r="K438"/>
    </row>
    <row r="439" spans="9:11" ht="15" x14ac:dyDescent="0.25">
      <c r="I439"/>
      <c r="K439"/>
    </row>
    <row r="440" spans="9:11" ht="15" x14ac:dyDescent="0.25">
      <c r="I440"/>
      <c r="K440"/>
    </row>
    <row r="441" spans="9:11" ht="15" x14ac:dyDescent="0.25">
      <c r="I441"/>
      <c r="K441"/>
    </row>
    <row r="442" spans="9:11" ht="15" x14ac:dyDescent="0.25">
      <c r="I442"/>
      <c r="K442"/>
    </row>
    <row r="443" spans="9:11" ht="15" x14ac:dyDescent="0.25">
      <c r="I443"/>
      <c r="K443"/>
    </row>
    <row r="444" spans="9:11" ht="15" x14ac:dyDescent="0.25">
      <c r="I444"/>
      <c r="K444"/>
    </row>
    <row r="445" spans="9:11" ht="15" x14ac:dyDescent="0.25">
      <c r="I445"/>
      <c r="K445"/>
    </row>
    <row r="446" spans="9:11" ht="15" x14ac:dyDescent="0.25">
      <c r="I446"/>
      <c r="K446"/>
    </row>
    <row r="447" spans="9:11" ht="15" x14ac:dyDescent="0.25">
      <c r="I447"/>
      <c r="K447"/>
    </row>
    <row r="448" spans="9:11" ht="15" x14ac:dyDescent="0.25">
      <c r="I448"/>
      <c r="K448"/>
    </row>
    <row r="449" spans="9:11" ht="15" x14ac:dyDescent="0.25">
      <c r="I449"/>
      <c r="K449"/>
    </row>
    <row r="450" spans="9:11" ht="15" x14ac:dyDescent="0.25">
      <c r="I450"/>
      <c r="K450"/>
    </row>
    <row r="451" spans="9:11" ht="15" x14ac:dyDescent="0.25">
      <c r="I451"/>
      <c r="K451"/>
    </row>
    <row r="452" spans="9:11" ht="15" x14ac:dyDescent="0.25">
      <c r="I452"/>
      <c r="K452"/>
    </row>
    <row r="453" spans="9:11" ht="15" x14ac:dyDescent="0.25">
      <c r="I453"/>
      <c r="K453"/>
    </row>
    <row r="454" spans="9:11" ht="15" x14ac:dyDescent="0.25">
      <c r="I454"/>
      <c r="K454"/>
    </row>
    <row r="455" spans="9:11" ht="15" x14ac:dyDescent="0.25">
      <c r="I455"/>
      <c r="K455"/>
    </row>
    <row r="456" spans="9:11" ht="15" x14ac:dyDescent="0.25">
      <c r="I456"/>
      <c r="K456"/>
    </row>
    <row r="457" spans="9:11" ht="15" x14ac:dyDescent="0.25">
      <c r="I457"/>
      <c r="K457"/>
    </row>
    <row r="458" spans="9:11" ht="15" x14ac:dyDescent="0.25">
      <c r="I458"/>
      <c r="K458"/>
    </row>
    <row r="459" spans="9:11" ht="15" x14ac:dyDescent="0.25">
      <c r="I459"/>
      <c r="K459"/>
    </row>
    <row r="460" spans="9:11" ht="15" x14ac:dyDescent="0.25">
      <c r="I460"/>
      <c r="K460"/>
    </row>
    <row r="461" spans="9:11" ht="15" x14ac:dyDescent="0.25">
      <c r="I461"/>
      <c r="K461"/>
    </row>
    <row r="462" spans="9:11" ht="15" x14ac:dyDescent="0.25">
      <c r="I462"/>
      <c r="K462"/>
    </row>
    <row r="463" spans="9:11" ht="15" x14ac:dyDescent="0.25">
      <c r="I463"/>
      <c r="K463"/>
    </row>
    <row r="464" spans="9:11" ht="15" x14ac:dyDescent="0.25">
      <c r="I464"/>
      <c r="K464"/>
    </row>
    <row r="465" spans="9:11" ht="15" x14ac:dyDescent="0.25">
      <c r="I465"/>
      <c r="K465"/>
    </row>
    <row r="466" spans="9:11" ht="15" x14ac:dyDescent="0.25">
      <c r="I466"/>
      <c r="K466"/>
    </row>
    <row r="467" spans="9:11" ht="15" x14ac:dyDescent="0.25">
      <c r="I467"/>
      <c r="K467"/>
    </row>
    <row r="468" spans="9:11" ht="15" x14ac:dyDescent="0.25">
      <c r="I468"/>
      <c r="K468"/>
    </row>
    <row r="469" spans="9:11" ht="15" x14ac:dyDescent="0.25">
      <c r="I469"/>
      <c r="K469"/>
    </row>
    <row r="470" spans="9:11" ht="15" x14ac:dyDescent="0.25">
      <c r="I470"/>
      <c r="K470"/>
    </row>
    <row r="471" spans="9:11" ht="15" x14ac:dyDescent="0.25">
      <c r="I471"/>
      <c r="K471"/>
    </row>
    <row r="472" spans="9:11" ht="15" x14ac:dyDescent="0.25">
      <c r="I472"/>
      <c r="K472"/>
    </row>
    <row r="473" spans="9:11" ht="15" x14ac:dyDescent="0.25">
      <c r="I473"/>
      <c r="K473"/>
    </row>
    <row r="474" spans="9:11" ht="15" x14ac:dyDescent="0.25">
      <c r="I474"/>
      <c r="K474"/>
    </row>
    <row r="475" spans="9:11" ht="15" x14ac:dyDescent="0.25">
      <c r="I475"/>
      <c r="K475"/>
    </row>
    <row r="476" spans="9:11" ht="15" x14ac:dyDescent="0.25">
      <c r="I476"/>
      <c r="K476"/>
    </row>
    <row r="477" spans="9:11" ht="15" x14ac:dyDescent="0.25">
      <c r="I477"/>
      <c r="K477"/>
    </row>
    <row r="478" spans="9:11" ht="15" x14ac:dyDescent="0.25">
      <c r="I478"/>
      <c r="K478"/>
    </row>
    <row r="479" spans="9:11" ht="15" x14ac:dyDescent="0.25">
      <c r="I479"/>
      <c r="K479"/>
    </row>
    <row r="480" spans="9:11" ht="15" x14ac:dyDescent="0.25">
      <c r="I480"/>
      <c r="K480"/>
    </row>
    <row r="481" spans="9:11" ht="15" x14ac:dyDescent="0.25">
      <c r="I481"/>
      <c r="K481"/>
    </row>
    <row r="482" spans="9:11" ht="15" x14ac:dyDescent="0.25">
      <c r="I482"/>
      <c r="K482"/>
    </row>
    <row r="483" spans="9:11" ht="15" x14ac:dyDescent="0.25">
      <c r="I483"/>
      <c r="K483"/>
    </row>
    <row r="484" spans="9:11" ht="15" x14ac:dyDescent="0.25">
      <c r="I484"/>
      <c r="K484"/>
    </row>
    <row r="485" spans="9:11" ht="15" x14ac:dyDescent="0.25">
      <c r="I485"/>
      <c r="K485"/>
    </row>
    <row r="486" spans="9:11" ht="15" x14ac:dyDescent="0.25">
      <c r="I486"/>
      <c r="K486"/>
    </row>
    <row r="487" spans="9:11" ht="15" x14ac:dyDescent="0.25">
      <c r="I487"/>
      <c r="K487"/>
    </row>
    <row r="488" spans="9:11" ht="15" x14ac:dyDescent="0.25">
      <c r="I488"/>
      <c r="K488"/>
    </row>
    <row r="489" spans="9:11" ht="15" x14ac:dyDescent="0.25">
      <c r="I489"/>
      <c r="K489"/>
    </row>
    <row r="490" spans="9:11" ht="15" x14ac:dyDescent="0.25">
      <c r="I490"/>
      <c r="K490"/>
    </row>
    <row r="491" spans="9:11" ht="15" x14ac:dyDescent="0.25">
      <c r="I491"/>
      <c r="K491"/>
    </row>
    <row r="492" spans="9:11" ht="15" x14ac:dyDescent="0.25">
      <c r="I492"/>
      <c r="K492"/>
    </row>
    <row r="493" spans="9:11" ht="15" x14ac:dyDescent="0.25">
      <c r="I493"/>
      <c r="K493"/>
    </row>
    <row r="494" spans="9:11" ht="15" x14ac:dyDescent="0.25">
      <c r="I494"/>
      <c r="K494"/>
    </row>
    <row r="495" spans="9:11" ht="15" x14ac:dyDescent="0.25">
      <c r="I495"/>
      <c r="K495"/>
    </row>
    <row r="496" spans="9:11" ht="15" x14ac:dyDescent="0.25">
      <c r="I496"/>
      <c r="K496"/>
    </row>
    <row r="497" spans="9:11" ht="15" x14ac:dyDescent="0.25">
      <c r="I497"/>
      <c r="K497"/>
    </row>
    <row r="498" spans="9:11" ht="15" x14ac:dyDescent="0.25">
      <c r="I498"/>
      <c r="K498"/>
    </row>
    <row r="499" spans="9:11" ht="15" x14ac:dyDescent="0.25">
      <c r="I499"/>
      <c r="K499"/>
    </row>
    <row r="500" spans="9:11" ht="15" x14ac:dyDescent="0.25">
      <c r="I500"/>
      <c r="K500"/>
    </row>
    <row r="501" spans="9:11" ht="15" x14ac:dyDescent="0.25">
      <c r="I501"/>
      <c r="K501"/>
    </row>
    <row r="502" spans="9:11" ht="15" x14ac:dyDescent="0.25">
      <c r="I502"/>
      <c r="K502"/>
    </row>
    <row r="503" spans="9:11" ht="15" x14ac:dyDescent="0.25">
      <c r="I503"/>
      <c r="K503"/>
    </row>
    <row r="504" spans="9:11" ht="15" x14ac:dyDescent="0.25">
      <c r="I504"/>
      <c r="K504"/>
    </row>
    <row r="505" spans="9:11" ht="15" x14ac:dyDescent="0.25">
      <c r="I505"/>
      <c r="K505"/>
    </row>
    <row r="506" spans="9:11" ht="15" x14ac:dyDescent="0.25">
      <c r="I506"/>
      <c r="K506"/>
    </row>
    <row r="507" spans="9:11" ht="15" x14ac:dyDescent="0.25">
      <c r="I507"/>
      <c r="K507"/>
    </row>
    <row r="508" spans="9:11" ht="15" x14ac:dyDescent="0.25">
      <c r="I508"/>
      <c r="K508"/>
    </row>
    <row r="509" spans="9:11" ht="15" x14ac:dyDescent="0.25">
      <c r="I509"/>
      <c r="K509"/>
    </row>
    <row r="510" spans="9:11" ht="15" x14ac:dyDescent="0.25">
      <c r="I510"/>
      <c r="K510"/>
    </row>
    <row r="511" spans="9:11" ht="15" x14ac:dyDescent="0.25">
      <c r="I511"/>
      <c r="K511"/>
    </row>
    <row r="512" spans="9:11" ht="15" x14ac:dyDescent="0.25">
      <c r="I512"/>
      <c r="K512"/>
    </row>
    <row r="513" spans="9:11" ht="15" x14ac:dyDescent="0.25">
      <c r="I513"/>
      <c r="K513"/>
    </row>
    <row r="514" spans="9:11" ht="15" x14ac:dyDescent="0.25">
      <c r="I514"/>
      <c r="K514"/>
    </row>
    <row r="515" spans="9:11" ht="15" x14ac:dyDescent="0.25">
      <c r="I515"/>
      <c r="K515"/>
    </row>
    <row r="516" spans="9:11" ht="15" x14ac:dyDescent="0.25">
      <c r="I516"/>
      <c r="K516"/>
    </row>
    <row r="517" spans="9:11" ht="15" x14ac:dyDescent="0.25">
      <c r="I517"/>
      <c r="K517"/>
    </row>
    <row r="518" spans="9:11" ht="15" x14ac:dyDescent="0.25">
      <c r="I518"/>
      <c r="K518"/>
    </row>
    <row r="519" spans="9:11" ht="15" x14ac:dyDescent="0.25">
      <c r="I519"/>
      <c r="K519"/>
    </row>
    <row r="520" spans="9:11" ht="15" x14ac:dyDescent="0.25">
      <c r="I520"/>
      <c r="K520"/>
    </row>
    <row r="521" spans="9:11" ht="15" x14ac:dyDescent="0.25">
      <c r="I521"/>
      <c r="K521"/>
    </row>
    <row r="522" spans="9:11" ht="15" x14ac:dyDescent="0.25">
      <c r="I522"/>
      <c r="K522"/>
    </row>
    <row r="523" spans="9:11" ht="15" x14ac:dyDescent="0.25">
      <c r="I523"/>
      <c r="K523"/>
    </row>
    <row r="524" spans="9:11" ht="15" x14ac:dyDescent="0.25">
      <c r="I524"/>
      <c r="K524"/>
    </row>
    <row r="525" spans="9:11" ht="15" x14ac:dyDescent="0.25">
      <c r="I525"/>
      <c r="K525"/>
    </row>
    <row r="526" spans="9:11" ht="15" x14ac:dyDescent="0.25">
      <c r="I526"/>
      <c r="K526"/>
    </row>
    <row r="527" spans="9:11" ht="15" x14ac:dyDescent="0.25">
      <c r="I527"/>
      <c r="K527"/>
    </row>
    <row r="528" spans="9:11" ht="15" x14ac:dyDescent="0.25">
      <c r="I528"/>
      <c r="K528"/>
    </row>
    <row r="529" spans="9:11" ht="15" x14ac:dyDescent="0.25">
      <c r="I529"/>
      <c r="K529"/>
    </row>
    <row r="530" spans="9:11" ht="15" x14ac:dyDescent="0.25">
      <c r="I530"/>
      <c r="K530"/>
    </row>
    <row r="531" spans="9:11" ht="15" x14ac:dyDescent="0.25">
      <c r="I531"/>
      <c r="K531"/>
    </row>
    <row r="532" spans="9:11" ht="15" x14ac:dyDescent="0.25">
      <c r="I532"/>
      <c r="K532"/>
    </row>
    <row r="533" spans="9:11" ht="15" x14ac:dyDescent="0.25">
      <c r="I533"/>
      <c r="K533"/>
    </row>
    <row r="534" spans="9:11" ht="15" x14ac:dyDescent="0.25">
      <c r="I534"/>
      <c r="K534"/>
    </row>
    <row r="535" spans="9:11" ht="15" x14ac:dyDescent="0.25">
      <c r="I535"/>
      <c r="K535"/>
    </row>
    <row r="536" spans="9:11" ht="15" x14ac:dyDescent="0.25">
      <c r="I536"/>
      <c r="K536"/>
    </row>
    <row r="537" spans="9:11" ht="15" x14ac:dyDescent="0.25">
      <c r="I537"/>
      <c r="K537"/>
    </row>
    <row r="538" spans="9:11" ht="15" x14ac:dyDescent="0.25">
      <c r="I538"/>
      <c r="K538"/>
    </row>
    <row r="539" spans="9:11" ht="15" x14ac:dyDescent="0.25">
      <c r="I539"/>
      <c r="K539"/>
    </row>
    <row r="540" spans="9:11" ht="15" x14ac:dyDescent="0.25">
      <c r="I540"/>
      <c r="K540"/>
    </row>
    <row r="541" spans="9:11" ht="15" x14ac:dyDescent="0.25">
      <c r="I541"/>
      <c r="K541"/>
    </row>
    <row r="542" spans="9:11" ht="15" x14ac:dyDescent="0.25">
      <c r="I542"/>
      <c r="K542"/>
    </row>
    <row r="543" spans="9:11" ht="15" x14ac:dyDescent="0.25">
      <c r="I543"/>
      <c r="K543"/>
    </row>
    <row r="544" spans="9:11" ht="15" x14ac:dyDescent="0.25">
      <c r="I544"/>
      <c r="K544"/>
    </row>
    <row r="545" spans="9:11" ht="15" x14ac:dyDescent="0.25">
      <c r="I545"/>
      <c r="K545"/>
    </row>
    <row r="546" spans="9:11" ht="15" x14ac:dyDescent="0.25">
      <c r="I546"/>
      <c r="K546"/>
    </row>
    <row r="547" spans="9:11" ht="15" x14ac:dyDescent="0.25">
      <c r="I547"/>
      <c r="K547"/>
    </row>
    <row r="548" spans="9:11" ht="15" x14ac:dyDescent="0.25">
      <c r="I548"/>
      <c r="K548"/>
    </row>
    <row r="549" spans="9:11" ht="15" x14ac:dyDescent="0.25">
      <c r="I549"/>
      <c r="K549"/>
    </row>
    <row r="550" spans="9:11" ht="15" x14ac:dyDescent="0.25">
      <c r="I550"/>
      <c r="K550"/>
    </row>
    <row r="551" spans="9:11" ht="15" x14ac:dyDescent="0.25">
      <c r="I551"/>
      <c r="K551"/>
    </row>
    <row r="552" spans="9:11" ht="15" x14ac:dyDescent="0.25">
      <c r="I552"/>
      <c r="K552"/>
    </row>
    <row r="553" spans="9:11" ht="15" x14ac:dyDescent="0.25">
      <c r="I553"/>
      <c r="K553"/>
    </row>
    <row r="554" spans="9:11" ht="15" x14ac:dyDescent="0.25">
      <c r="I554"/>
      <c r="K554"/>
    </row>
    <row r="555" spans="9:11" ht="15" x14ac:dyDescent="0.25">
      <c r="I555"/>
      <c r="K555"/>
    </row>
    <row r="556" spans="9:11" ht="15" x14ac:dyDescent="0.25">
      <c r="I556"/>
      <c r="K556"/>
    </row>
    <row r="557" spans="9:11" ht="15" x14ac:dyDescent="0.25">
      <c r="I557"/>
      <c r="K557"/>
    </row>
    <row r="558" spans="9:11" ht="15" x14ac:dyDescent="0.25">
      <c r="I558"/>
      <c r="K558"/>
    </row>
    <row r="559" spans="9:11" ht="15" x14ac:dyDescent="0.25">
      <c r="I559"/>
      <c r="K559"/>
    </row>
    <row r="560" spans="9:11" ht="15" x14ac:dyDescent="0.25">
      <c r="I560"/>
      <c r="K560"/>
    </row>
    <row r="561" spans="9:11" ht="15" x14ac:dyDescent="0.25">
      <c r="I561"/>
      <c r="K561"/>
    </row>
    <row r="562" spans="9:11" ht="15" x14ac:dyDescent="0.25">
      <c r="I562"/>
      <c r="K562"/>
    </row>
    <row r="563" spans="9:11" ht="15" x14ac:dyDescent="0.25">
      <c r="I563"/>
      <c r="K563"/>
    </row>
    <row r="564" spans="9:11" ht="15" x14ac:dyDescent="0.25">
      <c r="I564"/>
      <c r="K564"/>
    </row>
    <row r="565" spans="9:11" ht="15" x14ac:dyDescent="0.25">
      <c r="I565"/>
      <c r="K565"/>
    </row>
    <row r="566" spans="9:11" ht="15" x14ac:dyDescent="0.25">
      <c r="I566"/>
      <c r="K566"/>
    </row>
    <row r="567" spans="9:11" ht="15" x14ac:dyDescent="0.25">
      <c r="I567"/>
      <c r="K567"/>
    </row>
    <row r="568" spans="9:11" ht="15" x14ac:dyDescent="0.25">
      <c r="I568"/>
      <c r="K568"/>
    </row>
    <row r="569" spans="9:11" ht="15" x14ac:dyDescent="0.25">
      <c r="I569"/>
      <c r="K569"/>
    </row>
    <row r="570" spans="9:11" ht="15" x14ac:dyDescent="0.25">
      <c r="I570"/>
      <c r="K570"/>
    </row>
    <row r="571" spans="9:11" ht="15" x14ac:dyDescent="0.25">
      <c r="I571"/>
      <c r="K571"/>
    </row>
    <row r="572" spans="9:11" ht="15" x14ac:dyDescent="0.25">
      <c r="I572"/>
      <c r="K572"/>
    </row>
    <row r="573" spans="9:11" ht="15" x14ac:dyDescent="0.25">
      <c r="I573"/>
      <c r="K573"/>
    </row>
    <row r="574" spans="9:11" ht="15" x14ac:dyDescent="0.25">
      <c r="I574"/>
      <c r="K574"/>
    </row>
    <row r="575" spans="9:11" ht="15" x14ac:dyDescent="0.25">
      <c r="I575"/>
      <c r="K575"/>
    </row>
    <row r="576" spans="9:11" ht="15" x14ac:dyDescent="0.25">
      <c r="I576"/>
      <c r="K576"/>
    </row>
    <row r="577" spans="9:11" ht="15" x14ac:dyDescent="0.25">
      <c r="I577"/>
      <c r="K577"/>
    </row>
    <row r="578" spans="9:11" ht="15" x14ac:dyDescent="0.25">
      <c r="I578"/>
      <c r="K578"/>
    </row>
    <row r="579" spans="9:11" ht="15" x14ac:dyDescent="0.25">
      <c r="I579"/>
      <c r="K579"/>
    </row>
    <row r="580" spans="9:11" ht="15" x14ac:dyDescent="0.25">
      <c r="I580"/>
      <c r="K580"/>
    </row>
    <row r="581" spans="9:11" ht="15" x14ac:dyDescent="0.25">
      <c r="I581"/>
      <c r="K581"/>
    </row>
    <row r="582" spans="9:11" ht="15" x14ac:dyDescent="0.25">
      <c r="I582"/>
      <c r="K582"/>
    </row>
    <row r="583" spans="9:11" ht="15" x14ac:dyDescent="0.25">
      <c r="I583"/>
      <c r="K583"/>
    </row>
    <row r="584" spans="9:11" ht="15" x14ac:dyDescent="0.25">
      <c r="I584"/>
      <c r="K584"/>
    </row>
    <row r="585" spans="9:11" ht="15" x14ac:dyDescent="0.25">
      <c r="I585"/>
      <c r="K585"/>
    </row>
    <row r="586" spans="9:11" ht="15" x14ac:dyDescent="0.25">
      <c r="I586"/>
      <c r="K586"/>
    </row>
    <row r="587" spans="9:11" ht="15" x14ac:dyDescent="0.25">
      <c r="I587"/>
      <c r="K587"/>
    </row>
    <row r="588" spans="9:11" ht="15" x14ac:dyDescent="0.25">
      <c r="I588"/>
      <c r="K588"/>
    </row>
    <row r="589" spans="9:11" ht="15" x14ac:dyDescent="0.25">
      <c r="I589"/>
      <c r="K589"/>
    </row>
    <row r="590" spans="9:11" ht="15" x14ac:dyDescent="0.25">
      <c r="I590"/>
      <c r="K590"/>
    </row>
    <row r="591" spans="9:11" ht="15" x14ac:dyDescent="0.25">
      <c r="I591"/>
      <c r="K591"/>
    </row>
    <row r="592" spans="9:11" ht="15" x14ac:dyDescent="0.25">
      <c r="I592"/>
      <c r="K592"/>
    </row>
    <row r="593" spans="9:11" ht="15" x14ac:dyDescent="0.25">
      <c r="I593"/>
      <c r="K593"/>
    </row>
    <row r="594" spans="9:11" ht="15" x14ac:dyDescent="0.25">
      <c r="I594"/>
      <c r="K594"/>
    </row>
    <row r="595" spans="9:11" ht="15" x14ac:dyDescent="0.25">
      <c r="I595"/>
      <c r="K595"/>
    </row>
    <row r="596" spans="9:11" ht="15" x14ac:dyDescent="0.25">
      <c r="I596"/>
      <c r="K596"/>
    </row>
    <row r="597" spans="9:11" ht="15" x14ac:dyDescent="0.25">
      <c r="I597"/>
      <c r="K597"/>
    </row>
    <row r="598" spans="9:11" ht="15" x14ac:dyDescent="0.25">
      <c r="I598"/>
      <c r="K598"/>
    </row>
    <row r="599" spans="9:11" ht="15" x14ac:dyDescent="0.25">
      <c r="I599"/>
      <c r="K599"/>
    </row>
    <row r="600" spans="9:11" ht="15" x14ac:dyDescent="0.25">
      <c r="I600"/>
      <c r="K600"/>
    </row>
    <row r="601" spans="9:11" ht="15" x14ac:dyDescent="0.25">
      <c r="I601"/>
      <c r="K601"/>
    </row>
    <row r="602" spans="9:11" ht="15" x14ac:dyDescent="0.25">
      <c r="I602"/>
      <c r="K602"/>
    </row>
    <row r="603" spans="9:11" ht="15" x14ac:dyDescent="0.25">
      <c r="I603"/>
      <c r="K603"/>
    </row>
    <row r="604" spans="9:11" ht="15" x14ac:dyDescent="0.25">
      <c r="I604"/>
      <c r="K604"/>
    </row>
    <row r="605" spans="9:11" ht="15" x14ac:dyDescent="0.25">
      <c r="I605"/>
      <c r="K605"/>
    </row>
    <row r="606" spans="9:11" ht="15" x14ac:dyDescent="0.25">
      <c r="I606"/>
      <c r="K606"/>
    </row>
    <row r="607" spans="9:11" ht="15" x14ac:dyDescent="0.25">
      <c r="I607"/>
      <c r="K607"/>
    </row>
    <row r="608" spans="9:11" ht="15" x14ac:dyDescent="0.25">
      <c r="I608"/>
      <c r="K608"/>
    </row>
    <row r="609" spans="9:11" ht="15" x14ac:dyDescent="0.25">
      <c r="I609"/>
      <c r="K609"/>
    </row>
    <row r="610" spans="9:11" ht="15" x14ac:dyDescent="0.25">
      <c r="I610"/>
      <c r="K610"/>
    </row>
    <row r="611" spans="9:11" ht="15" x14ac:dyDescent="0.25">
      <c r="I611"/>
      <c r="K611"/>
    </row>
    <row r="612" spans="9:11" ht="15" x14ac:dyDescent="0.25">
      <c r="I612"/>
      <c r="K612"/>
    </row>
    <row r="613" spans="9:11" ht="15" x14ac:dyDescent="0.25">
      <c r="I613"/>
      <c r="K613"/>
    </row>
    <row r="614" spans="9:11" ht="15" x14ac:dyDescent="0.25">
      <c r="I614"/>
      <c r="K614"/>
    </row>
    <row r="615" spans="9:11" ht="15" x14ac:dyDescent="0.25">
      <c r="I615"/>
      <c r="K615"/>
    </row>
    <row r="616" spans="9:11" ht="15" x14ac:dyDescent="0.25">
      <c r="I616"/>
      <c r="K616"/>
    </row>
    <row r="617" spans="9:11" ht="15" x14ac:dyDescent="0.25">
      <c r="I617"/>
      <c r="K617"/>
    </row>
    <row r="618" spans="9:11" ht="15" x14ac:dyDescent="0.25">
      <c r="I618"/>
      <c r="K618"/>
    </row>
    <row r="619" spans="9:11" ht="15" x14ac:dyDescent="0.25">
      <c r="I619"/>
      <c r="K619"/>
    </row>
    <row r="620" spans="9:11" ht="15" x14ac:dyDescent="0.25">
      <c r="I620"/>
      <c r="K620"/>
    </row>
    <row r="621" spans="9:11" ht="15" x14ac:dyDescent="0.25">
      <c r="I621"/>
      <c r="K621"/>
    </row>
    <row r="622" spans="9:11" ht="15" x14ac:dyDescent="0.25">
      <c r="I622"/>
      <c r="K622"/>
    </row>
    <row r="623" spans="9:11" ht="15" x14ac:dyDescent="0.25">
      <c r="I623"/>
      <c r="K623"/>
    </row>
    <row r="624" spans="9:11" ht="15" x14ac:dyDescent="0.25">
      <c r="I624"/>
      <c r="K624"/>
    </row>
    <row r="625" spans="9:11" ht="15" x14ac:dyDescent="0.25">
      <c r="I625"/>
      <c r="K625"/>
    </row>
    <row r="626" spans="9:11" ht="15" x14ac:dyDescent="0.25">
      <c r="I626"/>
      <c r="K626"/>
    </row>
    <row r="627" spans="9:11" ht="15" x14ac:dyDescent="0.25">
      <c r="I627"/>
      <c r="K627"/>
    </row>
    <row r="628" spans="9:11" ht="15" x14ac:dyDescent="0.25">
      <c r="I628"/>
      <c r="K628"/>
    </row>
    <row r="629" spans="9:11" ht="15" x14ac:dyDescent="0.25">
      <c r="I629"/>
      <c r="K629"/>
    </row>
    <row r="630" spans="9:11" ht="15" x14ac:dyDescent="0.25">
      <c r="I630"/>
      <c r="K630"/>
    </row>
    <row r="631" spans="9:11" ht="15" x14ac:dyDescent="0.25">
      <c r="I631"/>
      <c r="K631"/>
    </row>
    <row r="632" spans="9:11" ht="15" x14ac:dyDescent="0.25">
      <c r="I632"/>
      <c r="K632"/>
    </row>
    <row r="633" spans="9:11" ht="15" x14ac:dyDescent="0.25">
      <c r="I633"/>
      <c r="K633"/>
    </row>
    <row r="634" spans="9:11" ht="15" x14ac:dyDescent="0.25">
      <c r="I634"/>
      <c r="K634"/>
    </row>
    <row r="635" spans="9:11" ht="15" x14ac:dyDescent="0.25">
      <c r="I635"/>
      <c r="K635"/>
    </row>
    <row r="636" spans="9:11" ht="15" x14ac:dyDescent="0.25">
      <c r="I636"/>
      <c r="K636"/>
    </row>
    <row r="637" spans="9:11" ht="15" x14ac:dyDescent="0.25">
      <c r="I637"/>
      <c r="K637"/>
    </row>
    <row r="638" spans="9:11" ht="15" x14ac:dyDescent="0.25">
      <c r="I638"/>
      <c r="K638"/>
    </row>
    <row r="639" spans="9:11" ht="15" x14ac:dyDescent="0.25">
      <c r="I639"/>
      <c r="K639"/>
    </row>
    <row r="640" spans="9:11" ht="15" x14ac:dyDescent="0.25">
      <c r="I640"/>
      <c r="K640"/>
    </row>
    <row r="641" spans="9:11" ht="15" x14ac:dyDescent="0.25">
      <c r="I641"/>
      <c r="K641"/>
    </row>
    <row r="642" spans="9:11" ht="15" x14ac:dyDescent="0.25">
      <c r="I642"/>
      <c r="K642"/>
    </row>
    <row r="643" spans="9:11" ht="15" x14ac:dyDescent="0.25">
      <c r="I643"/>
      <c r="K643"/>
    </row>
    <row r="644" spans="9:11" ht="15" x14ac:dyDescent="0.25">
      <c r="I644"/>
      <c r="K644"/>
    </row>
    <row r="645" spans="9:11" ht="15" x14ac:dyDescent="0.25">
      <c r="I645"/>
      <c r="K645"/>
    </row>
    <row r="646" spans="9:11" ht="15" x14ac:dyDescent="0.25">
      <c r="I646"/>
      <c r="K646"/>
    </row>
    <row r="647" spans="9:11" ht="15" x14ac:dyDescent="0.25">
      <c r="I647"/>
      <c r="K647"/>
    </row>
    <row r="648" spans="9:11" ht="15" x14ac:dyDescent="0.25">
      <c r="I648"/>
      <c r="K648"/>
    </row>
    <row r="649" spans="9:11" ht="15" x14ac:dyDescent="0.25">
      <c r="I649"/>
      <c r="K649"/>
    </row>
    <row r="650" spans="9:11" ht="15" x14ac:dyDescent="0.25">
      <c r="I650"/>
      <c r="K650"/>
    </row>
    <row r="651" spans="9:11" ht="15" x14ac:dyDescent="0.25">
      <c r="I651"/>
      <c r="K651"/>
    </row>
    <row r="652" spans="9:11" ht="15" x14ac:dyDescent="0.25">
      <c r="I652"/>
      <c r="K652"/>
    </row>
    <row r="653" spans="9:11" ht="15" x14ac:dyDescent="0.25">
      <c r="I653"/>
      <c r="K653"/>
    </row>
    <row r="654" spans="9:11" ht="15" x14ac:dyDescent="0.25">
      <c r="I654"/>
      <c r="K654"/>
    </row>
    <row r="655" spans="9:11" ht="15" x14ac:dyDescent="0.25">
      <c r="I655"/>
      <c r="K655"/>
    </row>
    <row r="656" spans="9:11" ht="15" x14ac:dyDescent="0.25">
      <c r="I656"/>
      <c r="K656"/>
    </row>
    <row r="657" spans="9:11" ht="15" x14ac:dyDescent="0.25">
      <c r="I657"/>
      <c r="K657"/>
    </row>
    <row r="658" spans="9:11" ht="15" x14ac:dyDescent="0.25">
      <c r="I658"/>
      <c r="K658"/>
    </row>
    <row r="659" spans="9:11" ht="15" x14ac:dyDescent="0.25">
      <c r="I659"/>
      <c r="K659"/>
    </row>
    <row r="660" spans="9:11" ht="15" x14ac:dyDescent="0.25">
      <c r="I660"/>
      <c r="K660"/>
    </row>
    <row r="661" spans="9:11" ht="15" x14ac:dyDescent="0.25">
      <c r="I661"/>
      <c r="K661"/>
    </row>
    <row r="662" spans="9:11" ht="15" x14ac:dyDescent="0.25">
      <c r="I662"/>
      <c r="K662"/>
    </row>
    <row r="663" spans="9:11" ht="15" x14ac:dyDescent="0.25">
      <c r="I663"/>
      <c r="K663"/>
    </row>
    <row r="664" spans="9:11" ht="15" x14ac:dyDescent="0.25">
      <c r="I664"/>
      <c r="K664"/>
    </row>
    <row r="665" spans="9:11" ht="15" x14ac:dyDescent="0.25">
      <c r="I665"/>
      <c r="K665"/>
    </row>
    <row r="666" spans="9:11" ht="15" x14ac:dyDescent="0.25">
      <c r="I666"/>
      <c r="K666"/>
    </row>
    <row r="667" spans="9:11" ht="15" x14ac:dyDescent="0.25">
      <c r="I667"/>
      <c r="K667"/>
    </row>
    <row r="668" spans="9:11" ht="15" x14ac:dyDescent="0.25">
      <c r="I668"/>
      <c r="K668"/>
    </row>
    <row r="669" spans="9:11" ht="15" x14ac:dyDescent="0.25">
      <c r="I669"/>
      <c r="K669"/>
    </row>
    <row r="670" spans="9:11" ht="15" x14ac:dyDescent="0.25">
      <c r="I670"/>
      <c r="K670"/>
    </row>
    <row r="671" spans="9:11" ht="15" x14ac:dyDescent="0.25">
      <c r="I671"/>
      <c r="K671"/>
    </row>
    <row r="672" spans="9:11" ht="15" x14ac:dyDescent="0.25">
      <c r="I672"/>
      <c r="K672"/>
    </row>
    <row r="673" spans="9:11" ht="15" x14ac:dyDescent="0.25">
      <c r="I673"/>
      <c r="K673"/>
    </row>
    <row r="674" spans="9:11" ht="15" x14ac:dyDescent="0.25">
      <c r="I674"/>
      <c r="K674"/>
    </row>
    <row r="675" spans="9:11" ht="15" x14ac:dyDescent="0.25">
      <c r="I675"/>
      <c r="K675"/>
    </row>
    <row r="676" spans="9:11" ht="15" x14ac:dyDescent="0.25">
      <c r="I676"/>
      <c r="K676"/>
    </row>
    <row r="677" spans="9:11" ht="15" x14ac:dyDescent="0.25">
      <c r="I677"/>
      <c r="K677"/>
    </row>
    <row r="678" spans="9:11" ht="15" x14ac:dyDescent="0.25">
      <c r="I678"/>
      <c r="K678"/>
    </row>
    <row r="679" spans="9:11" ht="15" x14ac:dyDescent="0.25">
      <c r="I679"/>
      <c r="K679"/>
    </row>
    <row r="680" spans="9:11" ht="15" x14ac:dyDescent="0.25">
      <c r="I680"/>
      <c r="K680"/>
    </row>
    <row r="681" spans="9:11" ht="15" x14ac:dyDescent="0.25">
      <c r="I681"/>
      <c r="K681"/>
    </row>
    <row r="682" spans="9:11" ht="15" x14ac:dyDescent="0.25">
      <c r="I682"/>
      <c r="K682"/>
    </row>
    <row r="683" spans="9:11" ht="15" x14ac:dyDescent="0.25">
      <c r="I683"/>
      <c r="K683"/>
    </row>
    <row r="684" spans="9:11" ht="15" x14ac:dyDescent="0.25">
      <c r="I684"/>
      <c r="K684"/>
    </row>
    <row r="685" spans="9:11" ht="15" x14ac:dyDescent="0.25">
      <c r="I685"/>
      <c r="K685"/>
    </row>
    <row r="686" spans="9:11" ht="15" x14ac:dyDescent="0.25">
      <c r="I686"/>
      <c r="K686"/>
    </row>
    <row r="687" spans="9:11" ht="15" x14ac:dyDescent="0.25">
      <c r="I687"/>
      <c r="K687"/>
    </row>
    <row r="688" spans="9:11" ht="15" x14ac:dyDescent="0.25">
      <c r="I688"/>
      <c r="K688"/>
    </row>
    <row r="689" spans="9:11" ht="15" x14ac:dyDescent="0.25">
      <c r="I689"/>
      <c r="K689"/>
    </row>
    <row r="690" spans="9:11" ht="15" x14ac:dyDescent="0.25">
      <c r="I690"/>
      <c r="K690"/>
    </row>
    <row r="691" spans="9:11" ht="15" x14ac:dyDescent="0.25">
      <c r="I691"/>
      <c r="K691"/>
    </row>
    <row r="692" spans="9:11" ht="15" x14ac:dyDescent="0.25">
      <c r="I692"/>
      <c r="K692"/>
    </row>
    <row r="693" spans="9:11" ht="15" x14ac:dyDescent="0.25">
      <c r="I693"/>
      <c r="K693"/>
    </row>
    <row r="694" spans="9:11" ht="15" x14ac:dyDescent="0.25">
      <c r="I694"/>
      <c r="K694"/>
    </row>
    <row r="695" spans="9:11" ht="15" x14ac:dyDescent="0.25">
      <c r="I695"/>
      <c r="K695"/>
    </row>
    <row r="696" spans="9:11" ht="15" x14ac:dyDescent="0.25">
      <c r="I696"/>
      <c r="K696"/>
    </row>
    <row r="697" spans="9:11" ht="15" x14ac:dyDescent="0.25">
      <c r="I697"/>
      <c r="K697"/>
    </row>
    <row r="698" spans="9:11" ht="15" x14ac:dyDescent="0.25">
      <c r="I698"/>
      <c r="K698"/>
    </row>
    <row r="699" spans="9:11" ht="15" x14ac:dyDescent="0.25">
      <c r="I699"/>
      <c r="K699"/>
    </row>
    <row r="700" spans="9:11" ht="15" x14ac:dyDescent="0.25">
      <c r="I700"/>
      <c r="K700"/>
    </row>
    <row r="701" spans="9:11" ht="15" x14ac:dyDescent="0.25">
      <c r="I701"/>
      <c r="K701"/>
    </row>
    <row r="702" spans="9:11" ht="15" x14ac:dyDescent="0.25">
      <c r="I702"/>
      <c r="K702"/>
    </row>
    <row r="703" spans="9:11" ht="15" x14ac:dyDescent="0.25">
      <c r="I703"/>
      <c r="K703"/>
    </row>
    <row r="704" spans="9:11" ht="15" x14ac:dyDescent="0.25">
      <c r="I704"/>
      <c r="K704"/>
    </row>
    <row r="705" spans="9:11" ht="15" x14ac:dyDescent="0.25">
      <c r="I705"/>
      <c r="K705"/>
    </row>
    <row r="706" spans="9:11" ht="15" x14ac:dyDescent="0.25">
      <c r="I706"/>
      <c r="K706"/>
    </row>
    <row r="707" spans="9:11" ht="15" x14ac:dyDescent="0.25">
      <c r="I707"/>
      <c r="K707"/>
    </row>
    <row r="708" spans="9:11" ht="15" x14ac:dyDescent="0.25">
      <c r="I708"/>
      <c r="K708"/>
    </row>
    <row r="709" spans="9:11" ht="15" x14ac:dyDescent="0.25">
      <c r="I709"/>
      <c r="K709"/>
    </row>
    <row r="710" spans="9:11" ht="15" x14ac:dyDescent="0.25">
      <c r="I710"/>
      <c r="K710"/>
    </row>
    <row r="711" spans="9:11" ht="15" x14ac:dyDescent="0.25">
      <c r="I711"/>
      <c r="K711"/>
    </row>
    <row r="712" spans="9:11" ht="15" x14ac:dyDescent="0.25">
      <c r="I712"/>
      <c r="K712"/>
    </row>
    <row r="713" spans="9:11" ht="15" x14ac:dyDescent="0.25">
      <c r="I713"/>
      <c r="K713"/>
    </row>
    <row r="714" spans="9:11" ht="15" x14ac:dyDescent="0.25">
      <c r="I714"/>
      <c r="K714"/>
    </row>
    <row r="715" spans="9:11" ht="15" x14ac:dyDescent="0.25">
      <c r="I715"/>
      <c r="K715"/>
    </row>
    <row r="716" spans="9:11" ht="15" x14ac:dyDescent="0.25">
      <c r="I716"/>
      <c r="K716"/>
    </row>
    <row r="717" spans="9:11" ht="15" x14ac:dyDescent="0.25">
      <c r="I717"/>
      <c r="K717"/>
    </row>
    <row r="718" spans="9:11" ht="15" x14ac:dyDescent="0.25">
      <c r="I718"/>
      <c r="K718"/>
    </row>
    <row r="719" spans="9:11" ht="15" x14ac:dyDescent="0.25">
      <c r="I719"/>
      <c r="K719"/>
    </row>
    <row r="720" spans="9:11" ht="15" x14ac:dyDescent="0.25">
      <c r="I720"/>
      <c r="K720"/>
    </row>
    <row r="721" spans="9:11" ht="15" x14ac:dyDescent="0.25">
      <c r="I721"/>
      <c r="K721"/>
    </row>
    <row r="722" spans="9:11" ht="15" x14ac:dyDescent="0.25">
      <c r="I722"/>
      <c r="K722"/>
    </row>
    <row r="723" spans="9:11" ht="15" x14ac:dyDescent="0.25">
      <c r="I723"/>
      <c r="K723"/>
    </row>
    <row r="724" spans="9:11" ht="15" x14ac:dyDescent="0.25">
      <c r="I724"/>
      <c r="K724"/>
    </row>
    <row r="725" spans="9:11" ht="15" x14ac:dyDescent="0.25">
      <c r="I725"/>
      <c r="K725"/>
    </row>
    <row r="726" spans="9:11" ht="15" x14ac:dyDescent="0.25">
      <c r="I726"/>
      <c r="K726"/>
    </row>
    <row r="727" spans="9:11" ht="15" x14ac:dyDescent="0.25">
      <c r="I727"/>
      <c r="K727"/>
    </row>
    <row r="728" spans="9:11" ht="15" x14ac:dyDescent="0.25">
      <c r="I728"/>
      <c r="K728"/>
    </row>
    <row r="729" spans="9:11" ht="15" x14ac:dyDescent="0.25">
      <c r="I729"/>
      <c r="K729"/>
    </row>
    <row r="730" spans="9:11" ht="15" x14ac:dyDescent="0.25">
      <c r="I730"/>
      <c r="K730"/>
    </row>
    <row r="731" spans="9:11" ht="15" x14ac:dyDescent="0.25">
      <c r="I731"/>
      <c r="K731"/>
    </row>
    <row r="732" spans="9:11" ht="15" x14ac:dyDescent="0.25">
      <c r="I732"/>
      <c r="K732"/>
    </row>
    <row r="733" spans="9:11" ht="15" x14ac:dyDescent="0.25">
      <c r="I733"/>
      <c r="K733"/>
    </row>
    <row r="734" spans="9:11" ht="15" x14ac:dyDescent="0.25">
      <c r="I734"/>
      <c r="K734"/>
    </row>
    <row r="735" spans="9:11" ht="15" x14ac:dyDescent="0.25">
      <c r="I735"/>
      <c r="K735"/>
    </row>
    <row r="736" spans="9:11" ht="15" x14ac:dyDescent="0.25">
      <c r="I736"/>
      <c r="K736"/>
    </row>
    <row r="737" spans="9:11" ht="15" x14ac:dyDescent="0.25">
      <c r="I737"/>
      <c r="K737"/>
    </row>
    <row r="738" spans="9:11" ht="15" x14ac:dyDescent="0.25">
      <c r="I738"/>
      <c r="K738"/>
    </row>
    <row r="739" spans="9:11" ht="15" x14ac:dyDescent="0.25">
      <c r="I739"/>
      <c r="K739"/>
    </row>
    <row r="740" spans="9:11" ht="15" x14ac:dyDescent="0.25">
      <c r="I740"/>
      <c r="K740"/>
    </row>
    <row r="741" spans="9:11" ht="15" x14ac:dyDescent="0.25">
      <c r="I741"/>
      <c r="K741"/>
    </row>
    <row r="742" spans="9:11" ht="15" x14ac:dyDescent="0.25">
      <c r="I742"/>
      <c r="K742"/>
    </row>
    <row r="743" spans="9:11" ht="15" x14ac:dyDescent="0.25">
      <c r="I743"/>
      <c r="K743"/>
    </row>
    <row r="744" spans="9:11" ht="15" x14ac:dyDescent="0.25">
      <c r="I744"/>
      <c r="K744"/>
    </row>
    <row r="745" spans="9:11" ht="15" x14ac:dyDescent="0.25">
      <c r="I745"/>
      <c r="K745"/>
    </row>
    <row r="746" spans="9:11" ht="15" x14ac:dyDescent="0.25">
      <c r="I746"/>
      <c r="K746"/>
    </row>
    <row r="747" spans="9:11" ht="15" x14ac:dyDescent="0.25">
      <c r="I747"/>
      <c r="K747"/>
    </row>
    <row r="748" spans="9:11" ht="15" x14ac:dyDescent="0.25">
      <c r="I748"/>
      <c r="K748"/>
    </row>
    <row r="749" spans="9:11" ht="15" x14ac:dyDescent="0.25">
      <c r="I749"/>
      <c r="K749"/>
    </row>
    <row r="750" spans="9:11" ht="15" x14ac:dyDescent="0.25">
      <c r="I750"/>
      <c r="K750"/>
    </row>
    <row r="751" spans="9:11" ht="15" x14ac:dyDescent="0.25">
      <c r="I751"/>
      <c r="K751"/>
    </row>
    <row r="752" spans="9:11" ht="15" x14ac:dyDescent="0.25">
      <c r="I752"/>
      <c r="K752"/>
    </row>
    <row r="753" spans="9:11" ht="15" x14ac:dyDescent="0.25">
      <c r="I753"/>
      <c r="K753"/>
    </row>
    <row r="754" spans="9:11" ht="15" x14ac:dyDescent="0.25">
      <c r="I754"/>
      <c r="K754"/>
    </row>
    <row r="755" spans="9:11" ht="15" x14ac:dyDescent="0.25">
      <c r="I755"/>
      <c r="K755"/>
    </row>
    <row r="756" spans="9:11" ht="15" x14ac:dyDescent="0.25">
      <c r="I756"/>
      <c r="K756"/>
    </row>
    <row r="757" spans="9:11" ht="15" x14ac:dyDescent="0.25">
      <c r="I757"/>
      <c r="K757"/>
    </row>
    <row r="758" spans="9:11" ht="15" x14ac:dyDescent="0.25">
      <c r="I758"/>
      <c r="K758"/>
    </row>
    <row r="759" spans="9:11" ht="15" x14ac:dyDescent="0.25">
      <c r="I759"/>
      <c r="K759"/>
    </row>
    <row r="760" spans="9:11" ht="15" x14ac:dyDescent="0.25">
      <c r="I760"/>
      <c r="K760"/>
    </row>
    <row r="761" spans="9:11" ht="15" x14ac:dyDescent="0.25">
      <c r="I761"/>
      <c r="K761"/>
    </row>
    <row r="762" spans="9:11" ht="15" x14ac:dyDescent="0.25">
      <c r="I762"/>
      <c r="K762"/>
    </row>
    <row r="763" spans="9:11" ht="15" x14ac:dyDescent="0.25">
      <c r="I763"/>
      <c r="K763"/>
    </row>
    <row r="764" spans="9:11" ht="15" x14ac:dyDescent="0.25">
      <c r="I764"/>
      <c r="K764"/>
    </row>
    <row r="765" spans="9:11" ht="15" x14ac:dyDescent="0.25">
      <c r="I765"/>
      <c r="K765"/>
    </row>
    <row r="766" spans="9:11" ht="15" x14ac:dyDescent="0.25">
      <c r="I766"/>
      <c r="K766"/>
    </row>
    <row r="767" spans="9:11" ht="15" x14ac:dyDescent="0.25">
      <c r="I767"/>
      <c r="K767"/>
    </row>
    <row r="768" spans="9:11" ht="15" x14ac:dyDescent="0.25">
      <c r="I768"/>
      <c r="K768"/>
    </row>
    <row r="769" spans="9:11" ht="15" x14ac:dyDescent="0.25">
      <c r="I769"/>
      <c r="K769"/>
    </row>
    <row r="770" spans="9:11" ht="15" x14ac:dyDescent="0.25">
      <c r="I770"/>
      <c r="K770"/>
    </row>
    <row r="771" spans="9:11" ht="15" x14ac:dyDescent="0.25">
      <c r="I771"/>
      <c r="K771"/>
    </row>
    <row r="772" spans="9:11" ht="15" x14ac:dyDescent="0.25">
      <c r="I772"/>
      <c r="K772"/>
    </row>
    <row r="773" spans="9:11" ht="15" x14ac:dyDescent="0.25">
      <c r="I773"/>
      <c r="K773"/>
    </row>
    <row r="774" spans="9:11" ht="15" x14ac:dyDescent="0.25">
      <c r="I774"/>
      <c r="K774"/>
    </row>
    <row r="775" spans="9:11" ht="15" x14ac:dyDescent="0.25">
      <c r="I775"/>
      <c r="K775"/>
    </row>
    <row r="776" spans="9:11" ht="15" x14ac:dyDescent="0.25">
      <c r="I776"/>
      <c r="K776"/>
    </row>
    <row r="777" spans="9:11" ht="15" x14ac:dyDescent="0.25">
      <c r="I777"/>
      <c r="K777"/>
    </row>
    <row r="778" spans="9:11" ht="15" x14ac:dyDescent="0.25">
      <c r="I778"/>
      <c r="K778"/>
    </row>
    <row r="779" spans="9:11" ht="15" x14ac:dyDescent="0.25">
      <c r="I779"/>
      <c r="K779"/>
    </row>
    <row r="780" spans="9:11" ht="15" x14ac:dyDescent="0.25">
      <c r="I780"/>
      <c r="K780"/>
    </row>
    <row r="781" spans="9:11" ht="15" x14ac:dyDescent="0.25">
      <c r="I781"/>
      <c r="K781"/>
    </row>
    <row r="782" spans="9:11" ht="15" x14ac:dyDescent="0.25">
      <c r="I782"/>
      <c r="K782"/>
    </row>
    <row r="783" spans="9:11" ht="15" x14ac:dyDescent="0.25">
      <c r="I783"/>
      <c r="K783"/>
    </row>
    <row r="784" spans="9:11" ht="15" x14ac:dyDescent="0.25">
      <c r="I784"/>
      <c r="K784"/>
    </row>
    <row r="785" spans="9:11" ht="15" x14ac:dyDescent="0.25">
      <c r="I785"/>
      <c r="K785"/>
    </row>
    <row r="786" spans="9:11" ht="15" x14ac:dyDescent="0.25">
      <c r="I786"/>
      <c r="K786"/>
    </row>
    <row r="787" spans="9:11" ht="15" x14ac:dyDescent="0.25">
      <c r="I787"/>
      <c r="K787"/>
    </row>
    <row r="788" spans="9:11" ht="15" x14ac:dyDescent="0.25">
      <c r="I788"/>
      <c r="K788"/>
    </row>
    <row r="789" spans="9:11" ht="15" x14ac:dyDescent="0.25">
      <c r="I789"/>
      <c r="K789"/>
    </row>
    <row r="790" spans="9:11" ht="15" x14ac:dyDescent="0.25">
      <c r="I790"/>
      <c r="K790"/>
    </row>
    <row r="791" spans="9:11" ht="15" x14ac:dyDescent="0.25">
      <c r="I791"/>
      <c r="K791"/>
    </row>
    <row r="792" spans="9:11" ht="15" x14ac:dyDescent="0.25">
      <c r="I792"/>
      <c r="K792"/>
    </row>
    <row r="793" spans="9:11" ht="15" x14ac:dyDescent="0.25">
      <c r="I793"/>
      <c r="K793"/>
    </row>
    <row r="794" spans="9:11" ht="15" x14ac:dyDescent="0.25">
      <c r="I794"/>
      <c r="K794"/>
    </row>
    <row r="795" spans="9:11" ht="15" x14ac:dyDescent="0.25">
      <c r="I795"/>
      <c r="K795"/>
    </row>
    <row r="796" spans="9:11" ht="15" x14ac:dyDescent="0.25">
      <c r="I796"/>
      <c r="K796"/>
    </row>
    <row r="797" spans="9:11" ht="15" x14ac:dyDescent="0.25">
      <c r="I797"/>
      <c r="K797"/>
    </row>
    <row r="798" spans="9:11" ht="15" x14ac:dyDescent="0.25">
      <c r="I798"/>
      <c r="K798"/>
    </row>
    <row r="799" spans="9:11" ht="15" x14ac:dyDescent="0.25">
      <c r="I799"/>
      <c r="K799"/>
    </row>
    <row r="800" spans="9:11" ht="15" x14ac:dyDescent="0.25">
      <c r="I800"/>
      <c r="K800"/>
    </row>
    <row r="801" spans="9:11" ht="15" x14ac:dyDescent="0.25">
      <c r="I801"/>
      <c r="K801"/>
    </row>
    <row r="802" spans="9:11" ht="15" x14ac:dyDescent="0.25">
      <c r="I802"/>
      <c r="K802"/>
    </row>
    <row r="803" spans="9:11" ht="15" x14ac:dyDescent="0.25">
      <c r="I803"/>
      <c r="K803"/>
    </row>
    <row r="804" spans="9:11" ht="15" x14ac:dyDescent="0.25">
      <c r="I804"/>
      <c r="K804"/>
    </row>
    <row r="805" spans="9:11" ht="15" x14ac:dyDescent="0.25">
      <c r="I805"/>
      <c r="K805"/>
    </row>
    <row r="806" spans="9:11" ht="15" x14ac:dyDescent="0.25">
      <c r="I806"/>
      <c r="K806"/>
    </row>
    <row r="807" spans="9:11" ht="15" x14ac:dyDescent="0.25">
      <c r="I807"/>
      <c r="K807"/>
    </row>
    <row r="808" spans="9:11" ht="15" x14ac:dyDescent="0.25">
      <c r="I808"/>
      <c r="K808"/>
    </row>
    <row r="809" spans="9:11" ht="15" x14ac:dyDescent="0.25">
      <c r="I809"/>
      <c r="K809"/>
    </row>
    <row r="810" spans="9:11" ht="15" x14ac:dyDescent="0.25">
      <c r="I810"/>
      <c r="K810"/>
    </row>
    <row r="811" spans="9:11" ht="15" x14ac:dyDescent="0.25">
      <c r="I811"/>
      <c r="K811"/>
    </row>
    <row r="812" spans="9:11" ht="15" x14ac:dyDescent="0.25">
      <c r="I812"/>
      <c r="K812"/>
    </row>
    <row r="813" spans="9:11" ht="15" x14ac:dyDescent="0.25">
      <c r="I813"/>
      <c r="K813"/>
    </row>
    <row r="814" spans="9:11" ht="15" x14ac:dyDescent="0.25">
      <c r="I814"/>
      <c r="K814"/>
    </row>
    <row r="815" spans="9:11" ht="15" x14ac:dyDescent="0.25">
      <c r="I815"/>
      <c r="K815"/>
    </row>
    <row r="816" spans="9:11" ht="15" x14ac:dyDescent="0.25">
      <c r="I816"/>
      <c r="K816"/>
    </row>
    <row r="817" spans="9:11" ht="15" x14ac:dyDescent="0.25">
      <c r="I817"/>
      <c r="K817"/>
    </row>
    <row r="818" spans="9:11" ht="15" x14ac:dyDescent="0.25">
      <c r="I818"/>
      <c r="K818"/>
    </row>
    <row r="819" spans="9:11" ht="15" x14ac:dyDescent="0.25">
      <c r="I819"/>
      <c r="K819"/>
    </row>
    <row r="820" spans="9:11" ht="15" x14ac:dyDescent="0.25">
      <c r="I820"/>
      <c r="K820"/>
    </row>
    <row r="821" spans="9:11" ht="15" x14ac:dyDescent="0.25">
      <c r="I821"/>
      <c r="K821"/>
    </row>
    <row r="822" spans="9:11" ht="15" x14ac:dyDescent="0.25">
      <c r="I822"/>
      <c r="K822"/>
    </row>
    <row r="823" spans="9:11" ht="15" x14ac:dyDescent="0.25">
      <c r="I823"/>
      <c r="K823"/>
    </row>
    <row r="824" spans="9:11" ht="15" x14ac:dyDescent="0.25">
      <c r="I824"/>
      <c r="K824"/>
    </row>
    <row r="825" spans="9:11" ht="15" x14ac:dyDescent="0.25">
      <c r="I825"/>
      <c r="K825"/>
    </row>
    <row r="826" spans="9:11" ht="15" x14ac:dyDescent="0.25">
      <c r="I826"/>
      <c r="K826"/>
    </row>
    <row r="827" spans="9:11" ht="15" x14ac:dyDescent="0.25">
      <c r="I827"/>
      <c r="K827"/>
    </row>
    <row r="828" spans="9:11" ht="15" x14ac:dyDescent="0.25">
      <c r="I828"/>
      <c r="K828"/>
    </row>
    <row r="829" spans="9:11" ht="15" x14ac:dyDescent="0.25">
      <c r="I829"/>
      <c r="K829"/>
    </row>
    <row r="830" spans="9:11" ht="15" x14ac:dyDescent="0.25">
      <c r="I830"/>
      <c r="K830"/>
    </row>
    <row r="831" spans="9:11" ht="15" x14ac:dyDescent="0.25">
      <c r="I831"/>
      <c r="K831"/>
    </row>
    <row r="832" spans="9:11" ht="15" x14ac:dyDescent="0.25">
      <c r="I832"/>
      <c r="K832"/>
    </row>
    <row r="833" spans="9:11" ht="15" x14ac:dyDescent="0.25">
      <c r="I833"/>
      <c r="K833"/>
    </row>
    <row r="834" spans="9:11" ht="15" x14ac:dyDescent="0.25">
      <c r="I834"/>
      <c r="K834"/>
    </row>
    <row r="835" spans="9:11" ht="15" x14ac:dyDescent="0.25">
      <c r="I835"/>
      <c r="K835"/>
    </row>
    <row r="836" spans="9:11" ht="15" x14ac:dyDescent="0.25">
      <c r="I836"/>
      <c r="K836"/>
    </row>
    <row r="837" spans="9:11" ht="15" x14ac:dyDescent="0.25">
      <c r="I837"/>
      <c r="K837"/>
    </row>
    <row r="838" spans="9:11" ht="15" x14ac:dyDescent="0.25">
      <c r="I838"/>
      <c r="K838"/>
    </row>
    <row r="839" spans="9:11" ht="15" x14ac:dyDescent="0.25">
      <c r="I839"/>
      <c r="K839"/>
    </row>
    <row r="840" spans="9:11" ht="15" x14ac:dyDescent="0.25">
      <c r="I840"/>
      <c r="K840"/>
    </row>
    <row r="841" spans="9:11" ht="15" x14ac:dyDescent="0.25">
      <c r="I841"/>
      <c r="K841"/>
    </row>
    <row r="842" spans="9:11" ht="15" x14ac:dyDescent="0.25">
      <c r="I842"/>
      <c r="K842"/>
    </row>
    <row r="843" spans="9:11" ht="15" x14ac:dyDescent="0.25">
      <c r="I843"/>
      <c r="K843"/>
    </row>
    <row r="844" spans="9:11" ht="15" x14ac:dyDescent="0.25">
      <c r="I844"/>
      <c r="K844"/>
    </row>
    <row r="845" spans="9:11" ht="15" x14ac:dyDescent="0.25">
      <c r="I845"/>
      <c r="K845"/>
    </row>
    <row r="846" spans="9:11" ht="15" x14ac:dyDescent="0.25">
      <c r="I846"/>
      <c r="K846"/>
    </row>
    <row r="847" spans="9:11" ht="15" x14ac:dyDescent="0.25">
      <c r="I847"/>
      <c r="K847"/>
    </row>
    <row r="848" spans="9:11" ht="15" x14ac:dyDescent="0.25">
      <c r="I848"/>
      <c r="K848"/>
    </row>
    <row r="849" spans="9:11" ht="15" x14ac:dyDescent="0.25">
      <c r="I849"/>
      <c r="K849"/>
    </row>
    <row r="850" spans="9:11" ht="15" x14ac:dyDescent="0.25">
      <c r="I850"/>
      <c r="K850"/>
    </row>
    <row r="851" spans="9:11" ht="15" x14ac:dyDescent="0.25">
      <c r="I851"/>
      <c r="K851"/>
    </row>
    <row r="852" spans="9:11" ht="15" x14ac:dyDescent="0.25">
      <c r="I852"/>
      <c r="K852"/>
    </row>
    <row r="853" spans="9:11" ht="15" x14ac:dyDescent="0.25">
      <c r="I853"/>
      <c r="K853"/>
    </row>
    <row r="854" spans="9:11" ht="15" x14ac:dyDescent="0.25">
      <c r="I854"/>
      <c r="K854"/>
    </row>
    <row r="855" spans="9:11" ht="15" x14ac:dyDescent="0.25">
      <c r="I855"/>
      <c r="K855"/>
    </row>
    <row r="856" spans="9:11" ht="15" x14ac:dyDescent="0.25">
      <c r="I856"/>
      <c r="K856"/>
    </row>
    <row r="857" spans="9:11" ht="15" x14ac:dyDescent="0.25">
      <c r="I857"/>
      <c r="K857"/>
    </row>
    <row r="858" spans="9:11" ht="15" x14ac:dyDescent="0.25">
      <c r="I858"/>
      <c r="K858"/>
    </row>
    <row r="859" spans="9:11" ht="15" x14ac:dyDescent="0.25">
      <c r="I859"/>
      <c r="K859"/>
    </row>
    <row r="860" spans="9:11" ht="15" x14ac:dyDescent="0.25">
      <c r="I860"/>
      <c r="K860"/>
    </row>
    <row r="861" spans="9:11" ht="15" x14ac:dyDescent="0.25">
      <c r="I861"/>
      <c r="K861"/>
    </row>
    <row r="862" spans="9:11" ht="15" x14ac:dyDescent="0.25">
      <c r="I862"/>
      <c r="K862"/>
    </row>
    <row r="863" spans="9:11" ht="15" x14ac:dyDescent="0.25">
      <c r="I863"/>
      <c r="K863"/>
    </row>
    <row r="864" spans="9:11" ht="15" x14ac:dyDescent="0.25">
      <c r="I864"/>
      <c r="K864"/>
    </row>
    <row r="865" spans="9:11" ht="15" x14ac:dyDescent="0.25">
      <c r="I865"/>
      <c r="K865"/>
    </row>
    <row r="866" spans="9:11" ht="15" x14ac:dyDescent="0.25">
      <c r="I866"/>
      <c r="K866"/>
    </row>
    <row r="867" spans="9:11" ht="15" x14ac:dyDescent="0.25">
      <c r="I867"/>
      <c r="K867"/>
    </row>
    <row r="868" spans="9:11" ht="15" x14ac:dyDescent="0.25">
      <c r="I868"/>
      <c r="K868"/>
    </row>
    <row r="869" spans="9:11" ht="15" x14ac:dyDescent="0.25">
      <c r="I869"/>
      <c r="K869"/>
    </row>
    <row r="870" spans="9:11" ht="15" x14ac:dyDescent="0.25">
      <c r="I870"/>
      <c r="K870"/>
    </row>
    <row r="871" spans="9:11" ht="15" x14ac:dyDescent="0.25">
      <c r="I871"/>
      <c r="K871"/>
    </row>
    <row r="872" spans="9:11" ht="15" x14ac:dyDescent="0.25">
      <c r="I872"/>
      <c r="K872"/>
    </row>
    <row r="873" spans="9:11" ht="15" x14ac:dyDescent="0.25">
      <c r="I873"/>
      <c r="K873"/>
    </row>
    <row r="874" spans="9:11" ht="15" x14ac:dyDescent="0.25">
      <c r="I874"/>
      <c r="K874"/>
    </row>
    <row r="875" spans="9:11" ht="15" x14ac:dyDescent="0.25">
      <c r="I875"/>
      <c r="K875"/>
    </row>
    <row r="876" spans="9:11" ht="15" x14ac:dyDescent="0.25">
      <c r="I876"/>
      <c r="K876"/>
    </row>
    <row r="877" spans="9:11" ht="15" x14ac:dyDescent="0.25">
      <c r="I877"/>
      <c r="K877"/>
    </row>
    <row r="878" spans="9:11" ht="15" x14ac:dyDescent="0.25">
      <c r="I878"/>
      <c r="K878"/>
    </row>
    <row r="879" spans="9:11" ht="15" x14ac:dyDescent="0.25">
      <c r="I879"/>
      <c r="K879"/>
    </row>
    <row r="880" spans="9:11" ht="15" x14ac:dyDescent="0.25">
      <c r="I880"/>
      <c r="K880"/>
    </row>
    <row r="881" spans="9:11" ht="15" x14ac:dyDescent="0.25">
      <c r="I881"/>
      <c r="K881"/>
    </row>
    <row r="882" spans="9:11" ht="15" x14ac:dyDescent="0.25">
      <c r="I882"/>
      <c r="K882"/>
    </row>
    <row r="883" spans="9:11" ht="15" x14ac:dyDescent="0.25">
      <c r="I883"/>
      <c r="K883"/>
    </row>
    <row r="884" spans="9:11" ht="15" x14ac:dyDescent="0.25">
      <c r="I884"/>
      <c r="K884"/>
    </row>
    <row r="885" spans="9:11" ht="15" x14ac:dyDescent="0.25">
      <c r="I885"/>
      <c r="K885"/>
    </row>
    <row r="886" spans="9:11" ht="15" x14ac:dyDescent="0.25">
      <c r="I886"/>
      <c r="K886"/>
    </row>
    <row r="887" spans="9:11" ht="15" x14ac:dyDescent="0.25">
      <c r="I887"/>
      <c r="K887"/>
    </row>
    <row r="888" spans="9:11" ht="15" x14ac:dyDescent="0.25">
      <c r="I888"/>
      <c r="K888"/>
    </row>
    <row r="889" spans="9:11" ht="15" x14ac:dyDescent="0.25">
      <c r="I889"/>
      <c r="K889"/>
    </row>
    <row r="890" spans="9:11" ht="15" x14ac:dyDescent="0.25">
      <c r="I890"/>
      <c r="K890"/>
    </row>
    <row r="891" spans="9:11" ht="15" x14ac:dyDescent="0.25">
      <c r="I891"/>
      <c r="K891"/>
    </row>
    <row r="892" spans="9:11" ht="15" x14ac:dyDescent="0.25">
      <c r="I892"/>
      <c r="K892"/>
    </row>
    <row r="893" spans="9:11" ht="15" x14ac:dyDescent="0.25">
      <c r="I893"/>
      <c r="K893"/>
    </row>
    <row r="894" spans="9:11" ht="15" x14ac:dyDescent="0.25">
      <c r="I894"/>
      <c r="K894"/>
    </row>
    <row r="895" spans="9:11" ht="15" x14ac:dyDescent="0.25">
      <c r="I895"/>
      <c r="K895"/>
    </row>
    <row r="896" spans="9:11" ht="15" x14ac:dyDescent="0.25">
      <c r="I896"/>
      <c r="K896"/>
    </row>
    <row r="897" spans="9:11" ht="15" x14ac:dyDescent="0.25">
      <c r="I897"/>
      <c r="K897"/>
    </row>
    <row r="898" spans="9:11" ht="15" x14ac:dyDescent="0.25">
      <c r="I898"/>
      <c r="K898"/>
    </row>
    <row r="899" spans="9:11" ht="15" x14ac:dyDescent="0.25">
      <c r="I899"/>
      <c r="K899"/>
    </row>
    <row r="900" spans="9:11" ht="15" x14ac:dyDescent="0.25">
      <c r="I900"/>
      <c r="K900"/>
    </row>
    <row r="901" spans="9:11" ht="15" x14ac:dyDescent="0.25">
      <c r="I901"/>
      <c r="K901"/>
    </row>
    <row r="902" spans="9:11" ht="15" x14ac:dyDescent="0.25">
      <c r="I902"/>
      <c r="K902"/>
    </row>
    <row r="903" spans="9:11" ht="15" x14ac:dyDescent="0.25">
      <c r="I903"/>
      <c r="K903"/>
    </row>
    <row r="904" spans="9:11" ht="15" x14ac:dyDescent="0.25">
      <c r="I904"/>
      <c r="K904"/>
    </row>
    <row r="905" spans="9:11" ht="15" x14ac:dyDescent="0.25">
      <c r="I905"/>
      <c r="K905"/>
    </row>
    <row r="906" spans="9:11" ht="15" x14ac:dyDescent="0.25">
      <c r="I906"/>
      <c r="K906"/>
    </row>
    <row r="907" spans="9:11" ht="15" x14ac:dyDescent="0.25">
      <c r="I907"/>
      <c r="K907"/>
    </row>
    <row r="908" spans="9:11" ht="15" x14ac:dyDescent="0.25">
      <c r="I908"/>
      <c r="K908"/>
    </row>
    <row r="909" spans="9:11" ht="15" x14ac:dyDescent="0.25">
      <c r="I909"/>
      <c r="K909"/>
    </row>
    <row r="910" spans="9:11" ht="15" x14ac:dyDescent="0.25">
      <c r="I910"/>
      <c r="K910"/>
    </row>
    <row r="911" spans="9:11" ht="15" x14ac:dyDescent="0.25">
      <c r="I911"/>
      <c r="K911"/>
    </row>
    <row r="912" spans="9:11" ht="15" x14ac:dyDescent="0.25">
      <c r="I912"/>
      <c r="K912"/>
    </row>
    <row r="913" spans="9:11" ht="15" x14ac:dyDescent="0.25">
      <c r="I913"/>
      <c r="K913"/>
    </row>
    <row r="914" spans="9:11" ht="15" x14ac:dyDescent="0.25">
      <c r="I914"/>
      <c r="K914"/>
    </row>
    <row r="915" spans="9:11" ht="15" x14ac:dyDescent="0.25">
      <c r="I915"/>
      <c r="K915"/>
    </row>
    <row r="916" spans="9:11" ht="15" x14ac:dyDescent="0.25">
      <c r="I916"/>
      <c r="K916"/>
    </row>
    <row r="917" spans="9:11" ht="15" x14ac:dyDescent="0.25">
      <c r="I917"/>
      <c r="K917"/>
    </row>
    <row r="918" spans="9:11" ht="15" x14ac:dyDescent="0.25">
      <c r="I918"/>
      <c r="K918"/>
    </row>
    <row r="919" spans="9:11" ht="15" x14ac:dyDescent="0.25">
      <c r="I919"/>
      <c r="K919"/>
    </row>
    <row r="920" spans="9:11" ht="15" x14ac:dyDescent="0.25">
      <c r="I920"/>
      <c r="K920"/>
    </row>
    <row r="921" spans="9:11" ht="15" x14ac:dyDescent="0.25">
      <c r="I921"/>
      <c r="K921"/>
    </row>
    <row r="922" spans="9:11" ht="15" x14ac:dyDescent="0.25">
      <c r="I922"/>
      <c r="K922"/>
    </row>
    <row r="923" spans="9:11" ht="15" x14ac:dyDescent="0.25">
      <c r="I923"/>
      <c r="K923"/>
    </row>
    <row r="924" spans="9:11" ht="15" x14ac:dyDescent="0.25">
      <c r="I924"/>
      <c r="K924"/>
    </row>
    <row r="925" spans="9:11" ht="15" x14ac:dyDescent="0.25">
      <c r="I925"/>
      <c r="K925"/>
    </row>
    <row r="926" spans="9:11" ht="15" x14ac:dyDescent="0.25">
      <c r="I926"/>
      <c r="K926"/>
    </row>
    <row r="927" spans="9:11" ht="15" x14ac:dyDescent="0.25">
      <c r="I927"/>
      <c r="K927"/>
    </row>
    <row r="928" spans="9:11" ht="15" x14ac:dyDescent="0.25">
      <c r="I928"/>
      <c r="K928"/>
    </row>
    <row r="929" spans="9:11" ht="15" x14ac:dyDescent="0.25">
      <c r="I929"/>
      <c r="K929"/>
    </row>
    <row r="930" spans="9:11" ht="15" x14ac:dyDescent="0.25">
      <c r="I930"/>
      <c r="K930"/>
    </row>
    <row r="931" spans="9:11" ht="15" x14ac:dyDescent="0.25">
      <c r="I931"/>
      <c r="K931"/>
    </row>
    <row r="932" spans="9:11" ht="15" x14ac:dyDescent="0.25">
      <c r="I932"/>
      <c r="K932"/>
    </row>
    <row r="933" spans="9:11" ht="15" x14ac:dyDescent="0.25">
      <c r="I933"/>
      <c r="K933"/>
    </row>
    <row r="934" spans="9:11" ht="15" x14ac:dyDescent="0.25">
      <c r="I934"/>
      <c r="K934"/>
    </row>
    <row r="935" spans="9:11" ht="15" x14ac:dyDescent="0.25">
      <c r="I935"/>
      <c r="K935"/>
    </row>
    <row r="936" spans="9:11" ht="15" x14ac:dyDescent="0.25">
      <c r="I936"/>
      <c r="K936"/>
    </row>
    <row r="937" spans="9:11" ht="15" x14ac:dyDescent="0.25">
      <c r="I937"/>
      <c r="K937"/>
    </row>
    <row r="938" spans="9:11" ht="15" x14ac:dyDescent="0.25">
      <c r="I938"/>
      <c r="K938"/>
    </row>
    <row r="939" spans="9:11" ht="15" x14ac:dyDescent="0.25">
      <c r="I939"/>
      <c r="K939"/>
    </row>
    <row r="940" spans="9:11" ht="15" x14ac:dyDescent="0.25">
      <c r="I940"/>
      <c r="K940"/>
    </row>
    <row r="941" spans="9:11" ht="15" x14ac:dyDescent="0.25">
      <c r="I941"/>
      <c r="K941"/>
    </row>
    <row r="942" spans="9:11" ht="15" x14ac:dyDescent="0.25">
      <c r="I942"/>
      <c r="K942"/>
    </row>
    <row r="943" spans="9:11" ht="15" x14ac:dyDescent="0.25">
      <c r="I943"/>
      <c r="K943"/>
    </row>
    <row r="944" spans="9:11" ht="15" x14ac:dyDescent="0.25">
      <c r="I944"/>
      <c r="K944"/>
    </row>
    <row r="945" spans="9:11" ht="15" x14ac:dyDescent="0.25">
      <c r="I945"/>
      <c r="K945"/>
    </row>
    <row r="946" spans="9:11" ht="15" x14ac:dyDescent="0.25">
      <c r="I946"/>
      <c r="K946"/>
    </row>
    <row r="947" spans="9:11" ht="15" x14ac:dyDescent="0.25">
      <c r="I947"/>
      <c r="K947"/>
    </row>
    <row r="948" spans="9:11" ht="15" x14ac:dyDescent="0.25">
      <c r="I948"/>
      <c r="K948"/>
    </row>
    <row r="949" spans="9:11" ht="15" x14ac:dyDescent="0.25">
      <c r="I949"/>
      <c r="K949"/>
    </row>
    <row r="950" spans="9:11" ht="15" x14ac:dyDescent="0.25">
      <c r="I950"/>
      <c r="K950"/>
    </row>
    <row r="951" spans="9:11" ht="15" x14ac:dyDescent="0.25">
      <c r="I951"/>
      <c r="K951"/>
    </row>
    <row r="952" spans="9:11" ht="15" x14ac:dyDescent="0.25">
      <c r="I952"/>
      <c r="K952"/>
    </row>
    <row r="953" spans="9:11" ht="15" x14ac:dyDescent="0.25">
      <c r="I953"/>
      <c r="K953"/>
    </row>
    <row r="954" spans="9:11" ht="15" x14ac:dyDescent="0.25">
      <c r="I954"/>
      <c r="K954"/>
    </row>
    <row r="955" spans="9:11" ht="15" x14ac:dyDescent="0.25">
      <c r="I955"/>
      <c r="K955"/>
    </row>
    <row r="956" spans="9:11" ht="15" x14ac:dyDescent="0.25">
      <c r="I956"/>
      <c r="K956"/>
    </row>
    <row r="957" spans="9:11" ht="15" x14ac:dyDescent="0.25">
      <c r="I957"/>
      <c r="K957"/>
    </row>
    <row r="958" spans="9:11" ht="15" x14ac:dyDescent="0.25">
      <c r="I958"/>
      <c r="K958"/>
    </row>
    <row r="959" spans="9:11" ht="15" x14ac:dyDescent="0.25">
      <c r="I959"/>
      <c r="K959"/>
    </row>
    <row r="960" spans="9:11" ht="15" x14ac:dyDescent="0.25">
      <c r="I960"/>
      <c r="K960"/>
    </row>
    <row r="961" spans="9:11" ht="15" x14ac:dyDescent="0.25">
      <c r="I961"/>
      <c r="K961"/>
    </row>
    <row r="962" spans="9:11" ht="15" x14ac:dyDescent="0.25">
      <c r="I962"/>
      <c r="K962"/>
    </row>
    <row r="963" spans="9:11" ht="15" x14ac:dyDescent="0.25">
      <c r="I963"/>
      <c r="K963"/>
    </row>
    <row r="964" spans="9:11" ht="15" x14ac:dyDescent="0.25">
      <c r="I964"/>
      <c r="K964"/>
    </row>
    <row r="965" spans="9:11" ht="15" x14ac:dyDescent="0.25">
      <c r="I965"/>
      <c r="K965"/>
    </row>
    <row r="966" spans="9:11" ht="15" x14ac:dyDescent="0.25">
      <c r="I966"/>
      <c r="K966"/>
    </row>
    <row r="967" spans="9:11" ht="15" x14ac:dyDescent="0.25">
      <c r="I967"/>
      <c r="K967"/>
    </row>
    <row r="968" spans="9:11" ht="15" x14ac:dyDescent="0.25">
      <c r="I968"/>
      <c r="K968"/>
    </row>
    <row r="969" spans="9:11" ht="15" x14ac:dyDescent="0.25">
      <c r="I969"/>
      <c r="K969"/>
    </row>
    <row r="970" spans="9:11" ht="15" x14ac:dyDescent="0.25">
      <c r="I970"/>
      <c r="K970"/>
    </row>
    <row r="971" spans="9:11" ht="15" x14ac:dyDescent="0.25">
      <c r="I971"/>
      <c r="K971"/>
    </row>
    <row r="972" spans="9:11" ht="15" x14ac:dyDescent="0.25">
      <c r="I972"/>
      <c r="K972"/>
    </row>
    <row r="973" spans="9:11" ht="15" x14ac:dyDescent="0.25">
      <c r="I973"/>
      <c r="K973"/>
    </row>
    <row r="974" spans="9:11" ht="15" x14ac:dyDescent="0.25">
      <c r="I974"/>
      <c r="K974"/>
    </row>
    <row r="975" spans="9:11" ht="15" x14ac:dyDescent="0.25">
      <c r="I975"/>
      <c r="K975"/>
    </row>
    <row r="976" spans="9:11" ht="15" x14ac:dyDescent="0.25">
      <c r="I976"/>
      <c r="K976"/>
    </row>
    <row r="977" spans="9:11" ht="15" x14ac:dyDescent="0.25">
      <c r="I977"/>
      <c r="K977"/>
    </row>
    <row r="978" spans="9:11" ht="15" x14ac:dyDescent="0.25">
      <c r="I978"/>
      <c r="K978"/>
    </row>
    <row r="979" spans="9:11" ht="15" x14ac:dyDescent="0.25">
      <c r="I979"/>
      <c r="K979"/>
    </row>
    <row r="980" spans="9:11" ht="15" x14ac:dyDescent="0.25">
      <c r="I980"/>
      <c r="K980"/>
    </row>
    <row r="981" spans="9:11" ht="15" x14ac:dyDescent="0.25">
      <c r="I981"/>
      <c r="K981"/>
    </row>
    <row r="982" spans="9:11" ht="15" x14ac:dyDescent="0.25">
      <c r="I982"/>
      <c r="K982"/>
    </row>
    <row r="983" spans="9:11" ht="15" x14ac:dyDescent="0.25">
      <c r="I983"/>
      <c r="K983"/>
    </row>
    <row r="984" spans="9:11" ht="15" x14ac:dyDescent="0.25">
      <c r="I984"/>
      <c r="K984"/>
    </row>
    <row r="985" spans="9:11" ht="15" x14ac:dyDescent="0.25">
      <c r="I985"/>
      <c r="K985"/>
    </row>
    <row r="986" spans="9:11" ht="15" x14ac:dyDescent="0.25">
      <c r="I986"/>
      <c r="K986"/>
    </row>
    <row r="987" spans="9:11" ht="15" x14ac:dyDescent="0.25">
      <c r="I987"/>
      <c r="K987"/>
    </row>
    <row r="988" spans="9:11" ht="15" x14ac:dyDescent="0.25">
      <c r="I988"/>
      <c r="K988"/>
    </row>
    <row r="989" spans="9:11" ht="15" x14ac:dyDescent="0.25">
      <c r="I989"/>
      <c r="K989"/>
    </row>
    <row r="990" spans="9:11" ht="15" x14ac:dyDescent="0.25">
      <c r="I990"/>
      <c r="K990"/>
    </row>
    <row r="991" spans="9:11" ht="15" x14ac:dyDescent="0.25">
      <c r="I991"/>
      <c r="K991"/>
    </row>
    <row r="992" spans="9:11" ht="15" x14ac:dyDescent="0.25">
      <c r="I992"/>
      <c r="K992"/>
    </row>
    <row r="993" spans="9:11" ht="15" x14ac:dyDescent="0.25">
      <c r="I993"/>
      <c r="K993"/>
    </row>
    <row r="994" spans="9:11" ht="15" x14ac:dyDescent="0.25">
      <c r="I994"/>
      <c r="K994"/>
    </row>
    <row r="995" spans="9:11" ht="15" x14ac:dyDescent="0.25">
      <c r="I995"/>
      <c r="K995"/>
    </row>
    <row r="996" spans="9:11" ht="15" x14ac:dyDescent="0.25">
      <c r="I996"/>
      <c r="K996"/>
    </row>
    <row r="997" spans="9:11" ht="15" x14ac:dyDescent="0.25">
      <c r="I997"/>
      <c r="K997"/>
    </row>
    <row r="998" spans="9:11" ht="15" x14ac:dyDescent="0.25">
      <c r="I998"/>
      <c r="K998"/>
    </row>
    <row r="999" spans="9:11" ht="15" x14ac:dyDescent="0.25">
      <c r="I999"/>
      <c r="K999"/>
    </row>
    <row r="1000" spans="9:11" ht="15" x14ac:dyDescent="0.25">
      <c r="I1000"/>
      <c r="K1000"/>
    </row>
    <row r="1001" spans="9:11" ht="15" x14ac:dyDescent="0.25">
      <c r="I1001"/>
      <c r="K1001"/>
    </row>
    <row r="1002" spans="9:11" ht="15" x14ac:dyDescent="0.25">
      <c r="I1002"/>
      <c r="K1002"/>
    </row>
    <row r="1003" spans="9:11" ht="15" x14ac:dyDescent="0.25">
      <c r="I1003"/>
      <c r="K1003"/>
    </row>
    <row r="1004" spans="9:11" ht="15" x14ac:dyDescent="0.25">
      <c r="I1004"/>
      <c r="K1004"/>
    </row>
    <row r="1005" spans="9:11" ht="15" x14ac:dyDescent="0.25">
      <c r="I1005"/>
      <c r="K1005"/>
    </row>
    <row r="1006" spans="9:11" ht="15" x14ac:dyDescent="0.25">
      <c r="I1006"/>
      <c r="K1006"/>
    </row>
    <row r="1007" spans="9:11" ht="15" x14ac:dyDescent="0.25">
      <c r="I1007"/>
      <c r="K1007"/>
    </row>
    <row r="1008" spans="9:11" ht="15" x14ac:dyDescent="0.25">
      <c r="I1008"/>
      <c r="K1008"/>
    </row>
    <row r="1009" spans="9:11" ht="15" x14ac:dyDescent="0.25">
      <c r="I1009"/>
      <c r="K1009"/>
    </row>
    <row r="1010" spans="9:11" ht="15" x14ac:dyDescent="0.25">
      <c r="I1010"/>
      <c r="K1010"/>
    </row>
    <row r="1011" spans="9:11" ht="15" x14ac:dyDescent="0.25">
      <c r="I1011"/>
      <c r="K1011"/>
    </row>
    <row r="1012" spans="9:11" ht="15" x14ac:dyDescent="0.25">
      <c r="I1012"/>
      <c r="K1012"/>
    </row>
    <row r="1013" spans="9:11" ht="15" x14ac:dyDescent="0.25">
      <c r="I1013"/>
      <c r="K1013"/>
    </row>
    <row r="1014" spans="9:11" ht="15" x14ac:dyDescent="0.25">
      <c r="I1014"/>
      <c r="K1014"/>
    </row>
    <row r="1015" spans="9:11" ht="15" x14ac:dyDescent="0.25">
      <c r="I1015"/>
      <c r="K1015"/>
    </row>
    <row r="1016" spans="9:11" ht="15" x14ac:dyDescent="0.25">
      <c r="I1016"/>
      <c r="K1016"/>
    </row>
    <row r="1017" spans="9:11" ht="15" x14ac:dyDescent="0.25">
      <c r="I1017"/>
      <c r="K1017"/>
    </row>
    <row r="1018" spans="9:11" ht="15" x14ac:dyDescent="0.25">
      <c r="I1018"/>
      <c r="K1018"/>
    </row>
    <row r="1019" spans="9:11" ht="15" x14ac:dyDescent="0.25">
      <c r="I1019"/>
      <c r="K1019"/>
    </row>
    <row r="1020" spans="9:11" ht="15" x14ac:dyDescent="0.25">
      <c r="I1020"/>
      <c r="K1020"/>
    </row>
    <row r="1021" spans="9:11" ht="15" x14ac:dyDescent="0.25">
      <c r="I1021"/>
      <c r="K1021"/>
    </row>
    <row r="1022" spans="9:11" ht="15" x14ac:dyDescent="0.25">
      <c r="I1022"/>
      <c r="K1022"/>
    </row>
    <row r="1023" spans="9:11" ht="15" x14ac:dyDescent="0.25">
      <c r="I1023"/>
      <c r="K1023"/>
    </row>
    <row r="1024" spans="9:11" ht="15" x14ac:dyDescent="0.25">
      <c r="I1024"/>
      <c r="K1024"/>
    </row>
    <row r="1025" spans="9:11" ht="15" x14ac:dyDescent="0.25">
      <c r="I1025"/>
      <c r="K1025"/>
    </row>
    <row r="1026" spans="9:11" ht="15" x14ac:dyDescent="0.25">
      <c r="I1026"/>
      <c r="K1026"/>
    </row>
    <row r="1027" spans="9:11" ht="15" x14ac:dyDescent="0.25">
      <c r="I1027"/>
      <c r="K1027"/>
    </row>
    <row r="1028" spans="9:11" ht="15" x14ac:dyDescent="0.25">
      <c r="I1028"/>
      <c r="K1028"/>
    </row>
    <row r="1029" spans="9:11" ht="15" x14ac:dyDescent="0.25">
      <c r="I1029"/>
      <c r="K1029"/>
    </row>
    <row r="1030" spans="9:11" ht="15" x14ac:dyDescent="0.25">
      <c r="I1030"/>
      <c r="K1030"/>
    </row>
    <row r="1031" spans="9:11" ht="15" x14ac:dyDescent="0.25">
      <c r="I1031"/>
      <c r="K1031"/>
    </row>
    <row r="1032" spans="9:11" ht="15" x14ac:dyDescent="0.25">
      <c r="I1032"/>
      <c r="K1032"/>
    </row>
    <row r="1033" spans="9:11" ht="15" x14ac:dyDescent="0.25">
      <c r="I1033"/>
      <c r="K1033"/>
    </row>
    <row r="1034" spans="9:11" ht="15" x14ac:dyDescent="0.25">
      <c r="I1034"/>
      <c r="K1034"/>
    </row>
    <row r="1035" spans="9:11" ht="15" x14ac:dyDescent="0.25">
      <c r="I1035"/>
      <c r="K1035"/>
    </row>
    <row r="1036" spans="9:11" ht="15" x14ac:dyDescent="0.25">
      <c r="I1036"/>
      <c r="K1036"/>
    </row>
    <row r="1037" spans="9:11" ht="15" x14ac:dyDescent="0.25">
      <c r="I1037"/>
      <c r="K1037"/>
    </row>
    <row r="1038" spans="9:11" ht="15" x14ac:dyDescent="0.25">
      <c r="I1038"/>
      <c r="K1038"/>
    </row>
    <row r="1039" spans="9:11" ht="15" x14ac:dyDescent="0.25">
      <c r="I1039"/>
      <c r="K1039"/>
    </row>
    <row r="1040" spans="9:11" ht="15" x14ac:dyDescent="0.25">
      <c r="I1040"/>
      <c r="K1040"/>
    </row>
    <row r="1041" spans="9:11" ht="15" x14ac:dyDescent="0.25">
      <c r="I1041"/>
      <c r="K1041"/>
    </row>
    <row r="1042" spans="9:11" ht="15" x14ac:dyDescent="0.25">
      <c r="I1042"/>
      <c r="K1042"/>
    </row>
    <row r="1043" spans="9:11" ht="15" x14ac:dyDescent="0.25">
      <c r="I1043"/>
      <c r="K1043"/>
    </row>
    <row r="1044" spans="9:11" ht="15" x14ac:dyDescent="0.25">
      <c r="I1044"/>
      <c r="K1044"/>
    </row>
    <row r="1045" spans="9:11" ht="15" x14ac:dyDescent="0.25">
      <c r="I1045"/>
      <c r="K1045"/>
    </row>
    <row r="1046" spans="9:11" ht="15" x14ac:dyDescent="0.25">
      <c r="I1046"/>
      <c r="K1046"/>
    </row>
    <row r="1047" spans="9:11" ht="15" x14ac:dyDescent="0.25">
      <c r="I1047"/>
      <c r="K1047"/>
    </row>
    <row r="1048" spans="9:11" ht="15" x14ac:dyDescent="0.25">
      <c r="I1048"/>
      <c r="K1048"/>
    </row>
    <row r="1049" spans="9:11" ht="15" x14ac:dyDescent="0.25">
      <c r="I1049"/>
      <c r="K1049"/>
    </row>
    <row r="1050" spans="9:11" ht="15" x14ac:dyDescent="0.25">
      <c r="I1050"/>
      <c r="K1050"/>
    </row>
    <row r="1051" spans="9:11" ht="15" x14ac:dyDescent="0.25">
      <c r="I1051"/>
      <c r="K1051"/>
    </row>
    <row r="1052" spans="9:11" ht="15" x14ac:dyDescent="0.25">
      <c r="I1052"/>
      <c r="K1052"/>
    </row>
    <row r="1053" spans="9:11" ht="15" x14ac:dyDescent="0.25">
      <c r="I1053"/>
      <c r="K1053"/>
    </row>
    <row r="1054" spans="9:11" ht="15" x14ac:dyDescent="0.25">
      <c r="I1054"/>
      <c r="K1054"/>
    </row>
    <row r="1055" spans="9:11" ht="15" x14ac:dyDescent="0.25">
      <c r="I1055"/>
      <c r="K1055"/>
    </row>
    <row r="1056" spans="9:11" ht="15" x14ac:dyDescent="0.25">
      <c r="I1056"/>
      <c r="K1056"/>
    </row>
    <row r="1057" spans="9:11" ht="15" x14ac:dyDescent="0.25">
      <c r="I1057"/>
      <c r="K1057"/>
    </row>
    <row r="1058" spans="9:11" ht="15" x14ac:dyDescent="0.25">
      <c r="I1058"/>
      <c r="K1058"/>
    </row>
    <row r="1059" spans="9:11" ht="15" x14ac:dyDescent="0.25">
      <c r="I1059"/>
      <c r="K1059"/>
    </row>
    <row r="1060" spans="9:11" ht="15" x14ac:dyDescent="0.25">
      <c r="I1060"/>
      <c r="K1060"/>
    </row>
    <row r="1061" spans="9:11" ht="15" x14ac:dyDescent="0.25">
      <c r="I1061"/>
      <c r="K1061"/>
    </row>
    <row r="1062" spans="9:11" ht="15" x14ac:dyDescent="0.25">
      <c r="I1062"/>
      <c r="K1062"/>
    </row>
    <row r="1063" spans="9:11" ht="15" x14ac:dyDescent="0.25">
      <c r="I1063"/>
      <c r="K1063"/>
    </row>
    <row r="1064" spans="9:11" ht="15" x14ac:dyDescent="0.25">
      <c r="I1064"/>
      <c r="K1064"/>
    </row>
    <row r="1065" spans="9:11" ht="15" x14ac:dyDescent="0.25">
      <c r="I1065"/>
      <c r="K1065"/>
    </row>
    <row r="1066" spans="9:11" ht="15" x14ac:dyDescent="0.25">
      <c r="I1066"/>
      <c r="K1066"/>
    </row>
    <row r="1067" spans="9:11" ht="15" x14ac:dyDescent="0.25">
      <c r="I1067"/>
      <c r="K1067"/>
    </row>
    <row r="1068" spans="9:11" ht="15" x14ac:dyDescent="0.25">
      <c r="I1068"/>
      <c r="K1068"/>
    </row>
    <row r="1069" spans="9:11" ht="15" x14ac:dyDescent="0.25">
      <c r="I1069"/>
      <c r="K1069"/>
    </row>
    <row r="1070" spans="9:11" ht="15" x14ac:dyDescent="0.25">
      <c r="I1070"/>
      <c r="K1070"/>
    </row>
    <row r="1071" spans="9:11" ht="15" x14ac:dyDescent="0.25">
      <c r="I1071"/>
      <c r="K1071"/>
    </row>
    <row r="1072" spans="9:11" ht="15" x14ac:dyDescent="0.25">
      <c r="I1072"/>
      <c r="K1072"/>
    </row>
    <row r="1073" spans="9:11" ht="15" x14ac:dyDescent="0.25">
      <c r="I1073"/>
      <c r="K1073"/>
    </row>
    <row r="1074" spans="9:11" ht="15" x14ac:dyDescent="0.25">
      <c r="I1074"/>
      <c r="K1074"/>
    </row>
    <row r="1075" spans="9:11" ht="15" x14ac:dyDescent="0.25">
      <c r="I1075"/>
      <c r="K1075"/>
    </row>
    <row r="1076" spans="9:11" ht="15" x14ac:dyDescent="0.25">
      <c r="I1076"/>
      <c r="K1076"/>
    </row>
    <row r="1077" spans="9:11" ht="15" x14ac:dyDescent="0.25">
      <c r="I1077"/>
      <c r="K1077"/>
    </row>
    <row r="1078" spans="9:11" ht="15" x14ac:dyDescent="0.25">
      <c r="I1078"/>
      <c r="K1078"/>
    </row>
    <row r="1079" spans="9:11" ht="15" x14ac:dyDescent="0.25">
      <c r="I1079"/>
      <c r="K1079"/>
    </row>
    <row r="1080" spans="9:11" ht="15" x14ac:dyDescent="0.25">
      <c r="I1080"/>
      <c r="K1080"/>
    </row>
    <row r="1081" spans="9:11" ht="15" x14ac:dyDescent="0.25">
      <c r="I1081"/>
      <c r="K1081"/>
    </row>
    <row r="1082" spans="9:11" ht="15" x14ac:dyDescent="0.25">
      <c r="I1082"/>
      <c r="K1082"/>
    </row>
    <row r="1083" spans="9:11" ht="15" x14ac:dyDescent="0.25">
      <c r="I1083"/>
      <c r="K1083"/>
    </row>
    <row r="1084" spans="9:11" ht="15" x14ac:dyDescent="0.25">
      <c r="I1084"/>
      <c r="K1084"/>
    </row>
    <row r="1085" spans="9:11" ht="15" x14ac:dyDescent="0.25">
      <c r="I1085"/>
      <c r="K1085"/>
    </row>
    <row r="1086" spans="9:11" ht="15" x14ac:dyDescent="0.25">
      <c r="I1086"/>
      <c r="K1086"/>
    </row>
    <row r="1087" spans="9:11" ht="15" x14ac:dyDescent="0.25">
      <c r="I1087"/>
      <c r="K1087"/>
    </row>
    <row r="1088" spans="9:11" ht="15" x14ac:dyDescent="0.25">
      <c r="I1088"/>
      <c r="K1088"/>
    </row>
    <row r="1089" spans="9:11" ht="15" x14ac:dyDescent="0.25">
      <c r="I1089"/>
      <c r="K1089"/>
    </row>
    <row r="1090" spans="9:11" ht="15" x14ac:dyDescent="0.25">
      <c r="I1090"/>
      <c r="K1090"/>
    </row>
    <row r="1091" spans="9:11" ht="15" x14ac:dyDescent="0.25">
      <c r="I1091"/>
      <c r="K1091"/>
    </row>
    <row r="1092" spans="9:11" ht="15" x14ac:dyDescent="0.25">
      <c r="I1092"/>
      <c r="K1092"/>
    </row>
    <row r="1093" spans="9:11" ht="15" x14ac:dyDescent="0.25">
      <c r="I1093"/>
      <c r="K1093"/>
    </row>
    <row r="1094" spans="9:11" ht="15" x14ac:dyDescent="0.25">
      <c r="I1094"/>
      <c r="K1094"/>
    </row>
    <row r="1095" spans="9:11" ht="15" x14ac:dyDescent="0.25">
      <c r="I1095"/>
      <c r="K1095"/>
    </row>
    <row r="1096" spans="9:11" ht="15" x14ac:dyDescent="0.25">
      <c r="I1096"/>
      <c r="K1096"/>
    </row>
    <row r="1097" spans="9:11" ht="15" x14ac:dyDescent="0.25">
      <c r="I1097"/>
      <c r="K1097"/>
    </row>
    <row r="1098" spans="9:11" ht="15" x14ac:dyDescent="0.25">
      <c r="I1098"/>
      <c r="K1098"/>
    </row>
    <row r="1099" spans="9:11" ht="15" x14ac:dyDescent="0.25">
      <c r="I1099"/>
      <c r="K1099"/>
    </row>
    <row r="1100" spans="9:11" ht="15" x14ac:dyDescent="0.25">
      <c r="I1100"/>
      <c r="K1100"/>
    </row>
    <row r="1101" spans="9:11" ht="15" x14ac:dyDescent="0.25">
      <c r="I1101"/>
      <c r="K1101"/>
    </row>
    <row r="1102" spans="9:11" ht="15" x14ac:dyDescent="0.25">
      <c r="I1102"/>
      <c r="K1102"/>
    </row>
    <row r="1103" spans="9:11" ht="15" x14ac:dyDescent="0.25">
      <c r="I1103"/>
      <c r="K1103"/>
    </row>
    <row r="1104" spans="9:11" ht="15" x14ac:dyDescent="0.25">
      <c r="I1104"/>
      <c r="K1104"/>
    </row>
    <row r="1105" spans="9:11" ht="15" x14ac:dyDescent="0.25">
      <c r="I1105"/>
      <c r="K1105"/>
    </row>
    <row r="1106" spans="9:11" ht="15" x14ac:dyDescent="0.25">
      <c r="I1106"/>
      <c r="K1106"/>
    </row>
    <row r="1107" spans="9:11" ht="15" x14ac:dyDescent="0.25">
      <c r="I1107"/>
      <c r="K1107"/>
    </row>
    <row r="1108" spans="9:11" ht="15" x14ac:dyDescent="0.25">
      <c r="I1108"/>
      <c r="K1108"/>
    </row>
    <row r="1109" spans="9:11" ht="15" x14ac:dyDescent="0.25">
      <c r="I1109"/>
      <c r="K1109"/>
    </row>
    <row r="1110" spans="9:11" ht="15" x14ac:dyDescent="0.25">
      <c r="I1110"/>
      <c r="K1110"/>
    </row>
    <row r="1111" spans="9:11" ht="15" x14ac:dyDescent="0.25">
      <c r="I1111"/>
      <c r="K1111"/>
    </row>
    <row r="1112" spans="9:11" ht="15" x14ac:dyDescent="0.25">
      <c r="I1112"/>
      <c r="K1112"/>
    </row>
    <row r="1113" spans="9:11" ht="15" x14ac:dyDescent="0.25">
      <c r="I1113"/>
      <c r="K1113"/>
    </row>
    <row r="1114" spans="9:11" ht="15" x14ac:dyDescent="0.25">
      <c r="I1114"/>
      <c r="K1114"/>
    </row>
    <row r="1115" spans="9:11" ht="15" x14ac:dyDescent="0.25">
      <c r="I1115"/>
      <c r="K1115"/>
    </row>
    <row r="1116" spans="9:11" ht="15" x14ac:dyDescent="0.25">
      <c r="I1116"/>
      <c r="K1116"/>
    </row>
    <row r="1117" spans="9:11" ht="15" x14ac:dyDescent="0.25">
      <c r="I1117"/>
      <c r="K1117"/>
    </row>
    <row r="1118" spans="9:11" ht="15" x14ac:dyDescent="0.25">
      <c r="I1118"/>
      <c r="K1118"/>
    </row>
    <row r="1119" spans="9:11" ht="15" x14ac:dyDescent="0.25">
      <c r="I1119"/>
      <c r="K1119"/>
    </row>
    <row r="1120" spans="9:11" ht="15" x14ac:dyDescent="0.25">
      <c r="I1120"/>
      <c r="K1120"/>
    </row>
    <row r="1121" spans="9:11" ht="15" x14ac:dyDescent="0.25">
      <c r="I1121"/>
      <c r="K1121"/>
    </row>
    <row r="1122" spans="9:11" ht="15" x14ac:dyDescent="0.25">
      <c r="I1122"/>
      <c r="K1122"/>
    </row>
    <row r="1123" spans="9:11" ht="15" x14ac:dyDescent="0.25">
      <c r="I1123"/>
      <c r="K1123"/>
    </row>
    <row r="1124" spans="9:11" ht="15" x14ac:dyDescent="0.25">
      <c r="I1124"/>
      <c r="K1124"/>
    </row>
    <row r="1125" spans="9:11" ht="15" x14ac:dyDescent="0.25">
      <c r="I1125"/>
      <c r="K1125"/>
    </row>
    <row r="1126" spans="9:11" ht="15" x14ac:dyDescent="0.25">
      <c r="I1126"/>
      <c r="K1126"/>
    </row>
    <row r="1127" spans="9:11" ht="15" x14ac:dyDescent="0.25">
      <c r="I1127"/>
      <c r="K1127"/>
    </row>
    <row r="1128" spans="9:11" ht="15" x14ac:dyDescent="0.25">
      <c r="I1128"/>
      <c r="K1128"/>
    </row>
    <row r="1129" spans="9:11" ht="15" x14ac:dyDescent="0.25">
      <c r="I1129"/>
      <c r="K1129"/>
    </row>
    <row r="1130" spans="9:11" ht="15" x14ac:dyDescent="0.25">
      <c r="I1130"/>
      <c r="K1130"/>
    </row>
    <row r="1131" spans="9:11" ht="15" x14ac:dyDescent="0.25">
      <c r="I1131"/>
      <c r="K1131"/>
    </row>
    <row r="1132" spans="9:11" ht="15" x14ac:dyDescent="0.25">
      <c r="I1132"/>
      <c r="K1132"/>
    </row>
    <row r="1133" spans="9:11" ht="15" x14ac:dyDescent="0.25">
      <c r="I1133"/>
      <c r="K1133"/>
    </row>
    <row r="1134" spans="9:11" ht="15" x14ac:dyDescent="0.25">
      <c r="I1134"/>
      <c r="K1134"/>
    </row>
    <row r="1135" spans="9:11" ht="15" x14ac:dyDescent="0.25">
      <c r="I1135"/>
      <c r="K1135"/>
    </row>
    <row r="1136" spans="9:11" ht="15" x14ac:dyDescent="0.25">
      <c r="I1136"/>
      <c r="K1136"/>
    </row>
    <row r="1137" spans="9:11" ht="15" x14ac:dyDescent="0.25">
      <c r="I1137"/>
      <c r="K1137"/>
    </row>
    <row r="1138" spans="9:11" ht="15" x14ac:dyDescent="0.25">
      <c r="I1138"/>
      <c r="K1138"/>
    </row>
    <row r="1139" spans="9:11" ht="15" x14ac:dyDescent="0.25">
      <c r="I1139"/>
      <c r="K1139"/>
    </row>
    <row r="1140" spans="9:11" ht="15" x14ac:dyDescent="0.25">
      <c r="I1140"/>
      <c r="K1140"/>
    </row>
    <row r="1141" spans="9:11" ht="15" x14ac:dyDescent="0.25">
      <c r="I1141"/>
      <c r="K1141"/>
    </row>
    <row r="1142" spans="9:11" ht="15" x14ac:dyDescent="0.25">
      <c r="I1142"/>
      <c r="K1142"/>
    </row>
    <row r="1143" spans="9:11" ht="15" x14ac:dyDescent="0.25">
      <c r="I1143"/>
      <c r="K1143"/>
    </row>
    <row r="1144" spans="9:11" ht="15" x14ac:dyDescent="0.25">
      <c r="I1144"/>
      <c r="K1144"/>
    </row>
    <row r="1145" spans="9:11" ht="15" x14ac:dyDescent="0.25">
      <c r="I1145"/>
      <c r="K1145"/>
    </row>
    <row r="1146" spans="9:11" ht="15" x14ac:dyDescent="0.25">
      <c r="I1146"/>
      <c r="K1146"/>
    </row>
    <row r="1147" spans="9:11" ht="15" x14ac:dyDescent="0.25">
      <c r="I1147"/>
      <c r="K1147"/>
    </row>
    <row r="1148" spans="9:11" ht="15" x14ac:dyDescent="0.25">
      <c r="I1148"/>
      <c r="K1148"/>
    </row>
    <row r="1149" spans="9:11" ht="15" x14ac:dyDescent="0.25">
      <c r="I1149"/>
      <c r="K1149"/>
    </row>
    <row r="1150" spans="9:11" ht="15" x14ac:dyDescent="0.25">
      <c r="I1150"/>
      <c r="K1150"/>
    </row>
    <row r="1151" spans="9:11" ht="15" x14ac:dyDescent="0.25">
      <c r="I1151"/>
      <c r="K1151"/>
    </row>
    <row r="1152" spans="9:11" ht="15" x14ac:dyDescent="0.25">
      <c r="I1152"/>
      <c r="K1152"/>
    </row>
    <row r="1153" spans="9:11" ht="15" x14ac:dyDescent="0.25">
      <c r="I1153"/>
      <c r="K1153"/>
    </row>
    <row r="1154" spans="9:11" ht="15" x14ac:dyDescent="0.25">
      <c r="I1154"/>
      <c r="K1154"/>
    </row>
    <row r="1155" spans="9:11" ht="15" x14ac:dyDescent="0.25">
      <c r="I1155"/>
      <c r="K1155"/>
    </row>
    <row r="1156" spans="9:11" ht="15" x14ac:dyDescent="0.25">
      <c r="I1156"/>
      <c r="K1156"/>
    </row>
    <row r="1157" spans="9:11" ht="15" x14ac:dyDescent="0.25">
      <c r="I1157"/>
      <c r="K1157"/>
    </row>
    <row r="1158" spans="9:11" ht="15" x14ac:dyDescent="0.25">
      <c r="I1158"/>
      <c r="K1158"/>
    </row>
    <row r="1159" spans="9:11" ht="15" x14ac:dyDescent="0.25">
      <c r="I1159"/>
      <c r="K1159"/>
    </row>
    <row r="1160" spans="9:11" ht="15" x14ac:dyDescent="0.25">
      <c r="I1160"/>
      <c r="K1160"/>
    </row>
    <row r="1161" spans="9:11" ht="15" x14ac:dyDescent="0.25">
      <c r="I1161"/>
      <c r="K1161"/>
    </row>
    <row r="1162" spans="9:11" ht="15" x14ac:dyDescent="0.25">
      <c r="I1162"/>
      <c r="K1162"/>
    </row>
    <row r="1163" spans="9:11" ht="15" x14ac:dyDescent="0.25">
      <c r="I1163"/>
      <c r="K1163"/>
    </row>
    <row r="1164" spans="9:11" ht="15" x14ac:dyDescent="0.25">
      <c r="I1164"/>
      <c r="K1164"/>
    </row>
    <row r="1165" spans="9:11" ht="15" x14ac:dyDescent="0.25">
      <c r="I1165"/>
      <c r="K1165"/>
    </row>
    <row r="1166" spans="9:11" ht="15" x14ac:dyDescent="0.25">
      <c r="I1166"/>
      <c r="K1166"/>
    </row>
    <row r="1167" spans="9:11" ht="15" x14ac:dyDescent="0.25">
      <c r="I1167"/>
      <c r="K1167"/>
    </row>
    <row r="1168" spans="9:11" ht="15" x14ac:dyDescent="0.25">
      <c r="I1168"/>
      <c r="K1168"/>
    </row>
    <row r="1169" spans="9:11" ht="15" x14ac:dyDescent="0.25">
      <c r="I1169"/>
      <c r="K1169"/>
    </row>
    <row r="1170" spans="9:11" ht="15" x14ac:dyDescent="0.25">
      <c r="I1170"/>
      <c r="K1170"/>
    </row>
    <row r="1171" spans="9:11" ht="15" x14ac:dyDescent="0.25">
      <c r="I1171"/>
      <c r="K1171"/>
    </row>
    <row r="1172" spans="9:11" ht="15" x14ac:dyDescent="0.25">
      <c r="I1172"/>
      <c r="K1172"/>
    </row>
    <row r="1173" spans="9:11" ht="15" x14ac:dyDescent="0.25">
      <c r="I1173"/>
      <c r="K1173"/>
    </row>
    <row r="1174" spans="9:11" ht="15" x14ac:dyDescent="0.25">
      <c r="I1174"/>
      <c r="K1174"/>
    </row>
    <row r="1175" spans="9:11" ht="15" x14ac:dyDescent="0.25">
      <c r="I1175"/>
      <c r="K1175"/>
    </row>
    <row r="1176" spans="9:11" ht="15" x14ac:dyDescent="0.25">
      <c r="I1176"/>
      <c r="K1176"/>
    </row>
    <row r="1177" spans="9:11" ht="15" x14ac:dyDescent="0.25">
      <c r="I1177"/>
      <c r="K1177"/>
    </row>
    <row r="1178" spans="9:11" ht="15" x14ac:dyDescent="0.25">
      <c r="I1178"/>
      <c r="K1178"/>
    </row>
    <row r="1179" spans="9:11" ht="15" x14ac:dyDescent="0.25">
      <c r="I1179"/>
      <c r="K1179"/>
    </row>
    <row r="1180" spans="9:11" ht="15" x14ac:dyDescent="0.25">
      <c r="I1180"/>
      <c r="K1180"/>
    </row>
    <row r="1181" spans="9:11" ht="15" x14ac:dyDescent="0.25">
      <c r="I1181"/>
      <c r="K1181"/>
    </row>
    <row r="1182" spans="9:11" ht="15" x14ac:dyDescent="0.25">
      <c r="I1182"/>
      <c r="K1182"/>
    </row>
    <row r="1183" spans="9:11" ht="15" x14ac:dyDescent="0.25">
      <c r="I1183"/>
      <c r="K1183"/>
    </row>
    <row r="1184" spans="9:11" ht="15" x14ac:dyDescent="0.25">
      <c r="I1184"/>
      <c r="K1184"/>
    </row>
    <row r="1185" spans="9:11" ht="15" x14ac:dyDescent="0.25">
      <c r="I1185"/>
      <c r="K1185"/>
    </row>
    <row r="1186" spans="9:11" ht="15" x14ac:dyDescent="0.25">
      <c r="I1186"/>
      <c r="K1186"/>
    </row>
    <row r="1187" spans="9:11" ht="15" x14ac:dyDescent="0.25">
      <c r="I1187"/>
      <c r="K1187"/>
    </row>
    <row r="1188" spans="9:11" ht="15" x14ac:dyDescent="0.25">
      <c r="I1188"/>
      <c r="K1188"/>
    </row>
    <row r="1189" spans="9:11" ht="15" x14ac:dyDescent="0.25">
      <c r="I1189"/>
      <c r="K1189"/>
    </row>
    <row r="1190" spans="9:11" ht="15" x14ac:dyDescent="0.25">
      <c r="I1190"/>
      <c r="K1190"/>
    </row>
    <row r="1191" spans="9:11" ht="15" x14ac:dyDescent="0.25">
      <c r="I1191"/>
      <c r="K1191"/>
    </row>
    <row r="1192" spans="9:11" ht="15" x14ac:dyDescent="0.25">
      <c r="I1192"/>
      <c r="K1192"/>
    </row>
    <row r="1193" spans="9:11" ht="15" x14ac:dyDescent="0.25">
      <c r="I1193"/>
      <c r="K1193"/>
    </row>
    <row r="1194" spans="9:11" ht="15" x14ac:dyDescent="0.25">
      <c r="I1194"/>
      <c r="K1194"/>
    </row>
    <row r="1195" spans="9:11" ht="15" x14ac:dyDescent="0.25">
      <c r="I1195"/>
      <c r="K1195"/>
    </row>
    <row r="1196" spans="9:11" ht="15" x14ac:dyDescent="0.25">
      <c r="I1196"/>
      <c r="K1196"/>
    </row>
    <row r="1197" spans="9:11" ht="15" x14ac:dyDescent="0.25">
      <c r="I1197"/>
      <c r="K1197"/>
    </row>
    <row r="1198" spans="9:11" ht="15" x14ac:dyDescent="0.25">
      <c r="I1198"/>
      <c r="K1198"/>
    </row>
    <row r="1199" spans="9:11" ht="15" x14ac:dyDescent="0.25">
      <c r="I1199"/>
      <c r="K1199"/>
    </row>
    <row r="1200" spans="9:11" ht="15" x14ac:dyDescent="0.25">
      <c r="I1200"/>
      <c r="K1200"/>
    </row>
    <row r="1201" spans="9:11" ht="15" x14ac:dyDescent="0.25">
      <c r="I1201"/>
      <c r="K1201"/>
    </row>
    <row r="1202" spans="9:11" ht="15" x14ac:dyDescent="0.25">
      <c r="I1202"/>
      <c r="K1202"/>
    </row>
    <row r="1203" spans="9:11" ht="15" x14ac:dyDescent="0.25">
      <c r="I1203"/>
      <c r="K1203"/>
    </row>
    <row r="1204" spans="9:11" ht="15" x14ac:dyDescent="0.25">
      <c r="I1204"/>
      <c r="K1204"/>
    </row>
    <row r="1205" spans="9:11" ht="15" x14ac:dyDescent="0.25">
      <c r="I1205"/>
      <c r="K1205"/>
    </row>
    <row r="1206" spans="9:11" ht="15" x14ac:dyDescent="0.25">
      <c r="I1206"/>
      <c r="K1206"/>
    </row>
    <row r="1207" spans="9:11" ht="15" x14ac:dyDescent="0.25">
      <c r="I1207"/>
      <c r="K1207"/>
    </row>
    <row r="1208" spans="9:11" ht="15" x14ac:dyDescent="0.25">
      <c r="I1208"/>
      <c r="K1208"/>
    </row>
    <row r="1209" spans="9:11" ht="15" x14ac:dyDescent="0.25">
      <c r="I1209"/>
      <c r="K1209"/>
    </row>
    <row r="1210" spans="9:11" ht="15" x14ac:dyDescent="0.25">
      <c r="I1210"/>
      <c r="K1210"/>
    </row>
    <row r="1211" spans="9:11" ht="15" x14ac:dyDescent="0.25">
      <c r="I1211"/>
      <c r="K1211"/>
    </row>
    <row r="1212" spans="9:11" ht="15" x14ac:dyDescent="0.25">
      <c r="I1212"/>
      <c r="K1212"/>
    </row>
    <row r="1213" spans="9:11" ht="15" x14ac:dyDescent="0.25">
      <c r="I1213"/>
      <c r="K1213"/>
    </row>
    <row r="1214" spans="9:11" ht="15" x14ac:dyDescent="0.25">
      <c r="I1214"/>
      <c r="K1214"/>
    </row>
    <row r="1215" spans="9:11" ht="15" x14ac:dyDescent="0.25">
      <c r="I1215"/>
      <c r="K1215"/>
    </row>
    <row r="1216" spans="9:11" ht="15" x14ac:dyDescent="0.25">
      <c r="I1216"/>
      <c r="K1216"/>
    </row>
    <row r="1217" spans="9:11" ht="15" x14ac:dyDescent="0.25">
      <c r="I1217"/>
      <c r="K1217"/>
    </row>
    <row r="1218" spans="9:11" ht="15" x14ac:dyDescent="0.25">
      <c r="I1218"/>
      <c r="K1218"/>
    </row>
    <row r="1219" spans="9:11" ht="15" x14ac:dyDescent="0.25">
      <c r="I1219"/>
      <c r="K1219"/>
    </row>
    <row r="1220" spans="9:11" ht="15" x14ac:dyDescent="0.25">
      <c r="I1220"/>
      <c r="K1220"/>
    </row>
    <row r="1221" spans="9:11" ht="15" x14ac:dyDescent="0.25">
      <c r="I1221"/>
      <c r="K1221"/>
    </row>
    <row r="1222" spans="9:11" ht="15" x14ac:dyDescent="0.25">
      <c r="I1222"/>
      <c r="K1222"/>
    </row>
    <row r="1223" spans="9:11" ht="15" x14ac:dyDescent="0.25">
      <c r="I1223"/>
      <c r="K1223"/>
    </row>
    <row r="1224" spans="9:11" ht="15" x14ac:dyDescent="0.25">
      <c r="I1224"/>
      <c r="K1224"/>
    </row>
    <row r="1225" spans="9:11" ht="15" x14ac:dyDescent="0.25">
      <c r="I1225"/>
      <c r="K1225"/>
    </row>
    <row r="1226" spans="9:11" ht="15" x14ac:dyDescent="0.25">
      <c r="I1226"/>
      <c r="K1226"/>
    </row>
    <row r="1227" spans="9:11" ht="15" x14ac:dyDescent="0.25">
      <c r="I1227"/>
      <c r="K1227"/>
    </row>
    <row r="1228" spans="9:11" ht="15" x14ac:dyDescent="0.25">
      <c r="I1228"/>
      <c r="K1228"/>
    </row>
    <row r="1229" spans="9:11" ht="15" x14ac:dyDescent="0.25">
      <c r="I1229"/>
      <c r="K1229"/>
    </row>
    <row r="1230" spans="9:11" ht="15" x14ac:dyDescent="0.25">
      <c r="I1230"/>
      <c r="K1230"/>
    </row>
    <row r="1231" spans="9:11" ht="15" x14ac:dyDescent="0.25">
      <c r="I1231"/>
      <c r="K1231"/>
    </row>
    <row r="1232" spans="9:11" ht="15" x14ac:dyDescent="0.25">
      <c r="I1232"/>
      <c r="K1232"/>
    </row>
    <row r="1233" spans="9:11" ht="15" x14ac:dyDescent="0.25">
      <c r="I1233"/>
      <c r="K1233"/>
    </row>
    <row r="1234" spans="9:11" ht="15" x14ac:dyDescent="0.25">
      <c r="I1234"/>
      <c r="K1234"/>
    </row>
    <row r="1235" spans="9:11" ht="15" x14ac:dyDescent="0.25">
      <c r="I1235"/>
      <c r="K1235"/>
    </row>
    <row r="1236" spans="9:11" ht="15" x14ac:dyDescent="0.25">
      <c r="I1236"/>
      <c r="K1236"/>
    </row>
    <row r="1237" spans="9:11" ht="15" x14ac:dyDescent="0.25">
      <c r="I1237"/>
      <c r="K1237"/>
    </row>
    <row r="1238" spans="9:11" ht="15" x14ac:dyDescent="0.25">
      <c r="I1238"/>
      <c r="K1238"/>
    </row>
    <row r="1239" spans="9:11" ht="15" x14ac:dyDescent="0.25">
      <c r="I1239"/>
      <c r="K1239"/>
    </row>
    <row r="1240" spans="9:11" ht="15" x14ac:dyDescent="0.25">
      <c r="I1240"/>
      <c r="K1240"/>
    </row>
    <row r="1241" spans="9:11" ht="15" x14ac:dyDescent="0.25">
      <c r="I1241"/>
      <c r="K1241"/>
    </row>
    <row r="1242" spans="9:11" ht="15" x14ac:dyDescent="0.25">
      <c r="I1242"/>
      <c r="K1242"/>
    </row>
    <row r="1243" spans="9:11" ht="15" x14ac:dyDescent="0.25">
      <c r="I1243"/>
      <c r="K1243"/>
    </row>
    <row r="1244" spans="9:11" ht="15" x14ac:dyDescent="0.25">
      <c r="I1244"/>
      <c r="K1244"/>
    </row>
    <row r="1245" spans="9:11" ht="15" x14ac:dyDescent="0.25">
      <c r="I1245"/>
      <c r="K1245"/>
    </row>
    <row r="1246" spans="9:11" ht="15" x14ac:dyDescent="0.25">
      <c r="I1246"/>
      <c r="K1246"/>
    </row>
    <row r="1247" spans="9:11" ht="15" x14ac:dyDescent="0.25">
      <c r="I1247"/>
      <c r="K1247"/>
    </row>
    <row r="1248" spans="9:11" ht="15" x14ac:dyDescent="0.25">
      <c r="I1248"/>
      <c r="K1248"/>
    </row>
    <row r="1249" spans="9:11" ht="15" x14ac:dyDescent="0.25">
      <c r="I1249"/>
      <c r="K1249"/>
    </row>
    <row r="1250" spans="9:11" ht="15" x14ac:dyDescent="0.25">
      <c r="I1250"/>
      <c r="K1250"/>
    </row>
    <row r="1251" spans="9:11" ht="15" x14ac:dyDescent="0.25">
      <c r="I1251"/>
      <c r="K1251"/>
    </row>
    <row r="1252" spans="9:11" ht="15" x14ac:dyDescent="0.25">
      <c r="I1252"/>
      <c r="K1252"/>
    </row>
    <row r="1253" spans="9:11" ht="15" x14ac:dyDescent="0.25">
      <c r="I1253"/>
      <c r="K1253"/>
    </row>
    <row r="1254" spans="9:11" ht="15" x14ac:dyDescent="0.25">
      <c r="I1254"/>
      <c r="K1254"/>
    </row>
    <row r="1255" spans="9:11" ht="15" x14ac:dyDescent="0.25">
      <c r="I1255"/>
      <c r="K1255"/>
    </row>
    <row r="1256" spans="9:11" ht="15" x14ac:dyDescent="0.25">
      <c r="I1256"/>
      <c r="K1256"/>
    </row>
    <row r="1257" spans="9:11" ht="15" x14ac:dyDescent="0.25">
      <c r="I1257"/>
      <c r="K1257"/>
    </row>
    <row r="1258" spans="9:11" ht="15" x14ac:dyDescent="0.25">
      <c r="I1258"/>
      <c r="K1258"/>
    </row>
    <row r="1259" spans="9:11" ht="15" x14ac:dyDescent="0.25">
      <c r="I1259"/>
      <c r="K1259"/>
    </row>
    <row r="1260" spans="9:11" ht="15" x14ac:dyDescent="0.25">
      <c r="I1260"/>
      <c r="K1260"/>
    </row>
    <row r="1261" spans="9:11" ht="15" x14ac:dyDescent="0.25">
      <c r="I1261"/>
      <c r="K1261"/>
    </row>
    <row r="1262" spans="9:11" ht="15" x14ac:dyDescent="0.25">
      <c r="I1262"/>
      <c r="K1262"/>
    </row>
    <row r="1263" spans="9:11" ht="15" x14ac:dyDescent="0.25">
      <c r="I1263"/>
      <c r="K1263"/>
    </row>
    <row r="1264" spans="9:11" ht="15" x14ac:dyDescent="0.25">
      <c r="I1264"/>
      <c r="K1264"/>
    </row>
    <row r="1265" spans="9:11" ht="15" x14ac:dyDescent="0.25">
      <c r="I1265"/>
      <c r="K1265"/>
    </row>
    <row r="1266" spans="9:11" ht="15" x14ac:dyDescent="0.25">
      <c r="I1266"/>
      <c r="K1266"/>
    </row>
    <row r="1267" spans="9:11" ht="15" x14ac:dyDescent="0.25">
      <c r="I1267"/>
      <c r="K1267"/>
    </row>
    <row r="1268" spans="9:11" ht="15" x14ac:dyDescent="0.25">
      <c r="I1268"/>
      <c r="K1268"/>
    </row>
    <row r="1269" spans="9:11" ht="15" x14ac:dyDescent="0.25">
      <c r="I1269"/>
      <c r="K1269"/>
    </row>
    <row r="1270" spans="9:11" ht="15" x14ac:dyDescent="0.25">
      <c r="I1270"/>
      <c r="K1270"/>
    </row>
    <row r="1271" spans="9:11" ht="15" x14ac:dyDescent="0.25">
      <c r="I1271"/>
      <c r="K1271"/>
    </row>
    <row r="1272" spans="9:11" ht="15" x14ac:dyDescent="0.25">
      <c r="I1272"/>
      <c r="K1272"/>
    </row>
    <row r="1273" spans="9:11" ht="15" x14ac:dyDescent="0.25">
      <c r="I1273"/>
      <c r="K1273"/>
    </row>
    <row r="1274" spans="9:11" ht="15" x14ac:dyDescent="0.25">
      <c r="I1274"/>
      <c r="K1274"/>
    </row>
    <row r="1275" spans="9:11" ht="15" x14ac:dyDescent="0.25">
      <c r="I1275"/>
      <c r="K1275"/>
    </row>
    <row r="1276" spans="9:11" ht="15" x14ac:dyDescent="0.25">
      <c r="I1276"/>
      <c r="K1276"/>
    </row>
    <row r="1277" spans="9:11" ht="15" x14ac:dyDescent="0.25">
      <c r="I1277"/>
      <c r="K1277"/>
    </row>
    <row r="1278" spans="9:11" ht="15" x14ac:dyDescent="0.25">
      <c r="I1278"/>
      <c r="K1278"/>
    </row>
    <row r="1279" spans="9:11" ht="15" x14ac:dyDescent="0.25">
      <c r="I1279"/>
      <c r="K1279"/>
    </row>
    <row r="1280" spans="9:11" ht="15" x14ac:dyDescent="0.25">
      <c r="I1280"/>
      <c r="K1280"/>
    </row>
    <row r="1281" spans="9:11" ht="15" x14ac:dyDescent="0.25">
      <c r="I1281"/>
      <c r="K1281"/>
    </row>
    <row r="1282" spans="9:11" ht="15" x14ac:dyDescent="0.25">
      <c r="I1282"/>
      <c r="K1282"/>
    </row>
    <row r="1283" spans="9:11" ht="15" x14ac:dyDescent="0.25">
      <c r="I1283"/>
      <c r="K1283"/>
    </row>
    <row r="1284" spans="9:11" ht="15" x14ac:dyDescent="0.25">
      <c r="I1284"/>
      <c r="K1284"/>
    </row>
    <row r="1285" spans="9:11" ht="15" x14ac:dyDescent="0.25">
      <c r="I1285"/>
      <c r="K1285"/>
    </row>
    <row r="1286" spans="9:11" ht="15" x14ac:dyDescent="0.25">
      <c r="I1286"/>
      <c r="K1286"/>
    </row>
    <row r="1287" spans="9:11" ht="15" x14ac:dyDescent="0.25">
      <c r="I1287"/>
      <c r="K1287"/>
    </row>
    <row r="1288" spans="9:11" ht="15" x14ac:dyDescent="0.25">
      <c r="I1288"/>
      <c r="K1288"/>
    </row>
    <row r="1289" spans="9:11" ht="15" x14ac:dyDescent="0.25">
      <c r="I1289"/>
      <c r="K1289"/>
    </row>
    <row r="1290" spans="9:11" ht="15" x14ac:dyDescent="0.25">
      <c r="I1290"/>
      <c r="K1290"/>
    </row>
    <row r="1291" spans="9:11" ht="15" x14ac:dyDescent="0.25">
      <c r="I1291"/>
      <c r="K1291"/>
    </row>
    <row r="1292" spans="9:11" ht="15" x14ac:dyDescent="0.25">
      <c r="I1292"/>
      <c r="K1292"/>
    </row>
    <row r="1293" spans="9:11" ht="15" x14ac:dyDescent="0.25">
      <c r="I1293"/>
      <c r="K1293"/>
    </row>
    <row r="1294" spans="9:11" ht="15" x14ac:dyDescent="0.25">
      <c r="I1294"/>
      <c r="K1294"/>
    </row>
    <row r="1295" spans="9:11" ht="15" x14ac:dyDescent="0.25">
      <c r="I1295"/>
      <c r="K1295"/>
    </row>
    <row r="1296" spans="9:11" ht="15" x14ac:dyDescent="0.25">
      <c r="I1296"/>
      <c r="K1296"/>
    </row>
    <row r="1297" spans="9:11" ht="15" x14ac:dyDescent="0.25">
      <c r="I1297"/>
      <c r="K1297"/>
    </row>
    <row r="1298" spans="9:11" ht="15" x14ac:dyDescent="0.25">
      <c r="I1298"/>
      <c r="K1298"/>
    </row>
    <row r="1299" spans="9:11" ht="15" x14ac:dyDescent="0.25">
      <c r="I1299"/>
      <c r="K1299"/>
    </row>
    <row r="1300" spans="9:11" ht="15" x14ac:dyDescent="0.25">
      <c r="I1300"/>
      <c r="K1300"/>
    </row>
    <row r="1301" spans="9:11" ht="15" x14ac:dyDescent="0.25">
      <c r="I1301"/>
      <c r="K1301"/>
    </row>
    <row r="1302" spans="9:11" ht="15" x14ac:dyDescent="0.25">
      <c r="I1302"/>
      <c r="K1302"/>
    </row>
    <row r="1303" spans="9:11" ht="15" x14ac:dyDescent="0.25">
      <c r="I1303"/>
      <c r="K1303"/>
    </row>
    <row r="1304" spans="9:11" ht="15" x14ac:dyDescent="0.25">
      <c r="I1304"/>
      <c r="K1304"/>
    </row>
    <row r="1305" spans="9:11" ht="15" x14ac:dyDescent="0.25">
      <c r="I1305"/>
      <c r="K1305"/>
    </row>
    <row r="1306" spans="9:11" ht="15" x14ac:dyDescent="0.25">
      <c r="I1306"/>
      <c r="K1306"/>
    </row>
    <row r="1307" spans="9:11" ht="15" x14ac:dyDescent="0.25">
      <c r="I1307"/>
      <c r="K1307"/>
    </row>
    <row r="1308" spans="9:11" ht="15" x14ac:dyDescent="0.25">
      <c r="I1308"/>
      <c r="K1308"/>
    </row>
    <row r="1309" spans="9:11" ht="15" x14ac:dyDescent="0.25">
      <c r="I1309"/>
      <c r="K1309"/>
    </row>
    <row r="1310" spans="9:11" ht="15" x14ac:dyDescent="0.25">
      <c r="I1310"/>
      <c r="K1310"/>
    </row>
    <row r="1311" spans="9:11" ht="15" x14ac:dyDescent="0.25">
      <c r="I1311"/>
      <c r="K1311"/>
    </row>
    <row r="1312" spans="9:11" ht="15" x14ac:dyDescent="0.25">
      <c r="I1312"/>
      <c r="K1312"/>
    </row>
    <row r="1313" spans="9:11" ht="15" x14ac:dyDescent="0.25">
      <c r="I1313"/>
      <c r="K1313"/>
    </row>
    <row r="1314" spans="9:11" ht="15" x14ac:dyDescent="0.25">
      <c r="I1314"/>
      <c r="K1314"/>
    </row>
    <row r="1315" spans="9:11" ht="15" x14ac:dyDescent="0.25">
      <c r="I1315"/>
      <c r="K1315"/>
    </row>
    <row r="1316" spans="9:11" ht="15" x14ac:dyDescent="0.25">
      <c r="I1316"/>
      <c r="K1316"/>
    </row>
    <row r="1317" spans="9:11" ht="15" x14ac:dyDescent="0.25">
      <c r="I1317"/>
      <c r="K1317"/>
    </row>
    <row r="1318" spans="9:11" ht="15" x14ac:dyDescent="0.25">
      <c r="I1318"/>
      <c r="K1318"/>
    </row>
    <row r="1319" spans="9:11" ht="15" x14ac:dyDescent="0.25">
      <c r="I1319"/>
      <c r="K1319"/>
    </row>
    <row r="1320" spans="9:11" ht="15" x14ac:dyDescent="0.25">
      <c r="I1320"/>
      <c r="K1320"/>
    </row>
    <row r="1321" spans="9:11" ht="15" x14ac:dyDescent="0.25">
      <c r="I1321"/>
      <c r="K1321"/>
    </row>
    <row r="1322" spans="9:11" ht="15" x14ac:dyDescent="0.25">
      <c r="I1322"/>
      <c r="K1322"/>
    </row>
    <row r="1323" spans="9:11" ht="15" x14ac:dyDescent="0.25">
      <c r="I1323"/>
      <c r="K1323"/>
    </row>
    <row r="1324" spans="9:11" ht="15" x14ac:dyDescent="0.25">
      <c r="I1324"/>
      <c r="K1324"/>
    </row>
    <row r="1325" spans="9:11" ht="15" x14ac:dyDescent="0.25">
      <c r="I1325"/>
      <c r="K1325"/>
    </row>
    <row r="1326" spans="9:11" ht="15" x14ac:dyDescent="0.25">
      <c r="I1326"/>
      <c r="K1326"/>
    </row>
    <row r="1327" spans="9:11" ht="15" x14ac:dyDescent="0.25">
      <c r="I1327"/>
      <c r="K1327"/>
    </row>
    <row r="1328" spans="9:11" ht="15" x14ac:dyDescent="0.25">
      <c r="I1328"/>
      <c r="K1328"/>
    </row>
    <row r="1329" spans="9:11" ht="15" x14ac:dyDescent="0.25">
      <c r="I1329"/>
      <c r="K1329"/>
    </row>
    <row r="1330" spans="9:11" ht="15" x14ac:dyDescent="0.25">
      <c r="I1330"/>
      <c r="K1330"/>
    </row>
    <row r="1331" spans="9:11" ht="15" x14ac:dyDescent="0.25">
      <c r="I1331"/>
      <c r="K1331"/>
    </row>
    <row r="1332" spans="9:11" ht="15" x14ac:dyDescent="0.25">
      <c r="I1332"/>
      <c r="K1332"/>
    </row>
    <row r="1333" spans="9:11" ht="15" x14ac:dyDescent="0.25">
      <c r="I1333"/>
      <c r="K1333"/>
    </row>
    <row r="1334" spans="9:11" ht="15" x14ac:dyDescent="0.25">
      <c r="I1334"/>
      <c r="K1334"/>
    </row>
    <row r="1335" spans="9:11" ht="15" x14ac:dyDescent="0.25">
      <c r="I1335"/>
      <c r="K1335"/>
    </row>
    <row r="1336" spans="9:11" ht="15" x14ac:dyDescent="0.25">
      <c r="I1336"/>
      <c r="K1336"/>
    </row>
    <row r="1337" spans="9:11" ht="15" x14ac:dyDescent="0.25">
      <c r="I1337"/>
      <c r="K1337"/>
    </row>
    <row r="1338" spans="9:11" ht="15" x14ac:dyDescent="0.25">
      <c r="I1338"/>
      <c r="K1338"/>
    </row>
    <row r="1339" spans="9:11" ht="15" x14ac:dyDescent="0.25">
      <c r="I1339"/>
      <c r="K1339"/>
    </row>
    <row r="1340" spans="9:11" ht="15" x14ac:dyDescent="0.25">
      <c r="I1340"/>
      <c r="K1340"/>
    </row>
    <row r="1341" spans="9:11" ht="15" x14ac:dyDescent="0.25">
      <c r="I1341"/>
      <c r="K1341"/>
    </row>
    <row r="1342" spans="9:11" ht="15" x14ac:dyDescent="0.25">
      <c r="I1342"/>
      <c r="K1342"/>
    </row>
    <row r="1343" spans="9:11" ht="15" x14ac:dyDescent="0.25">
      <c r="I1343"/>
      <c r="K1343"/>
    </row>
    <row r="1344" spans="9:11" ht="15" x14ac:dyDescent="0.25">
      <c r="I1344"/>
      <c r="K1344"/>
    </row>
    <row r="1345" spans="9:11" ht="15" x14ac:dyDescent="0.25">
      <c r="I1345"/>
      <c r="K1345"/>
    </row>
    <row r="1346" spans="9:11" ht="15" x14ac:dyDescent="0.25">
      <c r="I1346"/>
      <c r="K1346"/>
    </row>
    <row r="1347" spans="9:11" ht="15" x14ac:dyDescent="0.25">
      <c r="I1347"/>
      <c r="K1347"/>
    </row>
    <row r="1348" spans="9:11" ht="15" x14ac:dyDescent="0.25">
      <c r="I1348"/>
      <c r="K1348"/>
    </row>
    <row r="1349" spans="9:11" ht="15" x14ac:dyDescent="0.25">
      <c r="I1349"/>
      <c r="K1349"/>
    </row>
    <row r="1350" spans="9:11" ht="15" x14ac:dyDescent="0.25">
      <c r="I1350"/>
      <c r="K1350"/>
    </row>
    <row r="1351" spans="9:11" ht="15" x14ac:dyDescent="0.25">
      <c r="I1351"/>
      <c r="K1351"/>
    </row>
    <row r="1352" spans="9:11" ht="15" x14ac:dyDescent="0.25">
      <c r="I1352"/>
      <c r="K1352"/>
    </row>
    <row r="1353" spans="9:11" ht="15" x14ac:dyDescent="0.25">
      <c r="I1353"/>
      <c r="K1353"/>
    </row>
    <row r="1354" spans="9:11" ht="15" x14ac:dyDescent="0.25">
      <c r="I1354"/>
      <c r="K1354"/>
    </row>
    <row r="1355" spans="9:11" ht="15" x14ac:dyDescent="0.25">
      <c r="I1355"/>
      <c r="K1355"/>
    </row>
    <row r="1356" spans="9:11" ht="15" x14ac:dyDescent="0.25">
      <c r="I1356"/>
      <c r="K1356"/>
    </row>
    <row r="1357" spans="9:11" ht="15" x14ac:dyDescent="0.25">
      <c r="I1357"/>
      <c r="K1357"/>
    </row>
    <row r="1358" spans="9:11" ht="15" x14ac:dyDescent="0.25">
      <c r="I1358"/>
      <c r="K1358"/>
    </row>
    <row r="1359" spans="9:11" ht="15" x14ac:dyDescent="0.25">
      <c r="I1359"/>
      <c r="K1359"/>
    </row>
    <row r="1360" spans="9:11" ht="15" x14ac:dyDescent="0.25">
      <c r="I1360"/>
      <c r="K1360"/>
    </row>
    <row r="1361" spans="9:11" ht="15" x14ac:dyDescent="0.25">
      <c r="I1361"/>
      <c r="K1361"/>
    </row>
    <row r="1362" spans="9:11" ht="15" x14ac:dyDescent="0.25">
      <c r="I1362"/>
      <c r="K1362"/>
    </row>
    <row r="1363" spans="9:11" ht="15" x14ac:dyDescent="0.25">
      <c r="I1363"/>
      <c r="K1363"/>
    </row>
    <row r="1364" spans="9:11" ht="15" x14ac:dyDescent="0.25">
      <c r="I1364"/>
      <c r="K1364"/>
    </row>
    <row r="1365" spans="9:11" ht="15" x14ac:dyDescent="0.25">
      <c r="I1365"/>
      <c r="K1365"/>
    </row>
    <row r="1366" spans="9:11" ht="15" x14ac:dyDescent="0.25">
      <c r="I1366"/>
      <c r="K1366"/>
    </row>
    <row r="1367" spans="9:11" ht="15" x14ac:dyDescent="0.25">
      <c r="I1367"/>
      <c r="K1367"/>
    </row>
    <row r="1368" spans="9:11" ht="15" x14ac:dyDescent="0.25">
      <c r="I1368"/>
      <c r="K1368"/>
    </row>
    <row r="1369" spans="9:11" ht="15" x14ac:dyDescent="0.25">
      <c r="I1369"/>
      <c r="K1369"/>
    </row>
    <row r="1370" spans="9:11" ht="15" x14ac:dyDescent="0.25">
      <c r="I1370"/>
      <c r="K1370"/>
    </row>
    <row r="1371" spans="9:11" ht="15" x14ac:dyDescent="0.25">
      <c r="I1371"/>
      <c r="K1371"/>
    </row>
    <row r="1372" spans="9:11" ht="15" x14ac:dyDescent="0.25">
      <c r="I1372"/>
      <c r="K1372"/>
    </row>
    <row r="1373" spans="9:11" ht="15" x14ac:dyDescent="0.25">
      <c r="I1373"/>
      <c r="K1373"/>
    </row>
    <row r="1374" spans="9:11" ht="15" x14ac:dyDescent="0.25">
      <c r="I1374"/>
      <c r="K1374"/>
    </row>
    <row r="1375" spans="9:11" ht="15" x14ac:dyDescent="0.25">
      <c r="I1375"/>
      <c r="K1375"/>
    </row>
    <row r="1376" spans="9:11" ht="15" x14ac:dyDescent="0.25">
      <c r="I1376"/>
      <c r="K1376"/>
    </row>
    <row r="1377" spans="9:11" ht="15" x14ac:dyDescent="0.25">
      <c r="I1377"/>
      <c r="K1377"/>
    </row>
    <row r="1378" spans="9:11" ht="15" x14ac:dyDescent="0.25">
      <c r="I1378"/>
      <c r="K1378"/>
    </row>
    <row r="1379" spans="9:11" ht="15" x14ac:dyDescent="0.25">
      <c r="I1379"/>
      <c r="K1379"/>
    </row>
    <row r="1380" spans="9:11" ht="15" x14ac:dyDescent="0.25">
      <c r="I1380"/>
      <c r="K1380"/>
    </row>
    <row r="1381" spans="9:11" ht="15" x14ac:dyDescent="0.25">
      <c r="I1381"/>
      <c r="K1381"/>
    </row>
    <row r="1382" spans="9:11" ht="15" x14ac:dyDescent="0.25">
      <c r="I1382"/>
      <c r="K1382"/>
    </row>
    <row r="1383" spans="9:11" ht="15" x14ac:dyDescent="0.25">
      <c r="I1383"/>
      <c r="K1383"/>
    </row>
    <row r="1384" spans="9:11" ht="15" x14ac:dyDescent="0.25">
      <c r="I1384"/>
      <c r="K1384"/>
    </row>
    <row r="1385" spans="9:11" ht="15" x14ac:dyDescent="0.25">
      <c r="I1385"/>
      <c r="K1385"/>
    </row>
    <row r="1386" spans="9:11" ht="15" x14ac:dyDescent="0.25">
      <c r="I1386"/>
      <c r="K1386"/>
    </row>
    <row r="1387" spans="9:11" ht="15" x14ac:dyDescent="0.25">
      <c r="I1387"/>
      <c r="K1387"/>
    </row>
    <row r="1388" spans="9:11" ht="15" x14ac:dyDescent="0.25">
      <c r="I1388"/>
      <c r="K1388"/>
    </row>
    <row r="1389" spans="9:11" ht="15" x14ac:dyDescent="0.25">
      <c r="I1389"/>
      <c r="K1389"/>
    </row>
    <row r="1390" spans="9:11" ht="15" x14ac:dyDescent="0.25">
      <c r="I1390"/>
      <c r="K1390"/>
    </row>
    <row r="1391" spans="9:11" ht="15" x14ac:dyDescent="0.25">
      <c r="I1391"/>
      <c r="K1391"/>
    </row>
    <row r="1392" spans="9:11" ht="15" x14ac:dyDescent="0.25">
      <c r="I1392"/>
      <c r="K1392"/>
    </row>
    <row r="1393" spans="9:11" ht="15" x14ac:dyDescent="0.25">
      <c r="I1393"/>
      <c r="K1393"/>
    </row>
    <row r="1394" spans="9:11" ht="15" x14ac:dyDescent="0.25">
      <c r="I1394"/>
      <c r="K1394"/>
    </row>
    <row r="1395" spans="9:11" ht="15" x14ac:dyDescent="0.25">
      <c r="I1395"/>
      <c r="K1395"/>
    </row>
    <row r="1396" spans="9:11" ht="15" x14ac:dyDescent="0.25">
      <c r="I1396"/>
      <c r="K1396"/>
    </row>
    <row r="1397" spans="9:11" ht="15" x14ac:dyDescent="0.25">
      <c r="I1397"/>
      <c r="K1397"/>
    </row>
    <row r="1398" spans="9:11" ht="15" x14ac:dyDescent="0.25">
      <c r="I1398"/>
      <c r="K1398"/>
    </row>
    <row r="1399" spans="9:11" ht="15" x14ac:dyDescent="0.25">
      <c r="I1399"/>
      <c r="K1399"/>
    </row>
    <row r="1400" spans="9:11" ht="15" x14ac:dyDescent="0.25">
      <c r="I1400"/>
      <c r="K1400"/>
    </row>
    <row r="1401" spans="9:11" ht="15" x14ac:dyDescent="0.25">
      <c r="I1401"/>
      <c r="K1401"/>
    </row>
    <row r="1402" spans="9:11" ht="15" x14ac:dyDescent="0.25">
      <c r="I1402"/>
      <c r="K1402"/>
    </row>
    <row r="1403" spans="9:11" ht="15" x14ac:dyDescent="0.25">
      <c r="I1403"/>
      <c r="K1403"/>
    </row>
    <row r="1404" spans="9:11" ht="15" x14ac:dyDescent="0.25">
      <c r="I1404"/>
      <c r="K1404"/>
    </row>
    <row r="1405" spans="9:11" ht="15" x14ac:dyDescent="0.25">
      <c r="I1405"/>
      <c r="K1405"/>
    </row>
    <row r="1406" spans="9:11" ht="15" x14ac:dyDescent="0.25">
      <c r="I1406"/>
      <c r="K1406"/>
    </row>
    <row r="1407" spans="9:11" ht="15" x14ac:dyDescent="0.25">
      <c r="I1407"/>
      <c r="K1407"/>
    </row>
    <row r="1408" spans="9:11" ht="15" x14ac:dyDescent="0.25">
      <c r="I1408"/>
      <c r="K1408"/>
    </row>
    <row r="1409" spans="9:11" ht="15" x14ac:dyDescent="0.25">
      <c r="I1409"/>
      <c r="K1409"/>
    </row>
    <row r="1410" spans="9:11" ht="15" x14ac:dyDescent="0.25">
      <c r="I1410"/>
      <c r="K1410"/>
    </row>
    <row r="1411" spans="9:11" ht="15" x14ac:dyDescent="0.25">
      <c r="I1411"/>
      <c r="K1411"/>
    </row>
    <row r="1412" spans="9:11" ht="15" x14ac:dyDescent="0.25">
      <c r="I1412"/>
      <c r="K1412"/>
    </row>
    <row r="1413" spans="9:11" ht="15" x14ac:dyDescent="0.25">
      <c r="I1413"/>
      <c r="K1413"/>
    </row>
    <row r="1414" spans="9:11" ht="15" x14ac:dyDescent="0.25">
      <c r="I1414"/>
      <c r="K1414"/>
    </row>
    <row r="1415" spans="9:11" ht="15" x14ac:dyDescent="0.25">
      <c r="I1415"/>
      <c r="K1415"/>
    </row>
    <row r="1416" spans="9:11" ht="15" x14ac:dyDescent="0.25">
      <c r="I1416"/>
      <c r="K1416"/>
    </row>
    <row r="1417" spans="9:11" ht="15" x14ac:dyDescent="0.25">
      <c r="I1417"/>
      <c r="K1417"/>
    </row>
    <row r="1418" spans="9:11" ht="15" x14ac:dyDescent="0.25">
      <c r="I1418"/>
      <c r="K1418"/>
    </row>
    <row r="1419" spans="9:11" ht="15" x14ac:dyDescent="0.25">
      <c r="I1419"/>
      <c r="K1419"/>
    </row>
    <row r="1420" spans="9:11" ht="15" x14ac:dyDescent="0.25">
      <c r="I1420"/>
      <c r="K1420"/>
    </row>
    <row r="1421" spans="9:11" ht="15" x14ac:dyDescent="0.25">
      <c r="I1421"/>
      <c r="K1421"/>
    </row>
    <row r="1422" spans="9:11" ht="15" x14ac:dyDescent="0.25">
      <c r="I1422"/>
      <c r="K1422"/>
    </row>
    <row r="1423" spans="9:11" ht="15" x14ac:dyDescent="0.25">
      <c r="I1423"/>
      <c r="K1423"/>
    </row>
    <row r="1424" spans="9:11" ht="15" x14ac:dyDescent="0.25">
      <c r="I1424"/>
      <c r="K1424"/>
    </row>
    <row r="1425" spans="9:11" ht="15" x14ac:dyDescent="0.25">
      <c r="I1425"/>
      <c r="K1425"/>
    </row>
    <row r="1426" spans="9:11" ht="15" x14ac:dyDescent="0.25">
      <c r="I1426"/>
      <c r="K1426"/>
    </row>
    <row r="1427" spans="9:11" ht="15" x14ac:dyDescent="0.25">
      <c r="I1427"/>
      <c r="K1427"/>
    </row>
    <row r="1428" spans="9:11" ht="15" x14ac:dyDescent="0.25">
      <c r="I1428"/>
      <c r="K1428"/>
    </row>
    <row r="1429" spans="9:11" ht="15" x14ac:dyDescent="0.25">
      <c r="I1429"/>
      <c r="K1429"/>
    </row>
    <row r="1430" spans="9:11" ht="15" x14ac:dyDescent="0.25">
      <c r="I1430"/>
      <c r="K1430"/>
    </row>
    <row r="1431" spans="9:11" ht="15" x14ac:dyDescent="0.25">
      <c r="I1431"/>
      <c r="K1431"/>
    </row>
    <row r="1432" spans="9:11" ht="15" x14ac:dyDescent="0.25">
      <c r="I1432"/>
      <c r="K1432"/>
    </row>
    <row r="1433" spans="9:11" ht="15" x14ac:dyDescent="0.25">
      <c r="I1433"/>
      <c r="K1433"/>
    </row>
    <row r="1434" spans="9:11" ht="15" x14ac:dyDescent="0.25">
      <c r="I1434"/>
      <c r="K1434"/>
    </row>
    <row r="1435" spans="9:11" ht="15" x14ac:dyDescent="0.25">
      <c r="I1435"/>
      <c r="K1435"/>
    </row>
    <row r="1436" spans="9:11" ht="15" x14ac:dyDescent="0.25">
      <c r="I1436"/>
      <c r="K1436"/>
    </row>
    <row r="1437" spans="9:11" ht="15" x14ac:dyDescent="0.25">
      <c r="I1437"/>
      <c r="K1437"/>
    </row>
    <row r="1438" spans="9:11" ht="15" x14ac:dyDescent="0.25">
      <c r="I1438"/>
      <c r="K1438"/>
    </row>
    <row r="1439" spans="9:11" ht="15" x14ac:dyDescent="0.25">
      <c r="I1439"/>
      <c r="K1439"/>
    </row>
    <row r="1440" spans="9:11" ht="15" x14ac:dyDescent="0.25">
      <c r="I1440"/>
      <c r="K1440"/>
    </row>
    <row r="1441" spans="9:11" ht="15" x14ac:dyDescent="0.25">
      <c r="I1441"/>
      <c r="K1441"/>
    </row>
    <row r="1442" spans="9:11" ht="15" x14ac:dyDescent="0.25">
      <c r="I1442"/>
      <c r="K1442"/>
    </row>
    <row r="1443" spans="9:11" ht="15" x14ac:dyDescent="0.25">
      <c r="I1443"/>
      <c r="K1443"/>
    </row>
    <row r="1444" spans="9:11" ht="15" x14ac:dyDescent="0.25">
      <c r="I1444"/>
      <c r="K1444"/>
    </row>
    <row r="1445" spans="9:11" ht="15" x14ac:dyDescent="0.25">
      <c r="I1445"/>
      <c r="K1445"/>
    </row>
    <row r="1446" spans="9:11" ht="15" x14ac:dyDescent="0.25">
      <c r="I1446"/>
      <c r="K1446"/>
    </row>
    <row r="1447" spans="9:11" ht="15" x14ac:dyDescent="0.25">
      <c r="I1447"/>
      <c r="K1447"/>
    </row>
    <row r="1448" spans="9:11" ht="15" x14ac:dyDescent="0.25">
      <c r="I1448"/>
      <c r="K1448"/>
    </row>
    <row r="1449" spans="9:11" ht="15" x14ac:dyDescent="0.25">
      <c r="I1449"/>
      <c r="K1449"/>
    </row>
    <row r="1450" spans="9:11" ht="15" x14ac:dyDescent="0.25">
      <c r="I1450"/>
      <c r="K1450"/>
    </row>
    <row r="1451" spans="9:11" ht="15" x14ac:dyDescent="0.25">
      <c r="I1451"/>
      <c r="K1451"/>
    </row>
    <row r="1452" spans="9:11" ht="15" x14ac:dyDescent="0.25">
      <c r="I1452"/>
      <c r="K1452"/>
    </row>
    <row r="1453" spans="9:11" ht="15" x14ac:dyDescent="0.25">
      <c r="I1453"/>
      <c r="K1453"/>
    </row>
    <row r="1454" spans="9:11" ht="15" x14ac:dyDescent="0.25">
      <c r="I1454"/>
      <c r="K1454"/>
    </row>
    <row r="1455" spans="9:11" ht="15" x14ac:dyDescent="0.25">
      <c r="I1455"/>
      <c r="K1455"/>
    </row>
    <row r="1456" spans="9:11" ht="15" x14ac:dyDescent="0.25">
      <c r="I1456"/>
      <c r="K1456"/>
    </row>
    <row r="1457" spans="9:11" ht="15" x14ac:dyDescent="0.25">
      <c r="I1457"/>
      <c r="K1457"/>
    </row>
    <row r="1458" spans="9:11" ht="15" x14ac:dyDescent="0.25">
      <c r="I1458"/>
      <c r="K1458"/>
    </row>
    <row r="1459" spans="9:11" ht="15" x14ac:dyDescent="0.25">
      <c r="I1459"/>
      <c r="K1459"/>
    </row>
    <row r="1460" spans="9:11" ht="15" x14ac:dyDescent="0.25">
      <c r="I1460"/>
      <c r="K1460"/>
    </row>
    <row r="1461" spans="9:11" ht="15" x14ac:dyDescent="0.25">
      <c r="I1461"/>
      <c r="K1461"/>
    </row>
    <row r="1462" spans="9:11" ht="15" x14ac:dyDescent="0.25">
      <c r="I1462"/>
      <c r="K1462"/>
    </row>
    <row r="1463" spans="9:11" ht="15" x14ac:dyDescent="0.25">
      <c r="I1463"/>
      <c r="K1463"/>
    </row>
    <row r="1464" spans="9:11" ht="15" x14ac:dyDescent="0.25">
      <c r="I1464"/>
      <c r="K1464"/>
    </row>
    <row r="1465" spans="9:11" ht="15" x14ac:dyDescent="0.25">
      <c r="I1465"/>
      <c r="K1465"/>
    </row>
    <row r="1466" spans="9:11" ht="15" x14ac:dyDescent="0.25">
      <c r="I1466"/>
      <c r="K1466"/>
    </row>
    <row r="1467" spans="9:11" ht="15" x14ac:dyDescent="0.25">
      <c r="I1467"/>
      <c r="K1467"/>
    </row>
    <row r="1468" spans="9:11" ht="15" x14ac:dyDescent="0.25">
      <c r="I1468"/>
      <c r="K1468"/>
    </row>
    <row r="1469" spans="9:11" ht="15" x14ac:dyDescent="0.25">
      <c r="I1469"/>
      <c r="K1469"/>
    </row>
    <row r="1470" spans="9:11" ht="15" x14ac:dyDescent="0.25">
      <c r="I1470"/>
      <c r="K1470"/>
    </row>
    <row r="1471" spans="9:11" ht="15" x14ac:dyDescent="0.25">
      <c r="I1471"/>
      <c r="K1471"/>
    </row>
    <row r="1472" spans="9:11" ht="15" x14ac:dyDescent="0.25">
      <c r="I1472"/>
      <c r="K1472"/>
    </row>
    <row r="1473" spans="9:11" ht="15" x14ac:dyDescent="0.25">
      <c r="I1473"/>
      <c r="K1473"/>
    </row>
    <row r="1474" spans="9:11" ht="15" x14ac:dyDescent="0.25">
      <c r="I1474"/>
      <c r="K1474"/>
    </row>
    <row r="1475" spans="9:11" ht="15" x14ac:dyDescent="0.25">
      <c r="I1475"/>
      <c r="K1475"/>
    </row>
    <row r="1476" spans="9:11" ht="15" x14ac:dyDescent="0.25">
      <c r="I1476"/>
      <c r="K1476"/>
    </row>
    <row r="1477" spans="9:11" ht="15" x14ac:dyDescent="0.25">
      <c r="I1477"/>
      <c r="K1477"/>
    </row>
    <row r="1478" spans="9:11" ht="15" x14ac:dyDescent="0.25">
      <c r="I1478"/>
      <c r="K1478"/>
    </row>
    <row r="1479" spans="9:11" ht="15" x14ac:dyDescent="0.25">
      <c r="I1479"/>
      <c r="K1479"/>
    </row>
    <row r="1480" spans="9:11" ht="15" x14ac:dyDescent="0.25">
      <c r="I1480"/>
      <c r="K1480"/>
    </row>
    <row r="1481" spans="9:11" ht="15" x14ac:dyDescent="0.25">
      <c r="I1481"/>
      <c r="K1481"/>
    </row>
    <row r="1482" spans="9:11" ht="15" x14ac:dyDescent="0.25">
      <c r="I1482"/>
      <c r="K1482"/>
    </row>
    <row r="1483" spans="9:11" ht="15" x14ac:dyDescent="0.25">
      <c r="I1483"/>
      <c r="K1483"/>
    </row>
    <row r="1484" spans="9:11" ht="15" x14ac:dyDescent="0.25">
      <c r="I1484"/>
      <c r="K1484"/>
    </row>
    <row r="1485" spans="9:11" ht="15" x14ac:dyDescent="0.25">
      <c r="I1485"/>
      <c r="K1485"/>
    </row>
    <row r="1486" spans="9:11" ht="15" x14ac:dyDescent="0.25">
      <c r="I1486"/>
      <c r="K1486"/>
    </row>
    <row r="1487" spans="9:11" ht="15" x14ac:dyDescent="0.25">
      <c r="I1487"/>
      <c r="K1487"/>
    </row>
    <row r="1488" spans="9:11" ht="15" x14ac:dyDescent="0.25">
      <c r="I1488"/>
      <c r="K1488"/>
    </row>
    <row r="1489" spans="9:11" ht="15" x14ac:dyDescent="0.25">
      <c r="I1489"/>
      <c r="K1489"/>
    </row>
    <row r="1490" spans="9:11" ht="15" x14ac:dyDescent="0.25">
      <c r="I1490"/>
      <c r="K1490"/>
    </row>
    <row r="1491" spans="9:11" ht="15" x14ac:dyDescent="0.25">
      <c r="I1491"/>
      <c r="K1491"/>
    </row>
    <row r="1492" spans="9:11" ht="15" x14ac:dyDescent="0.25">
      <c r="I1492"/>
      <c r="K1492"/>
    </row>
    <row r="1493" spans="9:11" ht="15" x14ac:dyDescent="0.25">
      <c r="I1493"/>
      <c r="K1493"/>
    </row>
    <row r="1494" spans="9:11" ht="15" x14ac:dyDescent="0.25">
      <c r="I1494"/>
      <c r="K1494"/>
    </row>
    <row r="1495" spans="9:11" ht="15" x14ac:dyDescent="0.25">
      <c r="I1495"/>
      <c r="K1495"/>
    </row>
    <row r="1496" spans="9:11" ht="15" x14ac:dyDescent="0.25">
      <c r="I1496"/>
      <c r="K1496"/>
    </row>
    <row r="1497" spans="9:11" ht="15" x14ac:dyDescent="0.25">
      <c r="I1497"/>
      <c r="K1497"/>
    </row>
    <row r="1498" spans="9:11" ht="15" x14ac:dyDescent="0.25">
      <c r="I1498"/>
      <c r="K1498"/>
    </row>
    <row r="1499" spans="9:11" ht="15" x14ac:dyDescent="0.25">
      <c r="I1499"/>
      <c r="K1499"/>
    </row>
    <row r="1500" spans="9:11" ht="15" x14ac:dyDescent="0.25">
      <c r="I1500"/>
      <c r="K1500"/>
    </row>
    <row r="1501" spans="9:11" ht="15" x14ac:dyDescent="0.25">
      <c r="I1501"/>
      <c r="K1501"/>
    </row>
    <row r="1502" spans="9:11" ht="15" x14ac:dyDescent="0.25">
      <c r="I1502"/>
      <c r="K1502"/>
    </row>
    <row r="1503" spans="9:11" ht="15" x14ac:dyDescent="0.25">
      <c r="I1503"/>
      <c r="K1503"/>
    </row>
    <row r="1504" spans="9:11" ht="15" x14ac:dyDescent="0.25">
      <c r="I1504"/>
      <c r="K1504"/>
    </row>
    <row r="1505" spans="9:11" ht="15" x14ac:dyDescent="0.25">
      <c r="I1505"/>
      <c r="K1505"/>
    </row>
    <row r="1506" spans="9:11" ht="15" x14ac:dyDescent="0.25">
      <c r="I1506"/>
      <c r="K1506"/>
    </row>
    <row r="1507" spans="9:11" ht="15" x14ac:dyDescent="0.25">
      <c r="I1507"/>
      <c r="K1507"/>
    </row>
    <row r="1508" spans="9:11" ht="15" x14ac:dyDescent="0.25">
      <c r="I1508"/>
      <c r="K1508"/>
    </row>
    <row r="1509" spans="9:11" ht="15" x14ac:dyDescent="0.25">
      <c r="I1509"/>
      <c r="K1509"/>
    </row>
    <row r="1510" spans="9:11" ht="15" x14ac:dyDescent="0.25">
      <c r="I1510"/>
      <c r="K1510"/>
    </row>
    <row r="1511" spans="9:11" ht="15" x14ac:dyDescent="0.25">
      <c r="I1511"/>
      <c r="K1511"/>
    </row>
    <row r="1512" spans="9:11" ht="15" x14ac:dyDescent="0.25">
      <c r="I1512"/>
      <c r="K1512"/>
    </row>
    <row r="1513" spans="9:11" ht="15" x14ac:dyDescent="0.25">
      <c r="I1513"/>
      <c r="K1513"/>
    </row>
    <row r="1514" spans="9:11" ht="15" x14ac:dyDescent="0.25">
      <c r="I1514"/>
      <c r="K1514"/>
    </row>
    <row r="1515" spans="9:11" ht="15" x14ac:dyDescent="0.25">
      <c r="I1515"/>
      <c r="K1515"/>
    </row>
    <row r="1516" spans="9:11" ht="15" x14ac:dyDescent="0.25">
      <c r="I1516"/>
      <c r="K1516"/>
    </row>
    <row r="1517" spans="9:11" ht="15" x14ac:dyDescent="0.25">
      <c r="I1517"/>
      <c r="K1517"/>
    </row>
    <row r="1518" spans="9:11" ht="15" x14ac:dyDescent="0.25">
      <c r="I1518"/>
      <c r="K1518"/>
    </row>
    <row r="1519" spans="9:11" ht="15" x14ac:dyDescent="0.25">
      <c r="I1519"/>
      <c r="K1519"/>
    </row>
    <row r="1520" spans="9:11" ht="15" x14ac:dyDescent="0.25">
      <c r="I1520"/>
      <c r="K1520"/>
    </row>
    <row r="1521" spans="9:11" ht="15" x14ac:dyDescent="0.25">
      <c r="I1521"/>
      <c r="K1521"/>
    </row>
    <row r="1522" spans="9:11" ht="15" x14ac:dyDescent="0.25">
      <c r="I1522"/>
      <c r="K1522"/>
    </row>
    <row r="1523" spans="9:11" ht="15" x14ac:dyDescent="0.25">
      <c r="I1523"/>
      <c r="K1523"/>
    </row>
    <row r="1524" spans="9:11" ht="15" x14ac:dyDescent="0.25">
      <c r="I1524"/>
      <c r="K1524"/>
    </row>
    <row r="1525" spans="9:11" ht="15" x14ac:dyDescent="0.25">
      <c r="I1525"/>
      <c r="K1525"/>
    </row>
    <row r="1526" spans="9:11" ht="15" x14ac:dyDescent="0.25">
      <c r="I1526"/>
      <c r="K1526"/>
    </row>
    <row r="1527" spans="9:11" ht="15" x14ac:dyDescent="0.25">
      <c r="I1527"/>
      <c r="K1527"/>
    </row>
    <row r="1528" spans="9:11" ht="15" x14ac:dyDescent="0.25">
      <c r="I1528"/>
      <c r="K1528"/>
    </row>
    <row r="1529" spans="9:11" ht="15" x14ac:dyDescent="0.25">
      <c r="I1529"/>
      <c r="K1529"/>
    </row>
    <row r="1530" spans="9:11" ht="15" x14ac:dyDescent="0.25">
      <c r="I1530"/>
      <c r="K1530"/>
    </row>
    <row r="1531" spans="9:11" ht="15" x14ac:dyDescent="0.25">
      <c r="I1531"/>
      <c r="K1531"/>
    </row>
    <row r="1532" spans="9:11" ht="15" x14ac:dyDescent="0.25">
      <c r="I1532"/>
      <c r="K1532"/>
    </row>
    <row r="1533" spans="9:11" ht="15" x14ac:dyDescent="0.25">
      <c r="I1533"/>
      <c r="K1533"/>
    </row>
    <row r="1534" spans="9:11" ht="15" x14ac:dyDescent="0.25">
      <c r="I1534"/>
      <c r="K1534"/>
    </row>
    <row r="1535" spans="9:11" ht="15" x14ac:dyDescent="0.25">
      <c r="I1535"/>
      <c r="K1535"/>
    </row>
    <row r="1536" spans="9:11" ht="15" x14ac:dyDescent="0.25">
      <c r="I1536"/>
      <c r="K1536"/>
    </row>
    <row r="1537" spans="9:11" ht="15" x14ac:dyDescent="0.25">
      <c r="I1537"/>
      <c r="K1537"/>
    </row>
    <row r="1538" spans="9:11" ht="15" x14ac:dyDescent="0.25">
      <c r="I1538"/>
      <c r="K1538"/>
    </row>
    <row r="1539" spans="9:11" ht="15" x14ac:dyDescent="0.25">
      <c r="I1539"/>
      <c r="K1539"/>
    </row>
    <row r="1540" spans="9:11" ht="15" x14ac:dyDescent="0.25">
      <c r="I1540"/>
      <c r="K1540"/>
    </row>
    <row r="1541" spans="9:11" ht="15" x14ac:dyDescent="0.25">
      <c r="I1541"/>
      <c r="K1541"/>
    </row>
    <row r="1542" spans="9:11" ht="15" x14ac:dyDescent="0.25">
      <c r="I1542"/>
      <c r="K1542"/>
    </row>
    <row r="1543" spans="9:11" ht="15" x14ac:dyDescent="0.25">
      <c r="I1543"/>
      <c r="K1543"/>
    </row>
    <row r="1544" spans="9:11" ht="15" x14ac:dyDescent="0.25">
      <c r="I1544"/>
      <c r="K1544"/>
    </row>
    <row r="1545" spans="9:11" ht="15" x14ac:dyDescent="0.25">
      <c r="I1545"/>
      <c r="K1545"/>
    </row>
    <row r="1546" spans="9:11" ht="15" x14ac:dyDescent="0.25">
      <c r="I1546"/>
      <c r="K1546"/>
    </row>
    <row r="1547" spans="9:11" ht="15" x14ac:dyDescent="0.25">
      <c r="I1547"/>
      <c r="K1547"/>
    </row>
    <row r="1548" spans="9:11" ht="15" x14ac:dyDescent="0.25">
      <c r="I1548"/>
      <c r="K1548"/>
    </row>
    <row r="1549" spans="9:11" ht="15" x14ac:dyDescent="0.25">
      <c r="I1549"/>
      <c r="K1549"/>
    </row>
    <row r="1550" spans="9:11" ht="15" x14ac:dyDescent="0.25">
      <c r="I1550"/>
      <c r="K1550"/>
    </row>
    <row r="1551" spans="9:11" ht="15" x14ac:dyDescent="0.25">
      <c r="I1551"/>
      <c r="K1551"/>
    </row>
    <row r="1552" spans="9:11" ht="15" x14ac:dyDescent="0.25">
      <c r="I1552"/>
      <c r="K1552"/>
    </row>
    <row r="1553" spans="9:11" ht="15" x14ac:dyDescent="0.25">
      <c r="I1553"/>
      <c r="K1553"/>
    </row>
    <row r="1554" spans="9:11" ht="15" x14ac:dyDescent="0.25">
      <c r="I1554"/>
      <c r="K1554"/>
    </row>
    <row r="1555" spans="9:11" ht="15" x14ac:dyDescent="0.25">
      <c r="I1555"/>
      <c r="K1555"/>
    </row>
    <row r="1556" spans="9:11" ht="15" x14ac:dyDescent="0.25">
      <c r="I1556"/>
      <c r="K1556"/>
    </row>
    <row r="1557" spans="9:11" ht="15" x14ac:dyDescent="0.25">
      <c r="I1557"/>
      <c r="K1557"/>
    </row>
    <row r="1558" spans="9:11" ht="15" x14ac:dyDescent="0.25">
      <c r="I1558"/>
      <c r="K1558"/>
    </row>
    <row r="1559" spans="9:11" ht="15" x14ac:dyDescent="0.25">
      <c r="I1559"/>
      <c r="K1559"/>
    </row>
    <row r="1560" spans="9:11" ht="15" x14ac:dyDescent="0.25">
      <c r="I1560"/>
      <c r="K1560"/>
    </row>
    <row r="1561" spans="9:11" ht="15" x14ac:dyDescent="0.25">
      <c r="I1561"/>
      <c r="K1561"/>
    </row>
    <row r="1562" spans="9:11" ht="15" x14ac:dyDescent="0.25">
      <c r="I1562"/>
      <c r="K1562"/>
    </row>
    <row r="1563" spans="9:11" ht="15" x14ac:dyDescent="0.25">
      <c r="I1563"/>
      <c r="K1563"/>
    </row>
    <row r="1564" spans="9:11" ht="15" x14ac:dyDescent="0.25">
      <c r="I1564"/>
      <c r="K1564"/>
    </row>
    <row r="1565" spans="9:11" ht="15" x14ac:dyDescent="0.25">
      <c r="I1565"/>
      <c r="K1565"/>
    </row>
    <row r="1566" spans="9:11" ht="15" x14ac:dyDescent="0.25">
      <c r="I1566"/>
      <c r="K1566"/>
    </row>
    <row r="1567" spans="9:11" ht="15" x14ac:dyDescent="0.25">
      <c r="I1567"/>
      <c r="K1567"/>
    </row>
    <row r="1568" spans="9:11" ht="15" x14ac:dyDescent="0.25">
      <c r="I1568"/>
      <c r="K1568"/>
    </row>
    <row r="1569" spans="9:11" ht="15" x14ac:dyDescent="0.25">
      <c r="I1569"/>
      <c r="K1569"/>
    </row>
    <row r="1570" spans="9:11" ht="15" x14ac:dyDescent="0.25">
      <c r="I1570"/>
      <c r="K1570"/>
    </row>
    <row r="1571" spans="9:11" ht="15" x14ac:dyDescent="0.25">
      <c r="I1571"/>
      <c r="K1571"/>
    </row>
    <row r="1572" spans="9:11" ht="15" x14ac:dyDescent="0.25">
      <c r="I1572"/>
      <c r="K1572"/>
    </row>
    <row r="1573" spans="9:11" ht="15" x14ac:dyDescent="0.25">
      <c r="I1573"/>
      <c r="K1573"/>
    </row>
    <row r="1574" spans="9:11" ht="15" x14ac:dyDescent="0.25">
      <c r="I1574"/>
      <c r="K1574"/>
    </row>
    <row r="1575" spans="9:11" ht="15" x14ac:dyDescent="0.25">
      <c r="I1575"/>
      <c r="K1575"/>
    </row>
    <row r="1576" spans="9:11" ht="15" x14ac:dyDescent="0.25">
      <c r="I1576"/>
      <c r="K1576"/>
    </row>
    <row r="1577" spans="9:11" ht="15" x14ac:dyDescent="0.25">
      <c r="I1577"/>
      <c r="K1577"/>
    </row>
    <row r="1578" spans="9:11" ht="15" x14ac:dyDescent="0.25">
      <c r="I1578"/>
      <c r="K1578"/>
    </row>
    <row r="1579" spans="9:11" ht="15" x14ac:dyDescent="0.25">
      <c r="I1579"/>
      <c r="K1579"/>
    </row>
    <row r="1580" spans="9:11" ht="15" x14ac:dyDescent="0.25">
      <c r="I1580"/>
      <c r="K1580"/>
    </row>
    <row r="1581" spans="9:11" ht="15" x14ac:dyDescent="0.25">
      <c r="I1581"/>
      <c r="K1581"/>
    </row>
    <row r="1582" spans="9:11" ht="15" x14ac:dyDescent="0.25">
      <c r="I1582"/>
      <c r="K1582"/>
    </row>
    <row r="1583" spans="9:11" ht="15" x14ac:dyDescent="0.25">
      <c r="I1583"/>
      <c r="K1583"/>
    </row>
    <row r="1584" spans="9:11" ht="15" x14ac:dyDescent="0.25">
      <c r="I1584"/>
      <c r="K1584"/>
    </row>
    <row r="1585" spans="9:11" ht="15" x14ac:dyDescent="0.25">
      <c r="I1585"/>
      <c r="K1585"/>
    </row>
    <row r="1586" spans="9:11" ht="15" x14ac:dyDescent="0.25">
      <c r="I1586"/>
      <c r="K1586"/>
    </row>
    <row r="1587" spans="9:11" ht="15" x14ac:dyDescent="0.25">
      <c r="I1587"/>
      <c r="K1587"/>
    </row>
    <row r="1588" spans="9:11" ht="15" x14ac:dyDescent="0.25">
      <c r="I1588"/>
      <c r="K1588"/>
    </row>
    <row r="1589" spans="9:11" ht="15" x14ac:dyDescent="0.25">
      <c r="I1589"/>
      <c r="K1589"/>
    </row>
    <row r="1590" spans="9:11" ht="15" x14ac:dyDescent="0.25">
      <c r="I1590"/>
      <c r="K1590"/>
    </row>
    <row r="1591" spans="9:11" ht="15" x14ac:dyDescent="0.25">
      <c r="I1591"/>
      <c r="K1591"/>
    </row>
    <row r="1592" spans="9:11" ht="15" x14ac:dyDescent="0.25">
      <c r="I1592"/>
      <c r="K1592"/>
    </row>
    <row r="1593" spans="9:11" ht="15" x14ac:dyDescent="0.25">
      <c r="I1593"/>
      <c r="K1593"/>
    </row>
    <row r="1594" spans="9:11" ht="15" x14ac:dyDescent="0.25">
      <c r="I1594"/>
      <c r="K1594"/>
    </row>
    <row r="1595" spans="9:11" ht="15" x14ac:dyDescent="0.25">
      <c r="I1595"/>
      <c r="K1595"/>
    </row>
    <row r="1596" spans="9:11" ht="15" x14ac:dyDescent="0.25">
      <c r="I1596"/>
      <c r="K1596"/>
    </row>
    <row r="1597" spans="9:11" ht="15" x14ac:dyDescent="0.25">
      <c r="I1597"/>
      <c r="K1597"/>
    </row>
    <row r="1598" spans="9:11" ht="15" x14ac:dyDescent="0.25">
      <c r="I1598"/>
      <c r="K1598"/>
    </row>
    <row r="1599" spans="9:11" ht="15" x14ac:dyDescent="0.25">
      <c r="I1599"/>
      <c r="K1599"/>
    </row>
    <row r="1600" spans="9:11" ht="15" x14ac:dyDescent="0.25">
      <c r="I1600"/>
      <c r="K1600"/>
    </row>
    <row r="1601" spans="9:11" ht="15" x14ac:dyDescent="0.25">
      <c r="I1601"/>
      <c r="K1601"/>
    </row>
    <row r="1602" spans="9:11" ht="15" x14ac:dyDescent="0.25">
      <c r="I1602"/>
      <c r="K1602"/>
    </row>
    <row r="1603" spans="9:11" ht="15" x14ac:dyDescent="0.25">
      <c r="I1603"/>
      <c r="K1603"/>
    </row>
    <row r="1604" spans="9:11" ht="15" x14ac:dyDescent="0.25">
      <c r="I1604"/>
      <c r="K1604"/>
    </row>
    <row r="1605" spans="9:11" ht="15" x14ac:dyDescent="0.25">
      <c r="I1605"/>
      <c r="K1605"/>
    </row>
    <row r="1606" spans="9:11" ht="15" x14ac:dyDescent="0.25">
      <c r="I1606"/>
      <c r="K1606"/>
    </row>
    <row r="1607" spans="9:11" ht="15" x14ac:dyDescent="0.25">
      <c r="I1607"/>
      <c r="K1607"/>
    </row>
    <row r="1608" spans="9:11" ht="15" x14ac:dyDescent="0.25">
      <c r="I1608"/>
      <c r="K1608"/>
    </row>
    <row r="1609" spans="9:11" ht="15" x14ac:dyDescent="0.25">
      <c r="I1609"/>
      <c r="K1609"/>
    </row>
    <row r="1610" spans="9:11" ht="15" x14ac:dyDescent="0.25">
      <c r="I1610"/>
      <c r="K1610"/>
    </row>
    <row r="1611" spans="9:11" ht="15" x14ac:dyDescent="0.25">
      <c r="I1611"/>
      <c r="K1611"/>
    </row>
    <row r="1612" spans="9:11" ht="15" x14ac:dyDescent="0.25">
      <c r="I1612"/>
      <c r="K1612"/>
    </row>
    <row r="1613" spans="9:11" ht="15" x14ac:dyDescent="0.25">
      <c r="I1613"/>
      <c r="K1613"/>
    </row>
    <row r="1614" spans="9:11" ht="15" x14ac:dyDescent="0.25">
      <c r="I1614"/>
      <c r="K1614"/>
    </row>
    <row r="1615" spans="9:11" ht="15" x14ac:dyDescent="0.25">
      <c r="I1615"/>
      <c r="K1615"/>
    </row>
    <row r="1616" spans="9:11" ht="15" x14ac:dyDescent="0.25">
      <c r="I1616"/>
      <c r="K1616"/>
    </row>
    <row r="1617" spans="9:11" ht="15" x14ac:dyDescent="0.25">
      <c r="I1617"/>
      <c r="K1617"/>
    </row>
    <row r="1618" spans="9:11" ht="15" x14ac:dyDescent="0.25">
      <c r="I1618"/>
      <c r="K1618"/>
    </row>
    <row r="1619" spans="9:11" ht="15" x14ac:dyDescent="0.25">
      <c r="I1619"/>
      <c r="K1619"/>
    </row>
    <row r="1620" spans="9:11" ht="15" x14ac:dyDescent="0.25">
      <c r="I1620"/>
      <c r="K1620"/>
    </row>
    <row r="1621" spans="9:11" ht="15" x14ac:dyDescent="0.25">
      <c r="I1621"/>
      <c r="K1621"/>
    </row>
    <row r="1622" spans="9:11" ht="15" x14ac:dyDescent="0.25">
      <c r="I1622"/>
      <c r="K1622"/>
    </row>
    <row r="1623" spans="9:11" ht="15" x14ac:dyDescent="0.25">
      <c r="I1623"/>
      <c r="K1623"/>
    </row>
    <row r="1624" spans="9:11" ht="15" x14ac:dyDescent="0.25">
      <c r="I1624"/>
      <c r="K1624"/>
    </row>
    <row r="1625" spans="9:11" ht="15" x14ac:dyDescent="0.25">
      <c r="I1625"/>
      <c r="K1625"/>
    </row>
    <row r="1626" spans="9:11" ht="15" x14ac:dyDescent="0.25">
      <c r="I1626"/>
      <c r="K1626"/>
    </row>
    <row r="1627" spans="9:11" ht="15" x14ac:dyDescent="0.25">
      <c r="I1627"/>
      <c r="K1627"/>
    </row>
    <row r="1628" spans="9:11" ht="15" x14ac:dyDescent="0.25">
      <c r="I1628"/>
      <c r="K1628"/>
    </row>
    <row r="1629" spans="9:11" ht="15" x14ac:dyDescent="0.25">
      <c r="I1629"/>
      <c r="K1629"/>
    </row>
    <row r="1630" spans="9:11" ht="15" x14ac:dyDescent="0.25">
      <c r="I1630"/>
      <c r="K1630"/>
    </row>
    <row r="1631" spans="9:11" ht="15" x14ac:dyDescent="0.25">
      <c r="I1631"/>
      <c r="K1631"/>
    </row>
    <row r="1632" spans="9:11" ht="15" x14ac:dyDescent="0.25">
      <c r="I1632"/>
      <c r="K1632"/>
    </row>
    <row r="1633" spans="9:11" ht="15" x14ac:dyDescent="0.25">
      <c r="I1633"/>
      <c r="K1633"/>
    </row>
    <row r="1634" spans="9:11" ht="15" x14ac:dyDescent="0.25">
      <c r="I1634"/>
      <c r="K1634"/>
    </row>
    <row r="1635" spans="9:11" ht="15" x14ac:dyDescent="0.25">
      <c r="I1635"/>
      <c r="K1635"/>
    </row>
    <row r="1636" spans="9:11" ht="15" x14ac:dyDescent="0.25">
      <c r="I1636"/>
      <c r="K1636"/>
    </row>
    <row r="1637" spans="9:11" ht="15" x14ac:dyDescent="0.25">
      <c r="I1637"/>
      <c r="K1637"/>
    </row>
    <row r="1638" spans="9:11" ht="15" x14ac:dyDescent="0.25">
      <c r="I1638"/>
      <c r="K1638"/>
    </row>
    <row r="1639" spans="9:11" ht="15" x14ac:dyDescent="0.25">
      <c r="I1639"/>
      <c r="K1639"/>
    </row>
    <row r="1640" spans="9:11" ht="15" x14ac:dyDescent="0.25">
      <c r="I1640"/>
      <c r="K1640"/>
    </row>
    <row r="1641" spans="9:11" ht="15" x14ac:dyDescent="0.25">
      <c r="I1641"/>
      <c r="K1641"/>
    </row>
    <row r="1642" spans="9:11" ht="15" x14ac:dyDescent="0.25">
      <c r="I1642"/>
      <c r="K1642"/>
    </row>
    <row r="1643" spans="9:11" ht="15" x14ac:dyDescent="0.25">
      <c r="I1643"/>
      <c r="K1643"/>
    </row>
    <row r="1644" spans="9:11" ht="15" x14ac:dyDescent="0.25">
      <c r="I1644"/>
      <c r="K1644"/>
    </row>
    <row r="1645" spans="9:11" ht="15" x14ac:dyDescent="0.25">
      <c r="I1645"/>
      <c r="K1645"/>
    </row>
    <row r="1646" spans="9:11" ht="15" x14ac:dyDescent="0.25">
      <c r="I1646"/>
      <c r="K1646"/>
    </row>
    <row r="1647" spans="9:11" ht="15" x14ac:dyDescent="0.25">
      <c r="I1647"/>
      <c r="K1647"/>
    </row>
    <row r="1648" spans="9:11" ht="15" x14ac:dyDescent="0.25">
      <c r="I1648"/>
      <c r="K1648"/>
    </row>
    <row r="1649" spans="9:11" ht="15" x14ac:dyDescent="0.25">
      <c r="I1649"/>
      <c r="K1649"/>
    </row>
    <row r="1650" spans="9:11" ht="15" x14ac:dyDescent="0.25">
      <c r="I1650"/>
      <c r="K1650"/>
    </row>
    <row r="1651" spans="9:11" ht="15" x14ac:dyDescent="0.25">
      <c r="I1651"/>
      <c r="K1651"/>
    </row>
    <row r="1652" spans="9:11" ht="15" x14ac:dyDescent="0.25">
      <c r="I1652"/>
      <c r="K1652"/>
    </row>
    <row r="1653" spans="9:11" ht="15" x14ac:dyDescent="0.25">
      <c r="I1653"/>
      <c r="K1653"/>
    </row>
    <row r="1654" spans="9:11" ht="15" x14ac:dyDescent="0.25">
      <c r="I1654"/>
      <c r="K1654"/>
    </row>
    <row r="1655" spans="9:11" ht="15" x14ac:dyDescent="0.25">
      <c r="I1655"/>
      <c r="K1655"/>
    </row>
    <row r="1656" spans="9:11" ht="15" x14ac:dyDescent="0.25">
      <c r="I1656"/>
      <c r="K1656"/>
    </row>
    <row r="1657" spans="9:11" ht="15" x14ac:dyDescent="0.25">
      <c r="I1657"/>
      <c r="K1657"/>
    </row>
    <row r="1658" spans="9:11" ht="15" x14ac:dyDescent="0.25">
      <c r="I1658"/>
      <c r="K1658"/>
    </row>
    <row r="1659" spans="9:11" ht="15" x14ac:dyDescent="0.25">
      <c r="I1659"/>
      <c r="K1659"/>
    </row>
    <row r="1660" spans="9:11" ht="15" x14ac:dyDescent="0.25">
      <c r="I1660"/>
      <c r="K1660"/>
    </row>
    <row r="1661" spans="9:11" ht="15" x14ac:dyDescent="0.25">
      <c r="I1661"/>
      <c r="K1661"/>
    </row>
    <row r="1662" spans="9:11" ht="15" x14ac:dyDescent="0.25">
      <c r="I1662"/>
      <c r="K1662"/>
    </row>
    <row r="1663" spans="9:11" ht="15" x14ac:dyDescent="0.25">
      <c r="I1663"/>
      <c r="K1663"/>
    </row>
    <row r="1664" spans="9:11" ht="15" x14ac:dyDescent="0.25">
      <c r="I1664"/>
      <c r="K1664"/>
    </row>
    <row r="1665" spans="9:11" ht="15" x14ac:dyDescent="0.25">
      <c r="I1665"/>
      <c r="K1665"/>
    </row>
    <row r="1666" spans="9:11" ht="15" x14ac:dyDescent="0.25">
      <c r="I1666"/>
      <c r="K1666"/>
    </row>
    <row r="1667" spans="9:11" ht="15" x14ac:dyDescent="0.25">
      <c r="I1667"/>
      <c r="K1667"/>
    </row>
    <row r="1668" spans="9:11" ht="15" x14ac:dyDescent="0.25">
      <c r="I1668"/>
      <c r="K1668"/>
    </row>
    <row r="1669" spans="9:11" ht="15" x14ac:dyDescent="0.25">
      <c r="I1669"/>
      <c r="K1669"/>
    </row>
    <row r="1670" spans="9:11" ht="15" x14ac:dyDescent="0.25">
      <c r="I1670"/>
      <c r="K1670"/>
    </row>
    <row r="1671" spans="9:11" ht="15" x14ac:dyDescent="0.25">
      <c r="I1671"/>
      <c r="K1671"/>
    </row>
    <row r="1672" spans="9:11" ht="15" x14ac:dyDescent="0.25">
      <c r="I1672"/>
      <c r="K1672"/>
    </row>
    <row r="1673" spans="9:11" ht="15" x14ac:dyDescent="0.25">
      <c r="I1673"/>
      <c r="K1673"/>
    </row>
    <row r="1674" spans="9:11" ht="15" x14ac:dyDescent="0.25">
      <c r="I1674"/>
      <c r="K1674"/>
    </row>
    <row r="1675" spans="9:11" ht="15" x14ac:dyDescent="0.25">
      <c r="I1675"/>
      <c r="K1675"/>
    </row>
    <row r="1676" spans="9:11" ht="15" x14ac:dyDescent="0.25">
      <c r="I1676"/>
      <c r="K1676"/>
    </row>
    <row r="1677" spans="9:11" ht="15" x14ac:dyDescent="0.25">
      <c r="I1677"/>
      <c r="K1677"/>
    </row>
    <row r="1678" spans="9:11" ht="15" x14ac:dyDescent="0.25">
      <c r="I1678"/>
      <c r="K1678"/>
    </row>
    <row r="1679" spans="9:11" ht="15" x14ac:dyDescent="0.25">
      <c r="I1679"/>
      <c r="K1679"/>
    </row>
    <row r="1680" spans="9:11" ht="15" x14ac:dyDescent="0.25">
      <c r="I1680"/>
      <c r="K1680"/>
    </row>
    <row r="1681" spans="9:11" ht="15" x14ac:dyDescent="0.25">
      <c r="I1681"/>
      <c r="K1681"/>
    </row>
    <row r="1682" spans="9:11" ht="15" x14ac:dyDescent="0.25">
      <c r="I1682"/>
      <c r="K1682"/>
    </row>
    <row r="1683" spans="9:11" ht="15" x14ac:dyDescent="0.25">
      <c r="I1683"/>
      <c r="K1683"/>
    </row>
    <row r="1684" spans="9:11" ht="15" x14ac:dyDescent="0.25">
      <c r="I1684"/>
      <c r="K1684"/>
    </row>
    <row r="1685" spans="9:11" ht="15" x14ac:dyDescent="0.25">
      <c r="I1685"/>
      <c r="K1685"/>
    </row>
    <row r="1686" spans="9:11" ht="15" x14ac:dyDescent="0.25">
      <c r="I1686"/>
      <c r="K1686"/>
    </row>
    <row r="1687" spans="9:11" ht="15" x14ac:dyDescent="0.25">
      <c r="I1687"/>
      <c r="K1687"/>
    </row>
    <row r="1688" spans="9:11" ht="15" x14ac:dyDescent="0.25">
      <c r="I1688"/>
      <c r="K1688"/>
    </row>
    <row r="1689" spans="9:11" ht="15" x14ac:dyDescent="0.25">
      <c r="I1689"/>
      <c r="K1689"/>
    </row>
    <row r="1690" spans="9:11" ht="15" x14ac:dyDescent="0.25">
      <c r="I1690"/>
      <c r="K1690"/>
    </row>
    <row r="1691" spans="9:11" ht="15" x14ac:dyDescent="0.25">
      <c r="I1691"/>
      <c r="K1691"/>
    </row>
    <row r="1692" spans="9:11" ht="15" x14ac:dyDescent="0.25">
      <c r="I1692"/>
      <c r="K1692"/>
    </row>
    <row r="1693" spans="9:11" ht="15" x14ac:dyDescent="0.25">
      <c r="I1693"/>
      <c r="K1693"/>
    </row>
    <row r="1694" spans="9:11" ht="15" x14ac:dyDescent="0.25">
      <c r="I1694"/>
      <c r="K1694"/>
    </row>
    <row r="1695" spans="9:11" ht="15" x14ac:dyDescent="0.25">
      <c r="I1695"/>
      <c r="K1695"/>
    </row>
    <row r="1696" spans="9:11" ht="15" x14ac:dyDescent="0.25">
      <c r="I1696"/>
      <c r="K1696"/>
    </row>
    <row r="1697" spans="9:11" ht="15" x14ac:dyDescent="0.25">
      <c r="I1697"/>
      <c r="K1697"/>
    </row>
    <row r="1698" spans="9:11" ht="15" x14ac:dyDescent="0.25">
      <c r="I1698"/>
      <c r="K1698"/>
    </row>
    <row r="1699" spans="9:11" ht="15" x14ac:dyDescent="0.25">
      <c r="I1699"/>
      <c r="K1699"/>
    </row>
    <row r="1700" spans="9:11" ht="15" x14ac:dyDescent="0.25">
      <c r="I1700"/>
      <c r="K1700"/>
    </row>
    <row r="1701" spans="9:11" ht="15" x14ac:dyDescent="0.25">
      <c r="I1701"/>
      <c r="K1701"/>
    </row>
    <row r="1702" spans="9:11" ht="15" x14ac:dyDescent="0.25">
      <c r="I1702"/>
      <c r="K1702"/>
    </row>
    <row r="1703" spans="9:11" ht="15" x14ac:dyDescent="0.25">
      <c r="I1703"/>
      <c r="K1703"/>
    </row>
    <row r="1704" spans="9:11" ht="15" x14ac:dyDescent="0.25">
      <c r="I1704"/>
      <c r="K1704"/>
    </row>
    <row r="1705" spans="9:11" ht="15" x14ac:dyDescent="0.25">
      <c r="I1705"/>
      <c r="K1705"/>
    </row>
    <row r="1706" spans="9:11" ht="15" x14ac:dyDescent="0.25">
      <c r="I1706"/>
      <c r="K1706"/>
    </row>
    <row r="1707" spans="9:11" ht="15" x14ac:dyDescent="0.25">
      <c r="I1707"/>
      <c r="K1707"/>
    </row>
    <row r="1708" spans="9:11" ht="15" x14ac:dyDescent="0.25">
      <c r="I1708"/>
      <c r="K1708"/>
    </row>
    <row r="1709" spans="9:11" ht="15" x14ac:dyDescent="0.25">
      <c r="I1709"/>
      <c r="K1709"/>
    </row>
    <row r="1710" spans="9:11" ht="15" x14ac:dyDescent="0.25">
      <c r="I1710"/>
      <c r="K1710"/>
    </row>
    <row r="1711" spans="9:11" ht="15" x14ac:dyDescent="0.25">
      <c r="I1711"/>
      <c r="K1711"/>
    </row>
    <row r="1712" spans="9:11" ht="15" x14ac:dyDescent="0.25">
      <c r="I1712"/>
      <c r="K1712"/>
    </row>
    <row r="1713" spans="9:11" ht="15" x14ac:dyDescent="0.25">
      <c r="I1713"/>
      <c r="K1713"/>
    </row>
    <row r="1714" spans="9:11" ht="15" x14ac:dyDescent="0.25">
      <c r="I1714"/>
      <c r="K1714"/>
    </row>
    <row r="1715" spans="9:11" ht="15" x14ac:dyDescent="0.25">
      <c r="I1715"/>
      <c r="K1715"/>
    </row>
    <row r="1716" spans="9:11" ht="15" x14ac:dyDescent="0.25">
      <c r="I1716"/>
      <c r="K1716"/>
    </row>
    <row r="1717" spans="9:11" ht="15" x14ac:dyDescent="0.25">
      <c r="I1717"/>
      <c r="K1717"/>
    </row>
    <row r="1718" spans="9:11" ht="15" x14ac:dyDescent="0.25">
      <c r="I1718"/>
      <c r="K1718"/>
    </row>
    <row r="1719" spans="9:11" ht="15" x14ac:dyDescent="0.25">
      <c r="I1719"/>
      <c r="K1719"/>
    </row>
    <row r="1720" spans="9:11" ht="15" x14ac:dyDescent="0.25">
      <c r="I1720"/>
      <c r="K1720"/>
    </row>
    <row r="1721" spans="9:11" ht="15" x14ac:dyDescent="0.25">
      <c r="I1721"/>
      <c r="K1721"/>
    </row>
    <row r="1722" spans="9:11" ht="15" x14ac:dyDescent="0.25">
      <c r="I1722"/>
      <c r="K1722"/>
    </row>
    <row r="1723" spans="9:11" ht="15" x14ac:dyDescent="0.25">
      <c r="I1723"/>
      <c r="K1723"/>
    </row>
    <row r="1724" spans="9:11" ht="15" x14ac:dyDescent="0.25">
      <c r="I1724"/>
      <c r="K1724"/>
    </row>
    <row r="1725" spans="9:11" ht="15" x14ac:dyDescent="0.25">
      <c r="I1725"/>
      <c r="K1725"/>
    </row>
    <row r="1726" spans="9:11" ht="15" x14ac:dyDescent="0.25">
      <c r="I1726"/>
      <c r="K1726"/>
    </row>
    <row r="1727" spans="9:11" ht="15" x14ac:dyDescent="0.25">
      <c r="I1727"/>
      <c r="K1727"/>
    </row>
    <row r="1728" spans="9:11" ht="15" x14ac:dyDescent="0.25">
      <c r="I1728"/>
      <c r="K1728"/>
    </row>
    <row r="1729" spans="9:11" ht="15" x14ac:dyDescent="0.25">
      <c r="I1729"/>
      <c r="K1729"/>
    </row>
    <row r="1730" spans="9:11" ht="15" x14ac:dyDescent="0.25">
      <c r="I1730"/>
      <c r="K1730"/>
    </row>
    <row r="1731" spans="9:11" ht="15" x14ac:dyDescent="0.25">
      <c r="I1731"/>
      <c r="K1731"/>
    </row>
    <row r="1732" spans="9:11" ht="15" x14ac:dyDescent="0.25">
      <c r="I1732"/>
      <c r="K1732"/>
    </row>
    <row r="1733" spans="9:11" ht="15" x14ac:dyDescent="0.25">
      <c r="I1733"/>
      <c r="K1733"/>
    </row>
    <row r="1734" spans="9:11" ht="15" x14ac:dyDescent="0.25">
      <c r="I1734"/>
      <c r="K1734"/>
    </row>
    <row r="1735" spans="9:11" ht="15" x14ac:dyDescent="0.25">
      <c r="I1735"/>
      <c r="K1735"/>
    </row>
    <row r="1736" spans="9:11" ht="15" x14ac:dyDescent="0.25">
      <c r="I1736"/>
      <c r="K1736"/>
    </row>
    <row r="1737" spans="9:11" ht="15" x14ac:dyDescent="0.25">
      <c r="I1737"/>
      <c r="K1737"/>
    </row>
    <row r="1738" spans="9:11" ht="15" x14ac:dyDescent="0.25">
      <c r="I1738"/>
      <c r="K1738"/>
    </row>
    <row r="1739" spans="9:11" ht="15" x14ac:dyDescent="0.25">
      <c r="I1739"/>
      <c r="K1739"/>
    </row>
    <row r="1740" spans="9:11" ht="15" x14ac:dyDescent="0.25">
      <c r="I1740"/>
      <c r="K1740"/>
    </row>
    <row r="1741" spans="9:11" ht="15" x14ac:dyDescent="0.25">
      <c r="I1741"/>
      <c r="K1741"/>
    </row>
    <row r="1742" spans="9:11" ht="15" x14ac:dyDescent="0.25">
      <c r="I1742"/>
      <c r="K1742"/>
    </row>
    <row r="1743" spans="9:11" ht="15" x14ac:dyDescent="0.25">
      <c r="I1743"/>
      <c r="K1743"/>
    </row>
    <row r="1744" spans="9:11" ht="15" x14ac:dyDescent="0.25">
      <c r="I1744"/>
      <c r="K1744"/>
    </row>
    <row r="1745" spans="9:11" ht="15" x14ac:dyDescent="0.25">
      <c r="I1745"/>
      <c r="K1745"/>
    </row>
    <row r="1746" spans="9:11" ht="15" x14ac:dyDescent="0.25">
      <c r="I1746"/>
      <c r="K1746"/>
    </row>
    <row r="1747" spans="9:11" ht="15" x14ac:dyDescent="0.25">
      <c r="I1747"/>
      <c r="K1747"/>
    </row>
    <row r="1748" spans="9:11" ht="15" x14ac:dyDescent="0.25">
      <c r="I1748"/>
      <c r="K1748"/>
    </row>
    <row r="1749" spans="9:11" ht="15" x14ac:dyDescent="0.25">
      <c r="I1749"/>
      <c r="K1749"/>
    </row>
    <row r="1750" spans="9:11" ht="15" x14ac:dyDescent="0.25">
      <c r="I1750"/>
      <c r="K1750"/>
    </row>
    <row r="1751" spans="9:11" ht="15" x14ac:dyDescent="0.25">
      <c r="I1751"/>
      <c r="K1751"/>
    </row>
    <row r="1752" spans="9:11" ht="15" x14ac:dyDescent="0.25">
      <c r="I1752"/>
      <c r="K1752"/>
    </row>
    <row r="1753" spans="9:11" ht="15" x14ac:dyDescent="0.25">
      <c r="I1753"/>
      <c r="K1753"/>
    </row>
    <row r="1754" spans="9:11" ht="15" x14ac:dyDescent="0.25">
      <c r="I1754"/>
      <c r="K1754"/>
    </row>
    <row r="1755" spans="9:11" ht="15" x14ac:dyDescent="0.25">
      <c r="I1755"/>
      <c r="K1755"/>
    </row>
    <row r="1756" spans="9:11" ht="15" x14ac:dyDescent="0.25">
      <c r="I1756"/>
      <c r="K1756"/>
    </row>
    <row r="1757" spans="9:11" ht="15" x14ac:dyDescent="0.25">
      <c r="I1757"/>
      <c r="K1757"/>
    </row>
    <row r="1758" spans="9:11" ht="15" x14ac:dyDescent="0.25">
      <c r="I1758"/>
      <c r="K1758"/>
    </row>
    <row r="1759" spans="9:11" ht="15" x14ac:dyDescent="0.25">
      <c r="I1759"/>
      <c r="K1759"/>
    </row>
    <row r="1760" spans="9:11" ht="15" x14ac:dyDescent="0.25">
      <c r="I1760"/>
      <c r="K1760"/>
    </row>
    <row r="1761" spans="9:11" ht="15" x14ac:dyDescent="0.25">
      <c r="I1761"/>
      <c r="K1761"/>
    </row>
    <row r="1762" spans="9:11" ht="15" x14ac:dyDescent="0.25">
      <c r="I1762"/>
      <c r="K1762"/>
    </row>
    <row r="1763" spans="9:11" ht="15" x14ac:dyDescent="0.25">
      <c r="I1763"/>
      <c r="K1763"/>
    </row>
    <row r="1764" spans="9:11" ht="15" x14ac:dyDescent="0.25">
      <c r="I1764"/>
      <c r="K1764"/>
    </row>
    <row r="1765" spans="9:11" ht="15" x14ac:dyDescent="0.25">
      <c r="I1765"/>
      <c r="K1765"/>
    </row>
    <row r="1766" spans="9:11" ht="15" x14ac:dyDescent="0.25">
      <c r="I1766"/>
      <c r="K1766"/>
    </row>
    <row r="1767" spans="9:11" ht="15" x14ac:dyDescent="0.25">
      <c r="I1767"/>
      <c r="K1767"/>
    </row>
    <row r="1768" spans="9:11" ht="15" x14ac:dyDescent="0.25">
      <c r="I1768"/>
      <c r="K1768"/>
    </row>
    <row r="1769" spans="9:11" ht="15" x14ac:dyDescent="0.25">
      <c r="I1769"/>
      <c r="K1769"/>
    </row>
    <row r="1770" spans="9:11" ht="15" x14ac:dyDescent="0.25">
      <c r="I1770"/>
      <c r="K1770"/>
    </row>
    <row r="1771" spans="9:11" ht="15" x14ac:dyDescent="0.25">
      <c r="I1771"/>
      <c r="K1771"/>
    </row>
    <row r="1772" spans="9:11" ht="15" x14ac:dyDescent="0.25">
      <c r="I1772"/>
      <c r="K1772"/>
    </row>
    <row r="1773" spans="9:11" ht="15" x14ac:dyDescent="0.25">
      <c r="I1773"/>
      <c r="K1773"/>
    </row>
    <row r="1774" spans="9:11" ht="15" x14ac:dyDescent="0.25">
      <c r="I1774"/>
      <c r="K1774"/>
    </row>
    <row r="1775" spans="9:11" ht="15" x14ac:dyDescent="0.25">
      <c r="I1775"/>
      <c r="K1775"/>
    </row>
    <row r="1776" spans="9:11" ht="15" x14ac:dyDescent="0.25">
      <c r="I1776"/>
      <c r="K1776"/>
    </row>
    <row r="1777" spans="9:11" ht="15" x14ac:dyDescent="0.25">
      <c r="I1777"/>
      <c r="K1777"/>
    </row>
    <row r="1778" spans="9:11" ht="15" x14ac:dyDescent="0.25">
      <c r="I1778"/>
      <c r="K1778"/>
    </row>
    <row r="1779" spans="9:11" ht="15" x14ac:dyDescent="0.25">
      <c r="I1779"/>
      <c r="K1779"/>
    </row>
    <row r="1780" spans="9:11" ht="15" x14ac:dyDescent="0.25">
      <c r="I1780"/>
      <c r="K1780"/>
    </row>
    <row r="1781" spans="9:11" ht="15" x14ac:dyDescent="0.25">
      <c r="I1781"/>
      <c r="K1781"/>
    </row>
    <row r="1782" spans="9:11" ht="15" x14ac:dyDescent="0.25">
      <c r="I1782"/>
      <c r="K1782"/>
    </row>
    <row r="1783" spans="9:11" ht="15" x14ac:dyDescent="0.25">
      <c r="I1783"/>
      <c r="K1783"/>
    </row>
    <row r="1784" spans="9:11" ht="15" x14ac:dyDescent="0.25">
      <c r="I1784"/>
      <c r="K1784"/>
    </row>
    <row r="1785" spans="9:11" ht="15" x14ac:dyDescent="0.25">
      <c r="I1785"/>
      <c r="K1785"/>
    </row>
    <row r="1786" spans="9:11" ht="15" x14ac:dyDescent="0.25">
      <c r="I1786"/>
      <c r="K1786"/>
    </row>
    <row r="1787" spans="9:11" ht="15" x14ac:dyDescent="0.25">
      <c r="I1787"/>
      <c r="K1787"/>
    </row>
    <row r="1788" spans="9:11" ht="15" x14ac:dyDescent="0.25">
      <c r="I1788"/>
      <c r="K1788"/>
    </row>
    <row r="1789" spans="9:11" ht="15" x14ac:dyDescent="0.25">
      <c r="I1789"/>
      <c r="K1789"/>
    </row>
    <row r="1790" spans="9:11" ht="15" x14ac:dyDescent="0.25">
      <c r="I1790"/>
      <c r="K1790"/>
    </row>
    <row r="1791" spans="9:11" ht="15" x14ac:dyDescent="0.25">
      <c r="I1791"/>
      <c r="K1791"/>
    </row>
    <row r="1792" spans="9:11" ht="15" x14ac:dyDescent="0.25">
      <c r="I1792"/>
      <c r="K1792"/>
    </row>
    <row r="1793" spans="9:11" ht="15" x14ac:dyDescent="0.25">
      <c r="I1793"/>
      <c r="K1793"/>
    </row>
    <row r="1794" spans="9:11" ht="15" x14ac:dyDescent="0.25">
      <c r="I1794"/>
      <c r="K1794"/>
    </row>
    <row r="1795" spans="9:11" ht="15" x14ac:dyDescent="0.25">
      <c r="I1795"/>
      <c r="K1795"/>
    </row>
    <row r="1796" spans="9:11" ht="15" x14ac:dyDescent="0.25">
      <c r="I1796"/>
      <c r="K1796"/>
    </row>
    <row r="1797" spans="9:11" ht="15" x14ac:dyDescent="0.25">
      <c r="I1797"/>
      <c r="K1797"/>
    </row>
    <row r="1798" spans="9:11" ht="15" x14ac:dyDescent="0.25">
      <c r="I1798"/>
      <c r="K1798"/>
    </row>
    <row r="1799" spans="9:11" ht="15" x14ac:dyDescent="0.25">
      <c r="I1799"/>
      <c r="K1799"/>
    </row>
    <row r="1800" spans="9:11" ht="15" x14ac:dyDescent="0.25">
      <c r="I1800"/>
      <c r="K1800"/>
    </row>
    <row r="1801" spans="9:11" ht="15" x14ac:dyDescent="0.25">
      <c r="I1801"/>
      <c r="K1801"/>
    </row>
    <row r="1802" spans="9:11" ht="15" x14ac:dyDescent="0.25">
      <c r="I1802"/>
      <c r="K1802"/>
    </row>
    <row r="1803" spans="9:11" ht="15" x14ac:dyDescent="0.25">
      <c r="I1803"/>
      <c r="K1803"/>
    </row>
    <row r="1804" spans="9:11" ht="15" x14ac:dyDescent="0.25">
      <c r="I1804"/>
      <c r="K1804"/>
    </row>
    <row r="1805" spans="9:11" ht="15" x14ac:dyDescent="0.25">
      <c r="I1805"/>
      <c r="K1805"/>
    </row>
    <row r="1806" spans="9:11" ht="15" x14ac:dyDescent="0.25">
      <c r="I1806"/>
      <c r="K1806"/>
    </row>
    <row r="1807" spans="9:11" ht="15" x14ac:dyDescent="0.25">
      <c r="I1807"/>
      <c r="K1807"/>
    </row>
    <row r="1808" spans="9:11" ht="15" x14ac:dyDescent="0.25">
      <c r="I1808"/>
      <c r="K1808"/>
    </row>
    <row r="1809" spans="9:11" ht="15" x14ac:dyDescent="0.25">
      <c r="I1809"/>
      <c r="K1809"/>
    </row>
    <row r="1810" spans="9:11" ht="15" x14ac:dyDescent="0.25">
      <c r="I1810"/>
      <c r="K1810"/>
    </row>
    <row r="1811" spans="9:11" ht="15" x14ac:dyDescent="0.25">
      <c r="I1811"/>
      <c r="K1811"/>
    </row>
    <row r="1812" spans="9:11" ht="15" x14ac:dyDescent="0.25">
      <c r="I1812"/>
      <c r="K1812"/>
    </row>
    <row r="1813" spans="9:11" ht="15" x14ac:dyDescent="0.25">
      <c r="I1813"/>
      <c r="K1813"/>
    </row>
    <row r="1814" spans="9:11" ht="15" x14ac:dyDescent="0.25">
      <c r="I1814"/>
      <c r="K1814"/>
    </row>
    <row r="1815" spans="9:11" ht="15" x14ac:dyDescent="0.25">
      <c r="I1815"/>
      <c r="K1815"/>
    </row>
    <row r="1816" spans="9:11" ht="15" x14ac:dyDescent="0.25">
      <c r="I1816"/>
      <c r="K1816"/>
    </row>
    <row r="1817" spans="9:11" ht="15" x14ac:dyDescent="0.25">
      <c r="I1817"/>
      <c r="K1817"/>
    </row>
    <row r="1818" spans="9:11" ht="15" x14ac:dyDescent="0.25">
      <c r="I1818"/>
      <c r="K1818"/>
    </row>
    <row r="1819" spans="9:11" ht="15" x14ac:dyDescent="0.25">
      <c r="I1819"/>
      <c r="K1819"/>
    </row>
    <row r="1820" spans="9:11" ht="15" x14ac:dyDescent="0.25">
      <c r="I1820"/>
      <c r="K1820"/>
    </row>
    <row r="1821" spans="9:11" ht="15" x14ac:dyDescent="0.25">
      <c r="I1821"/>
      <c r="K1821"/>
    </row>
    <row r="1822" spans="9:11" ht="15" x14ac:dyDescent="0.25">
      <c r="I1822"/>
      <c r="K1822"/>
    </row>
    <row r="1823" spans="9:11" ht="15" x14ac:dyDescent="0.25">
      <c r="I1823"/>
      <c r="K1823"/>
    </row>
    <row r="1824" spans="9:11" ht="15" x14ac:dyDescent="0.25">
      <c r="I1824"/>
      <c r="K1824"/>
    </row>
    <row r="1825" spans="9:11" ht="15" x14ac:dyDescent="0.25">
      <c r="I1825"/>
      <c r="K1825"/>
    </row>
    <row r="1826" spans="9:11" ht="15" x14ac:dyDescent="0.25">
      <c r="I1826"/>
      <c r="K1826"/>
    </row>
    <row r="1827" spans="9:11" ht="15" x14ac:dyDescent="0.25">
      <c r="I1827"/>
      <c r="K1827"/>
    </row>
    <row r="1828" spans="9:11" ht="15" x14ac:dyDescent="0.25">
      <c r="I1828"/>
      <c r="K1828"/>
    </row>
    <row r="1829" spans="9:11" ht="15" x14ac:dyDescent="0.25">
      <c r="I1829"/>
      <c r="K1829"/>
    </row>
    <row r="1830" spans="9:11" ht="15" x14ac:dyDescent="0.25">
      <c r="I1830"/>
      <c r="K1830"/>
    </row>
    <row r="1831" spans="9:11" ht="15" x14ac:dyDescent="0.25">
      <c r="I1831"/>
      <c r="K1831"/>
    </row>
    <row r="1832" spans="9:11" ht="15" x14ac:dyDescent="0.25">
      <c r="I1832"/>
      <c r="K1832"/>
    </row>
    <row r="1833" spans="9:11" ht="15" x14ac:dyDescent="0.25">
      <c r="I1833"/>
      <c r="K1833"/>
    </row>
    <row r="1834" spans="9:11" ht="15" x14ac:dyDescent="0.25">
      <c r="I1834"/>
      <c r="K1834"/>
    </row>
    <row r="1835" spans="9:11" ht="15" x14ac:dyDescent="0.25">
      <c r="I1835"/>
      <c r="K1835"/>
    </row>
    <row r="1836" spans="9:11" ht="15" x14ac:dyDescent="0.25">
      <c r="I1836"/>
      <c r="K1836"/>
    </row>
    <row r="1837" spans="9:11" ht="15" x14ac:dyDescent="0.25">
      <c r="I1837"/>
      <c r="K1837"/>
    </row>
    <row r="1838" spans="9:11" ht="15" x14ac:dyDescent="0.25">
      <c r="I1838"/>
      <c r="K1838"/>
    </row>
    <row r="1839" spans="9:11" ht="15" x14ac:dyDescent="0.25">
      <c r="I1839"/>
      <c r="K1839"/>
    </row>
    <row r="1840" spans="9:11" ht="15" x14ac:dyDescent="0.25">
      <c r="I1840"/>
      <c r="K1840"/>
    </row>
    <row r="1841" spans="9:11" ht="15" x14ac:dyDescent="0.25">
      <c r="I1841"/>
      <c r="K1841"/>
    </row>
    <row r="1842" spans="9:11" ht="15" x14ac:dyDescent="0.25">
      <c r="I1842"/>
      <c r="K1842"/>
    </row>
    <row r="1843" spans="9:11" ht="15" x14ac:dyDescent="0.25">
      <c r="I1843"/>
      <c r="K1843"/>
    </row>
    <row r="1844" spans="9:11" ht="15" x14ac:dyDescent="0.25">
      <c r="I1844"/>
      <c r="K1844"/>
    </row>
    <row r="1845" spans="9:11" ht="15" x14ac:dyDescent="0.25">
      <c r="I1845"/>
      <c r="K1845"/>
    </row>
    <row r="1846" spans="9:11" ht="15" x14ac:dyDescent="0.25">
      <c r="I1846"/>
      <c r="K1846"/>
    </row>
    <row r="1847" spans="9:11" ht="15" x14ac:dyDescent="0.25">
      <c r="I1847"/>
      <c r="K1847"/>
    </row>
    <row r="1848" spans="9:11" ht="15" x14ac:dyDescent="0.25">
      <c r="I1848"/>
      <c r="K1848"/>
    </row>
    <row r="1849" spans="9:11" ht="15" x14ac:dyDescent="0.25">
      <c r="I1849"/>
      <c r="K1849"/>
    </row>
    <row r="1850" spans="9:11" ht="15" x14ac:dyDescent="0.25">
      <c r="I1850"/>
      <c r="K1850"/>
    </row>
    <row r="1851" spans="9:11" ht="15" x14ac:dyDescent="0.25">
      <c r="I1851"/>
      <c r="K1851"/>
    </row>
    <row r="1852" spans="9:11" ht="15" x14ac:dyDescent="0.25">
      <c r="I1852"/>
      <c r="K1852"/>
    </row>
    <row r="1853" spans="9:11" ht="15" x14ac:dyDescent="0.25">
      <c r="I1853"/>
      <c r="K1853"/>
    </row>
    <row r="1854" spans="9:11" ht="15" x14ac:dyDescent="0.25">
      <c r="I1854"/>
      <c r="K1854"/>
    </row>
    <row r="1855" spans="9:11" ht="15" x14ac:dyDescent="0.25">
      <c r="I1855"/>
      <c r="K1855"/>
    </row>
    <row r="1856" spans="9:11" ht="15" x14ac:dyDescent="0.25">
      <c r="I1856"/>
      <c r="K1856"/>
    </row>
    <row r="1857" spans="9:11" ht="15" x14ac:dyDescent="0.25">
      <c r="I1857"/>
      <c r="K1857"/>
    </row>
    <row r="1858" spans="9:11" ht="15" x14ac:dyDescent="0.25">
      <c r="I1858"/>
      <c r="K1858"/>
    </row>
    <row r="1859" spans="9:11" ht="15" x14ac:dyDescent="0.25">
      <c r="I1859"/>
      <c r="K1859"/>
    </row>
    <row r="1860" spans="9:11" ht="15" x14ac:dyDescent="0.25">
      <c r="I1860"/>
      <c r="K1860"/>
    </row>
    <row r="1861" spans="9:11" ht="15" x14ac:dyDescent="0.25">
      <c r="I1861"/>
      <c r="K1861"/>
    </row>
    <row r="1862" spans="9:11" ht="15" x14ac:dyDescent="0.25">
      <c r="I1862"/>
      <c r="K1862"/>
    </row>
    <row r="1863" spans="9:11" ht="15" x14ac:dyDescent="0.25">
      <c r="I1863"/>
      <c r="K1863"/>
    </row>
    <row r="1864" spans="9:11" ht="15" x14ac:dyDescent="0.25">
      <c r="I1864"/>
      <c r="K1864"/>
    </row>
    <row r="1865" spans="9:11" ht="15" x14ac:dyDescent="0.25">
      <c r="I1865"/>
      <c r="K1865"/>
    </row>
    <row r="1866" spans="9:11" ht="15" x14ac:dyDescent="0.25">
      <c r="I1866"/>
      <c r="K1866"/>
    </row>
    <row r="1867" spans="9:11" ht="15" x14ac:dyDescent="0.25">
      <c r="I1867"/>
      <c r="K1867"/>
    </row>
    <row r="1868" spans="9:11" ht="15" x14ac:dyDescent="0.25">
      <c r="I1868"/>
      <c r="K1868"/>
    </row>
    <row r="1869" spans="9:11" ht="15" x14ac:dyDescent="0.25">
      <c r="I1869"/>
      <c r="K1869"/>
    </row>
    <row r="1870" spans="9:11" ht="15" x14ac:dyDescent="0.25">
      <c r="I1870"/>
      <c r="K1870"/>
    </row>
    <row r="1871" spans="9:11" ht="15" x14ac:dyDescent="0.25">
      <c r="I1871"/>
      <c r="K1871"/>
    </row>
    <row r="1872" spans="9:11" ht="15" x14ac:dyDescent="0.25">
      <c r="I1872"/>
      <c r="K1872"/>
    </row>
    <row r="1873" spans="9:11" ht="15" x14ac:dyDescent="0.25">
      <c r="I1873"/>
      <c r="K1873"/>
    </row>
    <row r="1874" spans="9:11" ht="15" x14ac:dyDescent="0.25">
      <c r="I1874"/>
      <c r="K1874"/>
    </row>
    <row r="1875" spans="9:11" ht="15" x14ac:dyDescent="0.25">
      <c r="I1875"/>
      <c r="K1875"/>
    </row>
    <row r="1876" spans="9:11" ht="15" x14ac:dyDescent="0.25">
      <c r="I1876"/>
      <c r="K1876"/>
    </row>
    <row r="1877" spans="9:11" ht="15" x14ac:dyDescent="0.25">
      <c r="I1877"/>
      <c r="K1877"/>
    </row>
    <row r="1878" spans="9:11" ht="15" x14ac:dyDescent="0.25">
      <c r="I1878"/>
      <c r="K1878"/>
    </row>
    <row r="1879" spans="9:11" ht="15" x14ac:dyDescent="0.25">
      <c r="I1879"/>
      <c r="K1879"/>
    </row>
    <row r="1880" spans="9:11" ht="15" x14ac:dyDescent="0.25">
      <c r="I1880"/>
      <c r="K1880"/>
    </row>
    <row r="1881" spans="9:11" ht="15" x14ac:dyDescent="0.25">
      <c r="I1881"/>
      <c r="K1881"/>
    </row>
    <row r="1882" spans="9:11" ht="15" x14ac:dyDescent="0.25">
      <c r="I1882"/>
      <c r="K1882"/>
    </row>
    <row r="1883" spans="9:11" ht="15" x14ac:dyDescent="0.25">
      <c r="I1883"/>
      <c r="K1883"/>
    </row>
    <row r="1884" spans="9:11" ht="15" x14ac:dyDescent="0.25">
      <c r="I1884"/>
      <c r="K1884"/>
    </row>
    <row r="1885" spans="9:11" ht="15" x14ac:dyDescent="0.25">
      <c r="I1885"/>
      <c r="K1885"/>
    </row>
    <row r="1886" spans="9:11" ht="15" x14ac:dyDescent="0.25">
      <c r="I1886"/>
      <c r="K1886"/>
    </row>
    <row r="1887" spans="9:11" ht="15" x14ac:dyDescent="0.25">
      <c r="I1887"/>
      <c r="K1887"/>
    </row>
    <row r="1888" spans="9:11" ht="15" x14ac:dyDescent="0.25">
      <c r="I1888"/>
      <c r="K1888"/>
    </row>
    <row r="1889" spans="9:11" ht="15" x14ac:dyDescent="0.25">
      <c r="I1889"/>
      <c r="K1889"/>
    </row>
    <row r="1890" spans="9:11" ht="15" x14ac:dyDescent="0.25">
      <c r="I1890"/>
      <c r="K1890"/>
    </row>
    <row r="1891" spans="9:11" ht="15" x14ac:dyDescent="0.25">
      <c r="I1891"/>
      <c r="K1891"/>
    </row>
    <row r="1892" spans="9:11" ht="15" x14ac:dyDescent="0.25">
      <c r="I1892"/>
      <c r="K1892"/>
    </row>
    <row r="1893" spans="9:11" ht="15" x14ac:dyDescent="0.25">
      <c r="I1893"/>
      <c r="K1893"/>
    </row>
    <row r="1894" spans="9:11" ht="15" x14ac:dyDescent="0.25">
      <c r="I1894"/>
      <c r="K1894"/>
    </row>
    <row r="1895" spans="9:11" ht="15" x14ac:dyDescent="0.25">
      <c r="I1895"/>
      <c r="K1895"/>
    </row>
    <row r="1896" spans="9:11" ht="15" x14ac:dyDescent="0.25">
      <c r="I1896"/>
      <c r="K1896"/>
    </row>
    <row r="1897" spans="9:11" ht="15" x14ac:dyDescent="0.25">
      <c r="I1897"/>
      <c r="K1897"/>
    </row>
    <row r="1898" spans="9:11" ht="15" x14ac:dyDescent="0.25">
      <c r="I1898"/>
      <c r="K1898"/>
    </row>
    <row r="1899" spans="9:11" ht="15" x14ac:dyDescent="0.25">
      <c r="I1899"/>
      <c r="K1899"/>
    </row>
    <row r="1900" spans="9:11" ht="15" x14ac:dyDescent="0.25">
      <c r="I1900"/>
      <c r="K1900"/>
    </row>
    <row r="1901" spans="9:11" ht="15" x14ac:dyDescent="0.25">
      <c r="I1901"/>
      <c r="K1901"/>
    </row>
    <row r="1902" spans="9:11" ht="15" x14ac:dyDescent="0.25">
      <c r="I1902"/>
      <c r="K1902"/>
    </row>
    <row r="1903" spans="9:11" ht="15" x14ac:dyDescent="0.25">
      <c r="I1903"/>
      <c r="K1903"/>
    </row>
    <row r="1904" spans="9:11" ht="15" x14ac:dyDescent="0.25">
      <c r="I1904"/>
      <c r="K1904"/>
    </row>
    <row r="1905" spans="9:11" ht="15" x14ac:dyDescent="0.25">
      <c r="I1905"/>
      <c r="K1905"/>
    </row>
    <row r="1906" spans="9:11" ht="15" x14ac:dyDescent="0.25">
      <c r="I1906"/>
      <c r="K1906"/>
    </row>
    <row r="1907" spans="9:11" ht="15" x14ac:dyDescent="0.25">
      <c r="I1907"/>
      <c r="K1907"/>
    </row>
    <row r="1908" spans="9:11" ht="15" x14ac:dyDescent="0.25">
      <c r="I1908"/>
      <c r="K1908"/>
    </row>
    <row r="1909" spans="9:11" ht="15" x14ac:dyDescent="0.25">
      <c r="I1909"/>
      <c r="K1909"/>
    </row>
    <row r="1910" spans="9:11" ht="15" x14ac:dyDescent="0.25">
      <c r="I1910"/>
      <c r="K1910"/>
    </row>
    <row r="1911" spans="9:11" ht="15" x14ac:dyDescent="0.25">
      <c r="I1911"/>
      <c r="K1911"/>
    </row>
    <row r="1912" spans="9:11" ht="15" x14ac:dyDescent="0.25">
      <c r="I1912"/>
      <c r="K1912"/>
    </row>
    <row r="1913" spans="9:11" ht="15" x14ac:dyDescent="0.25">
      <c r="I1913"/>
      <c r="K1913"/>
    </row>
    <row r="1914" spans="9:11" ht="15" x14ac:dyDescent="0.25">
      <c r="I1914"/>
      <c r="K1914"/>
    </row>
    <row r="1915" spans="9:11" ht="15" x14ac:dyDescent="0.25">
      <c r="I1915"/>
      <c r="K1915"/>
    </row>
    <row r="1916" spans="9:11" ht="15" x14ac:dyDescent="0.25">
      <c r="I1916"/>
      <c r="K1916"/>
    </row>
    <row r="1917" spans="9:11" ht="15" x14ac:dyDescent="0.25">
      <c r="I1917"/>
      <c r="K1917"/>
    </row>
    <row r="1918" spans="9:11" ht="15" x14ac:dyDescent="0.25">
      <c r="I1918"/>
      <c r="K1918"/>
    </row>
    <row r="1919" spans="9:11" ht="15" x14ac:dyDescent="0.25">
      <c r="I1919"/>
      <c r="K1919"/>
    </row>
    <row r="1920" spans="9:11" ht="15" x14ac:dyDescent="0.25">
      <c r="I1920"/>
      <c r="K1920"/>
    </row>
    <row r="1921" spans="9:11" ht="15" x14ac:dyDescent="0.25">
      <c r="I1921"/>
      <c r="K1921"/>
    </row>
    <row r="1922" spans="9:11" ht="15" x14ac:dyDescent="0.25">
      <c r="I1922"/>
      <c r="K1922"/>
    </row>
    <row r="1923" spans="9:11" ht="15" x14ac:dyDescent="0.25">
      <c r="I1923"/>
      <c r="K1923"/>
    </row>
    <row r="1924" spans="9:11" ht="15" x14ac:dyDescent="0.25">
      <c r="I1924"/>
      <c r="K1924"/>
    </row>
    <row r="1925" spans="9:11" ht="15" x14ac:dyDescent="0.25">
      <c r="I1925"/>
      <c r="K1925"/>
    </row>
    <row r="1926" spans="9:11" ht="15" x14ac:dyDescent="0.25">
      <c r="I1926"/>
      <c r="K1926"/>
    </row>
    <row r="1927" spans="9:11" ht="15" x14ac:dyDescent="0.25">
      <c r="I1927"/>
      <c r="K1927"/>
    </row>
    <row r="1928" spans="9:11" ht="15" x14ac:dyDescent="0.25">
      <c r="I1928"/>
      <c r="K1928"/>
    </row>
    <row r="1929" spans="9:11" ht="15" x14ac:dyDescent="0.25">
      <c r="I1929"/>
      <c r="K1929"/>
    </row>
    <row r="1930" spans="9:11" ht="15" x14ac:dyDescent="0.25">
      <c r="I1930"/>
      <c r="K1930"/>
    </row>
    <row r="1931" spans="9:11" ht="15" x14ac:dyDescent="0.25">
      <c r="I1931"/>
      <c r="K1931"/>
    </row>
    <row r="1932" spans="9:11" ht="15" x14ac:dyDescent="0.25">
      <c r="I1932"/>
      <c r="K1932"/>
    </row>
    <row r="1933" spans="9:11" ht="15" x14ac:dyDescent="0.25">
      <c r="I1933"/>
      <c r="K1933"/>
    </row>
    <row r="1934" spans="9:11" ht="15" x14ac:dyDescent="0.25">
      <c r="I1934"/>
      <c r="K1934"/>
    </row>
    <row r="1935" spans="9:11" ht="15" x14ac:dyDescent="0.25">
      <c r="I1935"/>
      <c r="K1935"/>
    </row>
    <row r="1936" spans="9:11" ht="15" x14ac:dyDescent="0.25">
      <c r="I1936"/>
      <c r="K1936"/>
    </row>
    <row r="1937" spans="9:11" ht="15" x14ac:dyDescent="0.25">
      <c r="I1937"/>
      <c r="K1937"/>
    </row>
    <row r="1938" spans="9:11" ht="15" x14ac:dyDescent="0.25">
      <c r="I1938"/>
      <c r="K1938"/>
    </row>
    <row r="1939" spans="9:11" ht="15" x14ac:dyDescent="0.25">
      <c r="I1939"/>
      <c r="K1939"/>
    </row>
    <row r="1940" spans="9:11" ht="15" x14ac:dyDescent="0.25">
      <c r="I1940"/>
      <c r="K1940"/>
    </row>
    <row r="1941" spans="9:11" ht="15" x14ac:dyDescent="0.25">
      <c r="I1941"/>
      <c r="K1941"/>
    </row>
    <row r="1942" spans="9:11" ht="15" x14ac:dyDescent="0.25">
      <c r="I1942"/>
      <c r="K1942"/>
    </row>
    <row r="1943" spans="9:11" ht="15" x14ac:dyDescent="0.25">
      <c r="I1943"/>
      <c r="K1943"/>
    </row>
    <row r="1944" spans="9:11" ht="15" x14ac:dyDescent="0.25">
      <c r="I1944"/>
      <c r="K1944"/>
    </row>
    <row r="1945" spans="9:11" ht="15" x14ac:dyDescent="0.25">
      <c r="I1945"/>
      <c r="K1945"/>
    </row>
    <row r="1946" spans="9:11" ht="15" x14ac:dyDescent="0.25">
      <c r="I1946"/>
      <c r="K1946"/>
    </row>
    <row r="1947" spans="9:11" ht="15" x14ac:dyDescent="0.25">
      <c r="I1947"/>
      <c r="K1947"/>
    </row>
    <row r="1948" spans="9:11" ht="15" x14ac:dyDescent="0.25">
      <c r="I1948"/>
      <c r="K1948"/>
    </row>
    <row r="1949" spans="9:11" ht="15" x14ac:dyDescent="0.25">
      <c r="I1949"/>
      <c r="K1949"/>
    </row>
    <row r="1950" spans="9:11" ht="15" x14ac:dyDescent="0.25">
      <c r="I1950"/>
      <c r="K1950"/>
    </row>
    <row r="1951" spans="9:11" ht="15" x14ac:dyDescent="0.25">
      <c r="I1951"/>
      <c r="K1951"/>
    </row>
    <row r="1952" spans="9:11" ht="15" x14ac:dyDescent="0.25">
      <c r="I1952"/>
      <c r="K1952"/>
    </row>
    <row r="1953" spans="9:11" ht="15" x14ac:dyDescent="0.25">
      <c r="I1953"/>
      <c r="K1953"/>
    </row>
    <row r="1954" spans="9:11" ht="15" x14ac:dyDescent="0.25">
      <c r="I1954"/>
      <c r="K1954"/>
    </row>
    <row r="1955" spans="9:11" ht="15" x14ac:dyDescent="0.25">
      <c r="I1955"/>
      <c r="K1955"/>
    </row>
    <row r="1956" spans="9:11" ht="15" x14ac:dyDescent="0.25">
      <c r="I1956"/>
      <c r="K1956"/>
    </row>
    <row r="1957" spans="9:11" ht="15" x14ac:dyDescent="0.25">
      <c r="I1957"/>
      <c r="K1957"/>
    </row>
    <row r="1958" spans="9:11" ht="15" x14ac:dyDescent="0.25">
      <c r="I1958"/>
      <c r="K1958"/>
    </row>
    <row r="1959" spans="9:11" ht="15" x14ac:dyDescent="0.25">
      <c r="I1959"/>
      <c r="K1959"/>
    </row>
    <row r="1960" spans="9:11" ht="15" x14ac:dyDescent="0.25">
      <c r="I1960"/>
      <c r="K1960"/>
    </row>
    <row r="1961" spans="9:11" ht="15" x14ac:dyDescent="0.25">
      <c r="I1961"/>
      <c r="K1961"/>
    </row>
    <row r="1962" spans="9:11" ht="15" x14ac:dyDescent="0.25">
      <c r="I1962"/>
      <c r="K1962"/>
    </row>
    <row r="1963" spans="9:11" ht="15" x14ac:dyDescent="0.25">
      <c r="I1963"/>
      <c r="K1963"/>
    </row>
    <row r="1964" spans="9:11" ht="15" x14ac:dyDescent="0.25">
      <c r="I1964"/>
      <c r="K1964"/>
    </row>
    <row r="1965" spans="9:11" ht="15" x14ac:dyDescent="0.25">
      <c r="I1965"/>
      <c r="K1965"/>
    </row>
    <row r="1966" spans="9:11" ht="15" x14ac:dyDescent="0.25">
      <c r="I1966"/>
      <c r="K1966"/>
    </row>
    <row r="1967" spans="9:11" ht="15" x14ac:dyDescent="0.25">
      <c r="I1967"/>
      <c r="K1967"/>
    </row>
    <row r="1968" spans="9:11" ht="15" x14ac:dyDescent="0.25">
      <c r="I1968"/>
      <c r="K1968"/>
    </row>
    <row r="1969" spans="9:11" ht="15" x14ac:dyDescent="0.25">
      <c r="I1969"/>
      <c r="K1969"/>
    </row>
    <row r="1970" spans="9:11" ht="15" x14ac:dyDescent="0.25">
      <c r="I1970"/>
      <c r="K1970"/>
    </row>
    <row r="1971" spans="9:11" ht="15" x14ac:dyDescent="0.25">
      <c r="I1971"/>
      <c r="K1971"/>
    </row>
    <row r="1972" spans="9:11" ht="15" x14ac:dyDescent="0.25">
      <c r="I1972"/>
      <c r="K1972"/>
    </row>
    <row r="1973" spans="9:11" ht="15" x14ac:dyDescent="0.25">
      <c r="I1973"/>
      <c r="K1973"/>
    </row>
    <row r="1974" spans="9:11" ht="15" x14ac:dyDescent="0.25">
      <c r="I1974"/>
      <c r="K1974"/>
    </row>
    <row r="1975" spans="9:11" ht="15" x14ac:dyDescent="0.25">
      <c r="I1975"/>
      <c r="K1975"/>
    </row>
    <row r="1976" spans="9:11" ht="15" x14ac:dyDescent="0.25">
      <c r="I1976"/>
      <c r="K1976"/>
    </row>
    <row r="1977" spans="9:11" ht="15" x14ac:dyDescent="0.25">
      <c r="I1977"/>
      <c r="K1977"/>
    </row>
    <row r="1978" spans="9:11" ht="15" x14ac:dyDescent="0.25">
      <c r="I1978"/>
      <c r="K1978"/>
    </row>
    <row r="1979" spans="9:11" ht="15" x14ac:dyDescent="0.25">
      <c r="I1979"/>
      <c r="K1979"/>
    </row>
    <row r="1980" spans="9:11" ht="15" x14ac:dyDescent="0.25">
      <c r="I1980"/>
      <c r="K1980"/>
    </row>
    <row r="1981" spans="9:11" ht="15" x14ac:dyDescent="0.25">
      <c r="I1981"/>
      <c r="K1981"/>
    </row>
    <row r="1982" spans="9:11" ht="15" x14ac:dyDescent="0.25">
      <c r="I1982"/>
      <c r="K1982"/>
    </row>
    <row r="1983" spans="9:11" ht="15" x14ac:dyDescent="0.25">
      <c r="I1983"/>
      <c r="K1983"/>
    </row>
    <row r="1984" spans="9:11" ht="15" x14ac:dyDescent="0.25">
      <c r="I1984"/>
      <c r="K1984"/>
    </row>
    <row r="1985" spans="9:11" ht="15" x14ac:dyDescent="0.25">
      <c r="I1985"/>
      <c r="K1985"/>
    </row>
    <row r="1986" spans="9:11" ht="15" x14ac:dyDescent="0.25">
      <c r="I1986"/>
      <c r="K1986"/>
    </row>
    <row r="1987" spans="9:11" ht="15" x14ac:dyDescent="0.25">
      <c r="I1987"/>
      <c r="K1987"/>
    </row>
    <row r="1988" spans="9:11" ht="15" x14ac:dyDescent="0.25">
      <c r="I1988"/>
      <c r="K1988"/>
    </row>
    <row r="1989" spans="9:11" ht="15" x14ac:dyDescent="0.25">
      <c r="I1989"/>
      <c r="K1989"/>
    </row>
    <row r="1990" spans="9:11" ht="15" x14ac:dyDescent="0.25">
      <c r="I1990"/>
      <c r="K1990"/>
    </row>
    <row r="1991" spans="9:11" ht="15" x14ac:dyDescent="0.25">
      <c r="I1991"/>
      <c r="K1991"/>
    </row>
    <row r="1992" spans="9:11" ht="15" x14ac:dyDescent="0.25">
      <c r="I1992"/>
      <c r="K1992"/>
    </row>
    <row r="1993" spans="9:11" ht="15" x14ac:dyDescent="0.25">
      <c r="I1993"/>
      <c r="K1993"/>
    </row>
    <row r="1994" spans="9:11" ht="15" x14ac:dyDescent="0.25">
      <c r="I1994"/>
      <c r="K1994"/>
    </row>
    <row r="1995" spans="9:11" ht="15" x14ac:dyDescent="0.25">
      <c r="I1995"/>
      <c r="K1995"/>
    </row>
    <row r="1996" spans="9:11" ht="15" x14ac:dyDescent="0.25">
      <c r="I1996"/>
      <c r="K1996"/>
    </row>
    <row r="1997" spans="9:11" ht="15" x14ac:dyDescent="0.25">
      <c r="I1997"/>
      <c r="K1997"/>
    </row>
    <row r="1998" spans="9:11" ht="15" x14ac:dyDescent="0.25">
      <c r="I1998"/>
      <c r="K1998"/>
    </row>
    <row r="1999" spans="9:11" ht="15" x14ac:dyDescent="0.25">
      <c r="I1999"/>
      <c r="K1999"/>
    </row>
    <row r="2000" spans="9:11" ht="15" x14ac:dyDescent="0.25">
      <c r="I2000"/>
      <c r="K2000"/>
    </row>
    <row r="2001" spans="9:11" ht="15" x14ac:dyDescent="0.25">
      <c r="I2001"/>
      <c r="K2001"/>
    </row>
    <row r="2002" spans="9:11" ht="15" x14ac:dyDescent="0.25">
      <c r="I2002"/>
      <c r="K2002"/>
    </row>
    <row r="2003" spans="9:11" ht="15" x14ac:dyDescent="0.25">
      <c r="I2003"/>
      <c r="K2003"/>
    </row>
    <row r="2004" spans="9:11" ht="15" x14ac:dyDescent="0.25">
      <c r="I2004"/>
      <c r="K2004"/>
    </row>
    <row r="2005" spans="9:11" ht="15" x14ac:dyDescent="0.25">
      <c r="I2005"/>
      <c r="K2005"/>
    </row>
    <row r="2006" spans="9:11" ht="15" x14ac:dyDescent="0.25">
      <c r="I2006"/>
      <c r="K2006"/>
    </row>
    <row r="2007" spans="9:11" ht="15" x14ac:dyDescent="0.25">
      <c r="I2007"/>
      <c r="K2007"/>
    </row>
    <row r="2008" spans="9:11" ht="15" x14ac:dyDescent="0.25">
      <c r="I2008"/>
      <c r="K2008"/>
    </row>
    <row r="2009" spans="9:11" ht="15" x14ac:dyDescent="0.25">
      <c r="I2009"/>
      <c r="K2009"/>
    </row>
    <row r="2010" spans="9:11" ht="15" x14ac:dyDescent="0.25">
      <c r="I2010"/>
      <c r="K2010"/>
    </row>
    <row r="2011" spans="9:11" ht="15" x14ac:dyDescent="0.25">
      <c r="I2011"/>
      <c r="K2011"/>
    </row>
    <row r="2012" spans="9:11" ht="15" x14ac:dyDescent="0.25">
      <c r="I2012"/>
      <c r="K2012"/>
    </row>
    <row r="2013" spans="9:11" ht="15" x14ac:dyDescent="0.25">
      <c r="I2013"/>
      <c r="K2013"/>
    </row>
    <row r="2014" spans="9:11" ht="15" x14ac:dyDescent="0.25">
      <c r="I2014"/>
      <c r="K2014"/>
    </row>
    <row r="2015" spans="9:11" ht="15" x14ac:dyDescent="0.25">
      <c r="I2015"/>
      <c r="K2015"/>
    </row>
    <row r="2016" spans="9:11" ht="15" x14ac:dyDescent="0.25">
      <c r="I2016"/>
      <c r="K2016"/>
    </row>
    <row r="2017" spans="9:11" ht="15" x14ac:dyDescent="0.25">
      <c r="I2017"/>
      <c r="K2017"/>
    </row>
    <row r="2018" spans="9:11" ht="15" x14ac:dyDescent="0.25">
      <c r="I2018"/>
      <c r="K2018"/>
    </row>
    <row r="2019" spans="9:11" ht="15" x14ac:dyDescent="0.25">
      <c r="I2019"/>
      <c r="K2019"/>
    </row>
    <row r="2020" spans="9:11" ht="15" x14ac:dyDescent="0.25">
      <c r="I2020"/>
      <c r="K2020"/>
    </row>
    <row r="2021" spans="9:11" ht="15" x14ac:dyDescent="0.25">
      <c r="I2021"/>
      <c r="K2021"/>
    </row>
    <row r="2022" spans="9:11" ht="15" x14ac:dyDescent="0.25">
      <c r="I2022"/>
      <c r="K2022"/>
    </row>
    <row r="2023" spans="9:11" ht="15" x14ac:dyDescent="0.25">
      <c r="I2023"/>
      <c r="K2023"/>
    </row>
    <row r="2024" spans="9:11" ht="15" x14ac:dyDescent="0.25">
      <c r="I2024"/>
      <c r="K2024"/>
    </row>
    <row r="2025" spans="9:11" ht="15" x14ac:dyDescent="0.25">
      <c r="I2025"/>
      <c r="K2025"/>
    </row>
    <row r="2026" spans="9:11" ht="15" x14ac:dyDescent="0.25">
      <c r="I2026"/>
      <c r="K2026"/>
    </row>
    <row r="2027" spans="9:11" ht="15" x14ac:dyDescent="0.25">
      <c r="I2027"/>
      <c r="K2027"/>
    </row>
    <row r="2028" spans="9:11" ht="15" x14ac:dyDescent="0.25">
      <c r="I2028"/>
      <c r="K2028"/>
    </row>
    <row r="2029" spans="9:11" ht="15" x14ac:dyDescent="0.25">
      <c r="I2029"/>
      <c r="K2029"/>
    </row>
    <row r="2030" spans="9:11" ht="15" x14ac:dyDescent="0.25">
      <c r="I2030"/>
      <c r="K2030"/>
    </row>
    <row r="2031" spans="9:11" ht="15" x14ac:dyDescent="0.25">
      <c r="I2031"/>
      <c r="K2031"/>
    </row>
    <row r="2032" spans="9:11" ht="15" x14ac:dyDescent="0.25">
      <c r="I2032"/>
      <c r="K2032"/>
    </row>
    <row r="2033" spans="9:11" ht="15" x14ac:dyDescent="0.25">
      <c r="I2033"/>
      <c r="K2033"/>
    </row>
    <row r="2034" spans="9:11" ht="15" x14ac:dyDescent="0.25">
      <c r="I2034"/>
      <c r="K2034"/>
    </row>
    <row r="2035" spans="9:11" ht="15" x14ac:dyDescent="0.25">
      <c r="I2035"/>
      <c r="K2035"/>
    </row>
    <row r="2036" spans="9:11" ht="15" x14ac:dyDescent="0.25">
      <c r="I2036"/>
      <c r="K2036"/>
    </row>
    <row r="2037" spans="9:11" ht="15" x14ac:dyDescent="0.25">
      <c r="I2037"/>
      <c r="K2037"/>
    </row>
    <row r="2038" spans="9:11" ht="15" x14ac:dyDescent="0.25">
      <c r="I2038"/>
      <c r="K2038"/>
    </row>
    <row r="2039" spans="9:11" ht="15" x14ac:dyDescent="0.25">
      <c r="I2039"/>
      <c r="K2039"/>
    </row>
    <row r="2040" spans="9:11" ht="15" x14ac:dyDescent="0.25">
      <c r="I2040"/>
      <c r="K2040"/>
    </row>
    <row r="2041" spans="9:11" ht="15" x14ac:dyDescent="0.25">
      <c r="I2041"/>
      <c r="K2041"/>
    </row>
    <row r="2042" spans="9:11" ht="15" x14ac:dyDescent="0.25">
      <c r="I2042"/>
      <c r="K2042"/>
    </row>
    <row r="2043" spans="9:11" ht="15" x14ac:dyDescent="0.25">
      <c r="I2043"/>
      <c r="K2043"/>
    </row>
    <row r="2044" spans="9:11" ht="15" x14ac:dyDescent="0.25">
      <c r="I2044"/>
      <c r="K2044"/>
    </row>
    <row r="2045" spans="9:11" ht="15" x14ac:dyDescent="0.25">
      <c r="I2045"/>
      <c r="K2045"/>
    </row>
    <row r="2046" spans="9:11" ht="15" x14ac:dyDescent="0.25">
      <c r="I2046"/>
      <c r="K2046"/>
    </row>
    <row r="2047" spans="9:11" ht="15" x14ac:dyDescent="0.25">
      <c r="I2047"/>
      <c r="K2047"/>
    </row>
    <row r="2048" spans="9:11" ht="15" x14ac:dyDescent="0.25">
      <c r="I2048"/>
      <c r="K2048"/>
    </row>
    <row r="2049" spans="9:11" ht="15" x14ac:dyDescent="0.25">
      <c r="I2049"/>
      <c r="K2049"/>
    </row>
    <row r="2050" spans="9:11" ht="15" x14ac:dyDescent="0.25">
      <c r="I2050"/>
      <c r="K2050"/>
    </row>
    <row r="2051" spans="9:11" ht="15" x14ac:dyDescent="0.25">
      <c r="I2051"/>
      <c r="K2051"/>
    </row>
    <row r="2052" spans="9:11" ht="15" x14ac:dyDescent="0.25">
      <c r="I2052"/>
      <c r="K2052"/>
    </row>
    <row r="2053" spans="9:11" ht="15" x14ac:dyDescent="0.25">
      <c r="I2053"/>
      <c r="K2053"/>
    </row>
    <row r="2054" spans="9:11" ht="15" x14ac:dyDescent="0.25">
      <c r="I2054"/>
      <c r="K2054"/>
    </row>
    <row r="2055" spans="9:11" ht="15" x14ac:dyDescent="0.25">
      <c r="I2055"/>
      <c r="K2055"/>
    </row>
    <row r="2056" spans="9:11" ht="15" x14ac:dyDescent="0.25">
      <c r="I2056"/>
      <c r="K2056"/>
    </row>
    <row r="2057" spans="9:11" ht="15" x14ac:dyDescent="0.25">
      <c r="I2057"/>
      <c r="K2057"/>
    </row>
    <row r="2058" spans="9:11" ht="15" x14ac:dyDescent="0.25">
      <c r="I2058"/>
      <c r="K2058"/>
    </row>
    <row r="2059" spans="9:11" ht="15" x14ac:dyDescent="0.25">
      <c r="I2059"/>
      <c r="K2059"/>
    </row>
    <row r="2060" spans="9:11" ht="15" x14ac:dyDescent="0.25">
      <c r="I2060"/>
      <c r="K2060"/>
    </row>
    <row r="2061" spans="9:11" ht="15" x14ac:dyDescent="0.25">
      <c r="I2061"/>
      <c r="K2061"/>
    </row>
    <row r="2062" spans="9:11" ht="15" x14ac:dyDescent="0.25">
      <c r="I2062"/>
      <c r="K2062"/>
    </row>
    <row r="2063" spans="9:11" ht="15" x14ac:dyDescent="0.25">
      <c r="I2063"/>
      <c r="K2063"/>
    </row>
    <row r="2064" spans="9:11" ht="15" x14ac:dyDescent="0.25">
      <c r="I2064"/>
      <c r="K2064"/>
    </row>
    <row r="2065" spans="9:11" ht="15" x14ac:dyDescent="0.25">
      <c r="I2065"/>
      <c r="K2065"/>
    </row>
    <row r="2066" spans="9:11" ht="15" x14ac:dyDescent="0.25">
      <c r="I2066"/>
      <c r="K2066"/>
    </row>
    <row r="2067" spans="9:11" ht="15" x14ac:dyDescent="0.25">
      <c r="I2067"/>
      <c r="K2067"/>
    </row>
    <row r="2068" spans="9:11" ht="15" x14ac:dyDescent="0.25">
      <c r="I2068"/>
      <c r="K2068"/>
    </row>
    <row r="2069" spans="9:11" ht="15" x14ac:dyDescent="0.25">
      <c r="I2069"/>
      <c r="K2069"/>
    </row>
    <row r="2070" spans="9:11" ht="15" x14ac:dyDescent="0.25">
      <c r="I2070"/>
      <c r="K2070"/>
    </row>
    <row r="2071" spans="9:11" ht="15" x14ac:dyDescent="0.25">
      <c r="I2071"/>
      <c r="K2071"/>
    </row>
    <row r="2072" spans="9:11" ht="15" x14ac:dyDescent="0.25">
      <c r="I2072"/>
      <c r="K2072"/>
    </row>
    <row r="2073" spans="9:11" ht="15" x14ac:dyDescent="0.25">
      <c r="I2073"/>
      <c r="K2073"/>
    </row>
    <row r="2074" spans="9:11" ht="15" x14ac:dyDescent="0.25">
      <c r="I2074"/>
      <c r="K2074"/>
    </row>
    <row r="2075" spans="9:11" ht="15" x14ac:dyDescent="0.25">
      <c r="I2075"/>
      <c r="K2075"/>
    </row>
    <row r="2076" spans="9:11" ht="15" x14ac:dyDescent="0.25">
      <c r="I2076"/>
      <c r="K2076"/>
    </row>
    <row r="2077" spans="9:11" ht="15" x14ac:dyDescent="0.25">
      <c r="I2077"/>
      <c r="K2077"/>
    </row>
    <row r="2078" spans="9:11" ht="15" x14ac:dyDescent="0.25">
      <c r="I2078"/>
      <c r="K2078"/>
    </row>
    <row r="2079" spans="9:11" ht="15" x14ac:dyDescent="0.25">
      <c r="I2079"/>
      <c r="K2079"/>
    </row>
    <row r="2080" spans="9:11" ht="15" x14ac:dyDescent="0.25">
      <c r="I2080"/>
      <c r="K2080"/>
    </row>
    <row r="2081" spans="9:11" ht="15" x14ac:dyDescent="0.25">
      <c r="I2081"/>
      <c r="K2081"/>
    </row>
    <row r="2082" spans="9:11" ht="15" x14ac:dyDescent="0.25">
      <c r="I2082"/>
      <c r="K2082"/>
    </row>
    <row r="2083" spans="9:11" ht="15" x14ac:dyDescent="0.25">
      <c r="I2083"/>
      <c r="K2083"/>
    </row>
    <row r="2084" spans="9:11" ht="15" x14ac:dyDescent="0.25">
      <c r="I2084"/>
      <c r="K2084"/>
    </row>
    <row r="2085" spans="9:11" ht="15" x14ac:dyDescent="0.25">
      <c r="I2085"/>
      <c r="K2085"/>
    </row>
    <row r="2086" spans="9:11" ht="15" x14ac:dyDescent="0.25">
      <c r="I2086"/>
      <c r="K2086"/>
    </row>
    <row r="2087" spans="9:11" ht="15" x14ac:dyDescent="0.25">
      <c r="I2087"/>
      <c r="K2087"/>
    </row>
    <row r="2088" spans="9:11" ht="15" x14ac:dyDescent="0.25">
      <c r="I2088"/>
      <c r="K2088"/>
    </row>
    <row r="2089" spans="9:11" ht="15" x14ac:dyDescent="0.25">
      <c r="I2089"/>
      <c r="K2089"/>
    </row>
    <row r="2090" spans="9:11" ht="15" x14ac:dyDescent="0.25">
      <c r="I2090"/>
      <c r="K2090"/>
    </row>
    <row r="2091" spans="9:11" ht="15" x14ac:dyDescent="0.25">
      <c r="I2091"/>
      <c r="K2091"/>
    </row>
    <row r="2092" spans="9:11" ht="15" x14ac:dyDescent="0.25">
      <c r="I2092"/>
      <c r="K2092"/>
    </row>
    <row r="2093" spans="9:11" ht="15" x14ac:dyDescent="0.25">
      <c r="I2093"/>
      <c r="K2093"/>
    </row>
    <row r="2094" spans="9:11" ht="15" x14ac:dyDescent="0.25">
      <c r="I2094"/>
      <c r="K2094"/>
    </row>
    <row r="2095" spans="9:11" ht="15" x14ac:dyDescent="0.25">
      <c r="I2095"/>
      <c r="K2095"/>
    </row>
    <row r="2096" spans="9:11" ht="15" x14ac:dyDescent="0.25">
      <c r="I2096"/>
      <c r="K2096"/>
    </row>
    <row r="2097" spans="9:11" ht="15" x14ac:dyDescent="0.25">
      <c r="I2097"/>
      <c r="K2097"/>
    </row>
    <row r="2098" spans="9:11" ht="15" x14ac:dyDescent="0.25">
      <c r="I2098"/>
      <c r="K2098"/>
    </row>
    <row r="2099" spans="9:11" ht="15" x14ac:dyDescent="0.25">
      <c r="I2099"/>
      <c r="K2099"/>
    </row>
    <row r="2100" spans="9:11" ht="15" x14ac:dyDescent="0.25">
      <c r="I2100"/>
      <c r="K2100"/>
    </row>
    <row r="2101" spans="9:11" ht="15" x14ac:dyDescent="0.25">
      <c r="I2101"/>
      <c r="K2101"/>
    </row>
    <row r="2102" spans="9:11" ht="15" x14ac:dyDescent="0.25">
      <c r="I2102"/>
      <c r="K2102"/>
    </row>
    <row r="2103" spans="9:11" ht="15" x14ac:dyDescent="0.25">
      <c r="I2103"/>
      <c r="K2103"/>
    </row>
    <row r="2104" spans="9:11" ht="15" x14ac:dyDescent="0.25">
      <c r="I2104"/>
      <c r="K2104"/>
    </row>
    <row r="2105" spans="9:11" ht="15" x14ac:dyDescent="0.25">
      <c r="I2105"/>
      <c r="K2105"/>
    </row>
    <row r="2106" spans="9:11" ht="15" x14ac:dyDescent="0.25">
      <c r="I2106"/>
      <c r="K2106"/>
    </row>
    <row r="2107" spans="9:11" ht="15" x14ac:dyDescent="0.25">
      <c r="I2107"/>
      <c r="K2107"/>
    </row>
    <row r="2108" spans="9:11" ht="15" x14ac:dyDescent="0.25">
      <c r="I2108"/>
      <c r="K2108"/>
    </row>
    <row r="2109" spans="9:11" ht="15" x14ac:dyDescent="0.25">
      <c r="I2109"/>
      <c r="K2109"/>
    </row>
    <row r="2110" spans="9:11" ht="15" x14ac:dyDescent="0.25">
      <c r="I2110"/>
      <c r="K2110"/>
    </row>
    <row r="2111" spans="9:11" ht="15" x14ac:dyDescent="0.25">
      <c r="I2111"/>
      <c r="K2111"/>
    </row>
    <row r="2112" spans="9:11" ht="15" x14ac:dyDescent="0.25">
      <c r="I2112"/>
      <c r="K2112"/>
    </row>
    <row r="2113" spans="9:11" ht="15" x14ac:dyDescent="0.25">
      <c r="I2113"/>
      <c r="K2113"/>
    </row>
    <row r="2114" spans="9:11" ht="15" x14ac:dyDescent="0.25">
      <c r="I2114"/>
      <c r="K2114"/>
    </row>
    <row r="2115" spans="9:11" ht="15" x14ac:dyDescent="0.25">
      <c r="I2115"/>
      <c r="K2115"/>
    </row>
    <row r="2116" spans="9:11" ht="15" x14ac:dyDescent="0.25">
      <c r="I2116"/>
      <c r="K2116"/>
    </row>
    <row r="2117" spans="9:11" ht="15" x14ac:dyDescent="0.25">
      <c r="I2117"/>
      <c r="K2117"/>
    </row>
    <row r="2118" spans="9:11" ht="15" x14ac:dyDescent="0.25">
      <c r="I2118"/>
      <c r="K2118"/>
    </row>
    <row r="2119" spans="9:11" ht="15" x14ac:dyDescent="0.25">
      <c r="I2119"/>
      <c r="K2119"/>
    </row>
    <row r="2120" spans="9:11" ht="15" x14ac:dyDescent="0.25">
      <c r="I2120"/>
      <c r="K2120"/>
    </row>
    <row r="2121" spans="9:11" ht="15" x14ac:dyDescent="0.25">
      <c r="I2121"/>
      <c r="K2121"/>
    </row>
    <row r="2122" spans="9:11" ht="15" x14ac:dyDescent="0.25">
      <c r="I2122"/>
      <c r="K2122"/>
    </row>
    <row r="2123" spans="9:11" ht="15" x14ac:dyDescent="0.25">
      <c r="I2123"/>
      <c r="K2123"/>
    </row>
    <row r="2124" spans="9:11" ht="15" x14ac:dyDescent="0.25">
      <c r="I2124"/>
      <c r="K2124"/>
    </row>
    <row r="2125" spans="9:11" ht="15" x14ac:dyDescent="0.25">
      <c r="I2125"/>
      <c r="K2125"/>
    </row>
    <row r="2126" spans="9:11" ht="15" x14ac:dyDescent="0.25">
      <c r="I2126"/>
      <c r="K2126"/>
    </row>
    <row r="2127" spans="9:11" ht="15" x14ac:dyDescent="0.25">
      <c r="I2127"/>
      <c r="K2127"/>
    </row>
    <row r="2128" spans="9:11" ht="15" x14ac:dyDescent="0.25">
      <c r="I2128"/>
      <c r="K2128"/>
    </row>
    <row r="2129" spans="9:11" ht="15" x14ac:dyDescent="0.25">
      <c r="I2129"/>
      <c r="K2129"/>
    </row>
    <row r="2130" spans="9:11" ht="15" x14ac:dyDescent="0.25">
      <c r="I2130"/>
      <c r="K2130"/>
    </row>
    <row r="2131" spans="9:11" ht="15" x14ac:dyDescent="0.25">
      <c r="I2131"/>
      <c r="K2131"/>
    </row>
    <row r="2132" spans="9:11" ht="15" x14ac:dyDescent="0.25">
      <c r="I2132"/>
      <c r="K2132"/>
    </row>
    <row r="2133" spans="9:11" ht="15" x14ac:dyDescent="0.25">
      <c r="I2133"/>
      <c r="K2133"/>
    </row>
    <row r="2134" spans="9:11" ht="15" x14ac:dyDescent="0.25">
      <c r="I2134"/>
      <c r="K2134"/>
    </row>
    <row r="2135" spans="9:11" ht="15" x14ac:dyDescent="0.25">
      <c r="I2135"/>
      <c r="K2135"/>
    </row>
    <row r="2136" spans="9:11" ht="15" x14ac:dyDescent="0.25">
      <c r="I2136"/>
      <c r="K2136"/>
    </row>
    <row r="2137" spans="9:11" ht="15" x14ac:dyDescent="0.25">
      <c r="I2137"/>
      <c r="K2137"/>
    </row>
    <row r="2138" spans="9:11" ht="15" x14ac:dyDescent="0.25">
      <c r="I2138"/>
      <c r="K2138"/>
    </row>
    <row r="2139" spans="9:11" ht="15" x14ac:dyDescent="0.25">
      <c r="I2139"/>
      <c r="K2139"/>
    </row>
    <row r="2140" spans="9:11" ht="15" x14ac:dyDescent="0.25">
      <c r="I2140"/>
      <c r="K2140"/>
    </row>
    <row r="2141" spans="9:11" ht="15" x14ac:dyDescent="0.25">
      <c r="I2141"/>
      <c r="K2141"/>
    </row>
    <row r="2142" spans="9:11" ht="15" x14ac:dyDescent="0.25">
      <c r="I2142"/>
      <c r="K2142"/>
    </row>
    <row r="2143" spans="9:11" ht="15" x14ac:dyDescent="0.25">
      <c r="I2143"/>
      <c r="K2143"/>
    </row>
    <row r="2144" spans="9:11" ht="15" x14ac:dyDescent="0.25">
      <c r="I2144"/>
      <c r="K2144"/>
    </row>
    <row r="2145" spans="9:11" ht="15" x14ac:dyDescent="0.25">
      <c r="I2145"/>
      <c r="K2145"/>
    </row>
    <row r="2146" spans="9:11" ht="15" x14ac:dyDescent="0.25">
      <c r="I2146"/>
      <c r="K2146"/>
    </row>
    <row r="2147" spans="9:11" ht="15" x14ac:dyDescent="0.25">
      <c r="I2147"/>
      <c r="K2147"/>
    </row>
    <row r="2148" spans="9:11" ht="15" x14ac:dyDescent="0.25">
      <c r="I2148"/>
      <c r="K2148"/>
    </row>
    <row r="2149" spans="9:11" ht="15" x14ac:dyDescent="0.25">
      <c r="I2149"/>
      <c r="K2149"/>
    </row>
    <row r="2150" spans="9:11" ht="15" x14ac:dyDescent="0.25">
      <c r="I2150"/>
      <c r="K2150"/>
    </row>
    <row r="2151" spans="9:11" ht="15" x14ac:dyDescent="0.25">
      <c r="I2151"/>
      <c r="K2151"/>
    </row>
    <row r="2152" spans="9:11" ht="15" x14ac:dyDescent="0.25">
      <c r="I2152"/>
      <c r="K2152"/>
    </row>
    <row r="2153" spans="9:11" ht="15" x14ac:dyDescent="0.25">
      <c r="I2153"/>
      <c r="K2153"/>
    </row>
    <row r="2154" spans="9:11" ht="15" x14ac:dyDescent="0.25">
      <c r="I2154"/>
      <c r="K2154"/>
    </row>
    <row r="2155" spans="9:11" ht="15" x14ac:dyDescent="0.25">
      <c r="I2155"/>
      <c r="K2155"/>
    </row>
    <row r="2156" spans="9:11" ht="15" x14ac:dyDescent="0.25">
      <c r="I2156"/>
      <c r="K2156"/>
    </row>
    <row r="2157" spans="9:11" ht="15" x14ac:dyDescent="0.25">
      <c r="I2157"/>
      <c r="K2157"/>
    </row>
    <row r="2158" spans="9:11" ht="15" x14ac:dyDescent="0.25">
      <c r="I2158"/>
      <c r="K2158"/>
    </row>
    <row r="2159" spans="9:11" ht="15" x14ac:dyDescent="0.25">
      <c r="I2159"/>
      <c r="K2159"/>
    </row>
    <row r="2160" spans="9:11" ht="15" x14ac:dyDescent="0.25">
      <c r="I2160"/>
      <c r="K2160"/>
    </row>
    <row r="2161" spans="9:11" ht="15" x14ac:dyDescent="0.25">
      <c r="I2161"/>
      <c r="K2161"/>
    </row>
    <row r="2162" spans="9:11" ht="15" x14ac:dyDescent="0.25">
      <c r="I2162"/>
      <c r="K2162"/>
    </row>
    <row r="2163" spans="9:11" ht="15" x14ac:dyDescent="0.25">
      <c r="I2163"/>
      <c r="K2163"/>
    </row>
    <row r="2164" spans="9:11" ht="15" x14ac:dyDescent="0.25">
      <c r="I2164"/>
      <c r="K2164"/>
    </row>
    <row r="2165" spans="9:11" ht="15" x14ac:dyDescent="0.25">
      <c r="I2165"/>
      <c r="K2165"/>
    </row>
    <row r="2166" spans="9:11" ht="15" x14ac:dyDescent="0.25">
      <c r="I2166"/>
      <c r="K2166"/>
    </row>
    <row r="2167" spans="9:11" ht="15" x14ac:dyDescent="0.25">
      <c r="I2167"/>
      <c r="K2167"/>
    </row>
    <row r="2168" spans="9:11" ht="15" x14ac:dyDescent="0.25">
      <c r="I2168"/>
      <c r="K2168"/>
    </row>
    <row r="2169" spans="9:11" ht="15" x14ac:dyDescent="0.25">
      <c r="I2169"/>
      <c r="K2169"/>
    </row>
    <row r="2170" spans="9:11" ht="15" x14ac:dyDescent="0.25">
      <c r="I2170"/>
      <c r="K2170"/>
    </row>
    <row r="2171" spans="9:11" ht="15" x14ac:dyDescent="0.25">
      <c r="I2171"/>
      <c r="K2171"/>
    </row>
    <row r="2172" spans="9:11" ht="15" x14ac:dyDescent="0.25">
      <c r="I2172"/>
      <c r="K2172"/>
    </row>
    <row r="2173" spans="9:11" ht="15" x14ac:dyDescent="0.25">
      <c r="I2173"/>
      <c r="K2173"/>
    </row>
    <row r="2174" spans="9:11" ht="15" x14ac:dyDescent="0.25">
      <c r="I2174"/>
      <c r="K2174"/>
    </row>
    <row r="2175" spans="9:11" ht="15" x14ac:dyDescent="0.25">
      <c r="I2175"/>
      <c r="K2175"/>
    </row>
    <row r="2176" spans="9:11" ht="15" x14ac:dyDescent="0.25">
      <c r="I2176"/>
      <c r="K2176"/>
    </row>
    <row r="2177" spans="9:11" ht="15" x14ac:dyDescent="0.25">
      <c r="I2177"/>
      <c r="K2177"/>
    </row>
    <row r="2178" spans="9:11" ht="15" x14ac:dyDescent="0.25">
      <c r="I2178"/>
      <c r="K2178"/>
    </row>
    <row r="2179" spans="9:11" ht="15" x14ac:dyDescent="0.25">
      <c r="I2179"/>
      <c r="K2179"/>
    </row>
    <row r="2180" spans="9:11" ht="15" x14ac:dyDescent="0.25">
      <c r="I2180"/>
      <c r="K2180"/>
    </row>
    <row r="2181" spans="9:11" ht="15" x14ac:dyDescent="0.25">
      <c r="I2181"/>
      <c r="K2181"/>
    </row>
    <row r="2182" spans="9:11" ht="15" x14ac:dyDescent="0.25">
      <c r="I2182"/>
      <c r="K2182"/>
    </row>
    <row r="2183" spans="9:11" ht="15" x14ac:dyDescent="0.25">
      <c r="I2183"/>
      <c r="K2183"/>
    </row>
    <row r="2184" spans="9:11" ht="15" x14ac:dyDescent="0.25">
      <c r="I2184"/>
      <c r="K2184"/>
    </row>
    <row r="2185" spans="9:11" ht="15" x14ac:dyDescent="0.25">
      <c r="I2185"/>
      <c r="K2185"/>
    </row>
    <row r="2186" spans="9:11" ht="15" x14ac:dyDescent="0.25">
      <c r="I2186"/>
      <c r="K2186"/>
    </row>
    <row r="2187" spans="9:11" ht="15" x14ac:dyDescent="0.25">
      <c r="I2187"/>
      <c r="K2187"/>
    </row>
    <row r="2188" spans="9:11" ht="15" x14ac:dyDescent="0.25">
      <c r="I2188"/>
      <c r="K2188"/>
    </row>
    <row r="2189" spans="9:11" ht="15" x14ac:dyDescent="0.25">
      <c r="I2189"/>
      <c r="K2189"/>
    </row>
    <row r="2190" spans="9:11" ht="15" x14ac:dyDescent="0.25">
      <c r="I2190"/>
      <c r="K2190"/>
    </row>
    <row r="2191" spans="9:11" ht="15" x14ac:dyDescent="0.25">
      <c r="I2191"/>
      <c r="K2191"/>
    </row>
    <row r="2192" spans="9:11" ht="15" x14ac:dyDescent="0.25">
      <c r="I2192"/>
      <c r="K2192"/>
    </row>
    <row r="2193" spans="9:11" ht="15" x14ac:dyDescent="0.25">
      <c r="I2193"/>
      <c r="K2193"/>
    </row>
    <row r="2194" spans="9:11" ht="15" x14ac:dyDescent="0.25">
      <c r="I2194"/>
      <c r="K2194"/>
    </row>
    <row r="2195" spans="9:11" ht="15" x14ac:dyDescent="0.25">
      <c r="I2195"/>
      <c r="K2195"/>
    </row>
    <row r="2196" spans="9:11" ht="15" x14ac:dyDescent="0.25">
      <c r="I2196"/>
      <c r="K2196"/>
    </row>
    <row r="2197" spans="9:11" ht="15" x14ac:dyDescent="0.25">
      <c r="I2197"/>
      <c r="K2197"/>
    </row>
    <row r="2198" spans="9:11" ht="15" x14ac:dyDescent="0.25">
      <c r="I2198"/>
      <c r="K2198"/>
    </row>
    <row r="2199" spans="9:11" ht="15" x14ac:dyDescent="0.25">
      <c r="I2199"/>
      <c r="K2199"/>
    </row>
    <row r="2200" spans="9:11" ht="15" x14ac:dyDescent="0.25">
      <c r="I2200"/>
      <c r="K2200"/>
    </row>
    <row r="2201" spans="9:11" ht="15" x14ac:dyDescent="0.25">
      <c r="I2201"/>
      <c r="K2201"/>
    </row>
    <row r="2202" spans="9:11" ht="15" x14ac:dyDescent="0.25">
      <c r="I2202"/>
      <c r="K2202"/>
    </row>
    <row r="2203" spans="9:11" ht="15" x14ac:dyDescent="0.25">
      <c r="I2203"/>
      <c r="K2203"/>
    </row>
    <row r="2204" spans="9:11" ht="15" x14ac:dyDescent="0.25">
      <c r="I2204"/>
      <c r="K2204"/>
    </row>
    <row r="2205" spans="9:11" ht="15" x14ac:dyDescent="0.25">
      <c r="I2205"/>
      <c r="K2205"/>
    </row>
    <row r="2206" spans="9:11" ht="15" x14ac:dyDescent="0.25">
      <c r="I2206"/>
      <c r="K2206"/>
    </row>
    <row r="2207" spans="9:11" ht="15" x14ac:dyDescent="0.25">
      <c r="I2207"/>
      <c r="K2207"/>
    </row>
    <row r="2208" spans="9:11" ht="15" x14ac:dyDescent="0.25">
      <c r="I2208"/>
      <c r="K2208"/>
    </row>
    <row r="2209" spans="9:11" ht="15" x14ac:dyDescent="0.25">
      <c r="I2209"/>
      <c r="K2209"/>
    </row>
    <row r="2210" spans="9:11" ht="15" x14ac:dyDescent="0.25">
      <c r="I2210"/>
      <c r="K2210"/>
    </row>
    <row r="2211" spans="9:11" ht="15" x14ac:dyDescent="0.25">
      <c r="I2211"/>
      <c r="K2211"/>
    </row>
    <row r="2212" spans="9:11" ht="15" x14ac:dyDescent="0.25">
      <c r="I2212"/>
      <c r="K2212"/>
    </row>
    <row r="2213" spans="9:11" ht="15" x14ac:dyDescent="0.25">
      <c r="I2213"/>
      <c r="K2213"/>
    </row>
    <row r="2214" spans="9:11" ht="15" x14ac:dyDescent="0.25">
      <c r="I2214"/>
      <c r="K2214"/>
    </row>
    <row r="2215" spans="9:11" ht="15" x14ac:dyDescent="0.25">
      <c r="I2215"/>
      <c r="K2215"/>
    </row>
    <row r="2216" spans="9:11" ht="15" x14ac:dyDescent="0.25">
      <c r="I2216"/>
      <c r="K2216"/>
    </row>
    <row r="2217" spans="9:11" ht="15" x14ac:dyDescent="0.25">
      <c r="I2217"/>
      <c r="K2217"/>
    </row>
    <row r="2218" spans="9:11" ht="15" x14ac:dyDescent="0.25">
      <c r="I2218"/>
      <c r="K2218"/>
    </row>
    <row r="2219" spans="9:11" ht="15" x14ac:dyDescent="0.25">
      <c r="I2219"/>
      <c r="K2219"/>
    </row>
    <row r="2220" spans="9:11" ht="15" x14ac:dyDescent="0.25">
      <c r="I2220"/>
      <c r="K2220"/>
    </row>
    <row r="2221" spans="9:11" ht="15" x14ac:dyDescent="0.25">
      <c r="I2221"/>
      <c r="K2221"/>
    </row>
    <row r="2222" spans="9:11" ht="15" x14ac:dyDescent="0.25">
      <c r="I2222"/>
      <c r="K2222"/>
    </row>
    <row r="2223" spans="9:11" ht="15" x14ac:dyDescent="0.25">
      <c r="I2223"/>
      <c r="K2223"/>
    </row>
    <row r="2224" spans="9:11" ht="15" x14ac:dyDescent="0.25">
      <c r="I2224"/>
      <c r="K2224"/>
    </row>
    <row r="2225" spans="9:11" ht="15" x14ac:dyDescent="0.25">
      <c r="I2225"/>
      <c r="K2225"/>
    </row>
    <row r="2226" spans="9:11" ht="15" x14ac:dyDescent="0.25">
      <c r="I2226"/>
      <c r="K2226"/>
    </row>
    <row r="2227" spans="9:11" ht="15" x14ac:dyDescent="0.25">
      <c r="I2227"/>
      <c r="K2227"/>
    </row>
    <row r="2228" spans="9:11" ht="15" x14ac:dyDescent="0.25">
      <c r="I2228"/>
      <c r="K2228"/>
    </row>
    <row r="2229" spans="9:11" ht="15" x14ac:dyDescent="0.25">
      <c r="I2229"/>
      <c r="K2229"/>
    </row>
    <row r="2230" spans="9:11" ht="15" x14ac:dyDescent="0.25">
      <c r="I2230"/>
      <c r="K2230"/>
    </row>
    <row r="2231" spans="9:11" ht="15" x14ac:dyDescent="0.25">
      <c r="I2231"/>
      <c r="K2231"/>
    </row>
    <row r="2232" spans="9:11" ht="15" x14ac:dyDescent="0.25">
      <c r="I2232"/>
      <c r="K2232"/>
    </row>
    <row r="2233" spans="9:11" ht="15" x14ac:dyDescent="0.25">
      <c r="I2233"/>
      <c r="K2233"/>
    </row>
    <row r="2234" spans="9:11" ht="15" x14ac:dyDescent="0.25">
      <c r="I2234"/>
      <c r="K2234"/>
    </row>
    <row r="2235" spans="9:11" ht="15" x14ac:dyDescent="0.25">
      <c r="I2235"/>
      <c r="K2235"/>
    </row>
    <row r="2236" spans="9:11" ht="15" x14ac:dyDescent="0.25">
      <c r="I2236"/>
      <c r="K2236"/>
    </row>
    <row r="2237" spans="9:11" ht="15" x14ac:dyDescent="0.25">
      <c r="I2237"/>
      <c r="K2237"/>
    </row>
    <row r="2238" spans="9:11" ht="15" x14ac:dyDescent="0.25">
      <c r="I2238"/>
      <c r="K2238"/>
    </row>
    <row r="2239" spans="9:11" ht="15" x14ac:dyDescent="0.25">
      <c r="I2239"/>
      <c r="K2239"/>
    </row>
    <row r="2240" spans="9:11" ht="15" x14ac:dyDescent="0.25">
      <c r="I2240"/>
      <c r="K2240"/>
    </row>
    <row r="2241" spans="9:11" ht="15" x14ac:dyDescent="0.25">
      <c r="I2241"/>
      <c r="K2241"/>
    </row>
    <row r="2242" spans="9:11" ht="15" x14ac:dyDescent="0.25">
      <c r="I2242"/>
      <c r="K2242"/>
    </row>
    <row r="2243" spans="9:11" ht="15" x14ac:dyDescent="0.25">
      <c r="I2243"/>
      <c r="K2243"/>
    </row>
    <row r="2244" spans="9:11" ht="15" x14ac:dyDescent="0.25">
      <c r="I2244"/>
      <c r="K2244"/>
    </row>
    <row r="2245" spans="9:11" ht="15" x14ac:dyDescent="0.25">
      <c r="I2245"/>
      <c r="K2245"/>
    </row>
    <row r="2246" spans="9:11" ht="15" x14ac:dyDescent="0.25">
      <c r="I2246"/>
      <c r="K2246"/>
    </row>
    <row r="2247" spans="9:11" ht="15" x14ac:dyDescent="0.25">
      <c r="I2247"/>
      <c r="K2247"/>
    </row>
    <row r="2248" spans="9:11" ht="15" x14ac:dyDescent="0.25">
      <c r="I2248"/>
      <c r="K2248"/>
    </row>
    <row r="2249" spans="9:11" ht="15" x14ac:dyDescent="0.25">
      <c r="I2249"/>
      <c r="K2249"/>
    </row>
    <row r="2250" spans="9:11" ht="15" x14ac:dyDescent="0.25">
      <c r="I2250"/>
      <c r="K2250"/>
    </row>
    <row r="2251" spans="9:11" ht="15" x14ac:dyDescent="0.25">
      <c r="I2251"/>
      <c r="K2251"/>
    </row>
    <row r="2252" spans="9:11" ht="15" x14ac:dyDescent="0.25">
      <c r="I2252"/>
      <c r="K2252"/>
    </row>
    <row r="2253" spans="9:11" ht="15" x14ac:dyDescent="0.25">
      <c r="I2253"/>
      <c r="K2253"/>
    </row>
    <row r="2254" spans="9:11" ht="15" x14ac:dyDescent="0.25">
      <c r="I2254"/>
      <c r="K2254"/>
    </row>
    <row r="2255" spans="9:11" ht="15" x14ac:dyDescent="0.25">
      <c r="I2255"/>
      <c r="K2255"/>
    </row>
    <row r="2256" spans="9:11" ht="15" x14ac:dyDescent="0.25">
      <c r="I2256"/>
      <c r="K2256"/>
    </row>
    <row r="2257" spans="9:11" ht="15" x14ac:dyDescent="0.25">
      <c r="I2257"/>
      <c r="K2257"/>
    </row>
    <row r="2258" spans="9:11" ht="15" x14ac:dyDescent="0.25">
      <c r="I2258"/>
      <c r="K2258"/>
    </row>
    <row r="2259" spans="9:11" ht="15" x14ac:dyDescent="0.25">
      <c r="I2259"/>
      <c r="K2259"/>
    </row>
    <row r="2260" spans="9:11" ht="15" x14ac:dyDescent="0.25">
      <c r="I2260"/>
      <c r="K2260"/>
    </row>
    <row r="2261" spans="9:11" ht="15" x14ac:dyDescent="0.25">
      <c r="I2261"/>
      <c r="K2261"/>
    </row>
    <row r="2262" spans="9:11" ht="15" x14ac:dyDescent="0.25">
      <c r="I2262"/>
      <c r="K2262"/>
    </row>
    <row r="2263" spans="9:11" ht="15" x14ac:dyDescent="0.25">
      <c r="I2263"/>
      <c r="K2263"/>
    </row>
    <row r="2264" spans="9:11" ht="15" x14ac:dyDescent="0.25">
      <c r="I2264"/>
      <c r="K2264"/>
    </row>
    <row r="2265" spans="9:11" ht="15" x14ac:dyDescent="0.25">
      <c r="I2265"/>
      <c r="K2265"/>
    </row>
    <row r="2266" spans="9:11" ht="15" x14ac:dyDescent="0.25">
      <c r="I2266"/>
      <c r="K2266"/>
    </row>
    <row r="2267" spans="9:11" ht="15" x14ac:dyDescent="0.25">
      <c r="I2267"/>
      <c r="K2267"/>
    </row>
    <row r="2268" spans="9:11" ht="15" x14ac:dyDescent="0.25">
      <c r="I2268"/>
      <c r="K2268"/>
    </row>
    <row r="2269" spans="9:11" ht="15" x14ac:dyDescent="0.25">
      <c r="I2269"/>
      <c r="K2269"/>
    </row>
    <row r="2270" spans="9:11" ht="15" x14ac:dyDescent="0.25">
      <c r="I2270"/>
      <c r="K2270"/>
    </row>
    <row r="2271" spans="9:11" ht="15" x14ac:dyDescent="0.25">
      <c r="I2271"/>
      <c r="K2271"/>
    </row>
    <row r="2272" spans="9:11" ht="15" x14ac:dyDescent="0.25">
      <c r="I2272"/>
      <c r="K2272"/>
    </row>
    <row r="2273" spans="9:11" ht="15" x14ac:dyDescent="0.25">
      <c r="I2273"/>
      <c r="K2273"/>
    </row>
    <row r="2274" spans="9:11" ht="15" x14ac:dyDescent="0.25">
      <c r="I2274"/>
      <c r="K2274"/>
    </row>
    <row r="2275" spans="9:11" ht="15" x14ac:dyDescent="0.25">
      <c r="I2275"/>
      <c r="K2275"/>
    </row>
    <row r="2276" spans="9:11" ht="15" x14ac:dyDescent="0.25">
      <c r="I2276"/>
      <c r="K2276"/>
    </row>
    <row r="2277" spans="9:11" ht="15" x14ac:dyDescent="0.25">
      <c r="I2277"/>
      <c r="K2277"/>
    </row>
    <row r="2278" spans="9:11" ht="15" x14ac:dyDescent="0.25">
      <c r="I2278"/>
      <c r="K2278"/>
    </row>
    <row r="2279" spans="9:11" ht="15" x14ac:dyDescent="0.25">
      <c r="I2279"/>
      <c r="K2279"/>
    </row>
    <row r="2280" spans="9:11" ht="15" x14ac:dyDescent="0.25">
      <c r="I2280"/>
      <c r="K2280"/>
    </row>
    <row r="2281" spans="9:11" ht="15" x14ac:dyDescent="0.25">
      <c r="I2281"/>
      <c r="K2281"/>
    </row>
    <row r="2282" spans="9:11" ht="15" x14ac:dyDescent="0.25">
      <c r="I2282"/>
      <c r="K2282"/>
    </row>
    <row r="2283" spans="9:11" ht="15" x14ac:dyDescent="0.25">
      <c r="I2283"/>
      <c r="K2283"/>
    </row>
    <row r="2284" spans="9:11" ht="15" x14ac:dyDescent="0.25">
      <c r="I2284"/>
      <c r="K2284"/>
    </row>
    <row r="2285" spans="9:11" ht="15" x14ac:dyDescent="0.25">
      <c r="I2285"/>
      <c r="K2285"/>
    </row>
    <row r="2286" spans="9:11" ht="15" x14ac:dyDescent="0.25">
      <c r="I2286"/>
      <c r="K2286"/>
    </row>
    <row r="2287" spans="9:11" ht="15" x14ac:dyDescent="0.25">
      <c r="I2287"/>
      <c r="K2287"/>
    </row>
    <row r="2288" spans="9:11" ht="15" x14ac:dyDescent="0.25">
      <c r="I2288"/>
      <c r="K2288"/>
    </row>
    <row r="2289" spans="9:11" ht="15" x14ac:dyDescent="0.25">
      <c r="I2289"/>
      <c r="K2289"/>
    </row>
    <row r="2290" spans="9:11" ht="15" x14ac:dyDescent="0.25">
      <c r="I2290"/>
      <c r="K2290"/>
    </row>
    <row r="2291" spans="9:11" ht="15" x14ac:dyDescent="0.25">
      <c r="I2291"/>
      <c r="K2291"/>
    </row>
    <row r="2292" spans="9:11" ht="15" x14ac:dyDescent="0.25">
      <c r="I2292"/>
      <c r="K2292"/>
    </row>
    <row r="2293" spans="9:11" ht="15" x14ac:dyDescent="0.25">
      <c r="I2293"/>
      <c r="K2293"/>
    </row>
    <row r="2294" spans="9:11" ht="15" x14ac:dyDescent="0.25">
      <c r="I2294"/>
      <c r="K2294"/>
    </row>
    <row r="2295" spans="9:11" ht="15" x14ac:dyDescent="0.25">
      <c r="I2295"/>
      <c r="K2295"/>
    </row>
    <row r="2296" spans="9:11" ht="15" x14ac:dyDescent="0.25">
      <c r="I2296"/>
      <c r="K2296"/>
    </row>
    <row r="2297" spans="9:11" ht="15" x14ac:dyDescent="0.25">
      <c r="I2297"/>
      <c r="K2297"/>
    </row>
    <row r="2298" spans="9:11" ht="15" x14ac:dyDescent="0.25">
      <c r="I2298"/>
      <c r="K2298"/>
    </row>
    <row r="2299" spans="9:11" ht="15" x14ac:dyDescent="0.25">
      <c r="I2299"/>
      <c r="K2299"/>
    </row>
    <row r="2300" spans="9:11" ht="15" x14ac:dyDescent="0.25">
      <c r="I2300"/>
      <c r="K2300"/>
    </row>
    <row r="2301" spans="9:11" ht="15" x14ac:dyDescent="0.25">
      <c r="I2301"/>
      <c r="K2301"/>
    </row>
    <row r="2302" spans="9:11" ht="15" x14ac:dyDescent="0.25">
      <c r="I2302"/>
      <c r="K2302"/>
    </row>
    <row r="2303" spans="9:11" ht="15" x14ac:dyDescent="0.25">
      <c r="I2303"/>
      <c r="K2303"/>
    </row>
    <row r="2304" spans="9:11" ht="15" x14ac:dyDescent="0.25">
      <c r="I2304"/>
      <c r="K2304"/>
    </row>
    <row r="2305" spans="9:11" ht="15" x14ac:dyDescent="0.25">
      <c r="I2305"/>
      <c r="K2305"/>
    </row>
    <row r="2306" spans="9:11" ht="15" x14ac:dyDescent="0.25">
      <c r="I2306"/>
      <c r="K2306"/>
    </row>
    <row r="2307" spans="9:11" ht="15" x14ac:dyDescent="0.25">
      <c r="I2307"/>
      <c r="K2307"/>
    </row>
    <row r="2308" spans="9:11" ht="15" x14ac:dyDescent="0.25">
      <c r="I2308"/>
      <c r="K2308"/>
    </row>
    <row r="2309" spans="9:11" ht="15" x14ac:dyDescent="0.25">
      <c r="I2309"/>
      <c r="K2309"/>
    </row>
    <row r="2310" spans="9:11" ht="15" x14ac:dyDescent="0.25">
      <c r="I2310"/>
      <c r="K2310"/>
    </row>
    <row r="2311" spans="9:11" ht="15" x14ac:dyDescent="0.25">
      <c r="I2311"/>
      <c r="K2311"/>
    </row>
    <row r="2312" spans="9:11" ht="15" x14ac:dyDescent="0.25">
      <c r="I2312"/>
      <c r="K2312"/>
    </row>
    <row r="2313" spans="9:11" ht="15" x14ac:dyDescent="0.25">
      <c r="I2313"/>
      <c r="K2313"/>
    </row>
    <row r="2314" spans="9:11" ht="15" x14ac:dyDescent="0.25">
      <c r="I2314"/>
    </row>
    <row r="2315" spans="9:11" ht="15" x14ac:dyDescent="0.25">
      <c r="I2315"/>
    </row>
    <row r="2316" spans="9:11" ht="15" x14ac:dyDescent="0.25">
      <c r="I2316"/>
    </row>
    <row r="2317" spans="9:11" ht="15" x14ac:dyDescent="0.25">
      <c r="I2317"/>
    </row>
    <row r="2318" spans="9:11" ht="15" x14ac:dyDescent="0.25">
      <c r="I2318"/>
    </row>
    <row r="2319" spans="9:11" ht="15" x14ac:dyDescent="0.25">
      <c r="I2319"/>
    </row>
    <row r="2320" spans="9:11" ht="15" x14ac:dyDescent="0.25">
      <c r="I2320"/>
    </row>
    <row r="2321" spans="9:9" ht="15" x14ac:dyDescent="0.25">
      <c r="I2321"/>
    </row>
    <row r="2322" spans="9:9" ht="15" x14ac:dyDescent="0.25">
      <c r="I2322"/>
    </row>
    <row r="2323" spans="9:9" ht="15" x14ac:dyDescent="0.25">
      <c r="I2323"/>
    </row>
    <row r="2324" spans="9:9" ht="15" x14ac:dyDescent="0.25">
      <c r="I2324"/>
    </row>
    <row r="2325" spans="9:9" ht="15" x14ac:dyDescent="0.25">
      <c r="I2325"/>
    </row>
    <row r="2326" spans="9:9" ht="15" x14ac:dyDescent="0.25">
      <c r="I2326"/>
    </row>
    <row r="2327" spans="9:9" ht="15" x14ac:dyDescent="0.25">
      <c r="I2327"/>
    </row>
    <row r="2328" spans="9:9" ht="15" x14ac:dyDescent="0.25">
      <c r="I2328"/>
    </row>
    <row r="2329" spans="9:9" ht="15" x14ac:dyDescent="0.25">
      <c r="I2329"/>
    </row>
    <row r="2330" spans="9:9" ht="15" x14ac:dyDescent="0.25">
      <c r="I2330"/>
    </row>
    <row r="2331" spans="9:9" ht="15" x14ac:dyDescent="0.25">
      <c r="I2331"/>
    </row>
    <row r="2332" spans="9:9" ht="15" x14ac:dyDescent="0.25">
      <c r="I2332"/>
    </row>
    <row r="2333" spans="9:9" ht="15" x14ac:dyDescent="0.25">
      <c r="I2333"/>
    </row>
    <row r="2334" spans="9:9" ht="15" x14ac:dyDescent="0.25">
      <c r="I2334"/>
    </row>
    <row r="2335" spans="9:9" ht="15" x14ac:dyDescent="0.25">
      <c r="I2335"/>
    </row>
    <row r="2336" spans="9:9" ht="15" x14ac:dyDescent="0.25">
      <c r="I2336"/>
    </row>
    <row r="2337" spans="9:9" ht="15" x14ac:dyDescent="0.25">
      <c r="I2337"/>
    </row>
    <row r="2338" spans="9:9" ht="15" x14ac:dyDescent="0.25">
      <c r="I2338"/>
    </row>
    <row r="2339" spans="9:9" ht="15" x14ac:dyDescent="0.25">
      <c r="I2339"/>
    </row>
    <row r="2340" spans="9:9" ht="15" x14ac:dyDescent="0.25">
      <c r="I2340"/>
    </row>
    <row r="2341" spans="9:9" ht="15" x14ac:dyDescent="0.25">
      <c r="I2341"/>
    </row>
    <row r="2342" spans="9:9" ht="15" x14ac:dyDescent="0.25">
      <c r="I2342"/>
    </row>
    <row r="2343" spans="9:9" ht="15" x14ac:dyDescent="0.25">
      <c r="I2343"/>
    </row>
    <row r="2344" spans="9:9" ht="15" x14ac:dyDescent="0.25">
      <c r="I2344"/>
    </row>
    <row r="2345" spans="9:9" ht="15" x14ac:dyDescent="0.25">
      <c r="I2345"/>
    </row>
    <row r="2346" spans="9:9" ht="15" x14ac:dyDescent="0.25">
      <c r="I2346"/>
    </row>
    <row r="2347" spans="9:9" ht="15" x14ac:dyDescent="0.25">
      <c r="I2347"/>
    </row>
    <row r="2348" spans="9:9" ht="15" x14ac:dyDescent="0.25">
      <c r="I2348"/>
    </row>
    <row r="2349" spans="9:9" ht="15" x14ac:dyDescent="0.25">
      <c r="I2349"/>
    </row>
    <row r="2350" spans="9:9" ht="15" x14ac:dyDescent="0.25">
      <c r="I2350"/>
    </row>
    <row r="2351" spans="9:9" ht="15" x14ac:dyDescent="0.25">
      <c r="I2351"/>
    </row>
    <row r="2352" spans="9:9" ht="15" x14ac:dyDescent="0.25">
      <c r="I2352"/>
    </row>
    <row r="2353" spans="9:9" ht="15" x14ac:dyDescent="0.25">
      <c r="I2353"/>
    </row>
    <row r="2354" spans="9:9" ht="15" x14ac:dyDescent="0.25">
      <c r="I2354"/>
    </row>
    <row r="2355" spans="9:9" ht="15" x14ac:dyDescent="0.25">
      <c r="I2355"/>
    </row>
    <row r="2356" spans="9:9" ht="15" x14ac:dyDescent="0.25">
      <c r="I2356"/>
    </row>
    <row r="2357" spans="9:9" ht="15" x14ac:dyDescent="0.25">
      <c r="I2357"/>
    </row>
    <row r="2358" spans="9:9" ht="15" x14ac:dyDescent="0.25">
      <c r="I2358"/>
    </row>
    <row r="2359" spans="9:9" ht="15" x14ac:dyDescent="0.25">
      <c r="I2359"/>
    </row>
    <row r="2360" spans="9:9" ht="15" x14ac:dyDescent="0.25">
      <c r="I2360"/>
    </row>
    <row r="2361" spans="9:9" ht="15" x14ac:dyDescent="0.25">
      <c r="I2361"/>
    </row>
    <row r="2362" spans="9:9" ht="15" x14ac:dyDescent="0.25">
      <c r="I2362"/>
    </row>
    <row r="2363" spans="9:9" ht="15" x14ac:dyDescent="0.25">
      <c r="I2363"/>
    </row>
    <row r="2364" spans="9:9" ht="15" x14ac:dyDescent="0.25">
      <c r="I2364"/>
    </row>
    <row r="2365" spans="9:9" ht="15" x14ac:dyDescent="0.25">
      <c r="I2365"/>
    </row>
    <row r="2366" spans="9:9" ht="15" x14ac:dyDescent="0.25">
      <c r="I2366"/>
    </row>
    <row r="2367" spans="9:9" ht="15" x14ac:dyDescent="0.25">
      <c r="I2367"/>
    </row>
    <row r="2368" spans="9:9" ht="15" x14ac:dyDescent="0.25">
      <c r="I2368"/>
    </row>
    <row r="2369" spans="9:9" ht="15" x14ac:dyDescent="0.25">
      <c r="I2369"/>
    </row>
    <row r="2370" spans="9:9" ht="15" x14ac:dyDescent="0.25">
      <c r="I2370"/>
    </row>
    <row r="2371" spans="9:9" ht="15" x14ac:dyDescent="0.25">
      <c r="I2371"/>
    </row>
    <row r="2372" spans="9:9" ht="15" x14ac:dyDescent="0.25">
      <c r="I2372"/>
    </row>
    <row r="2373" spans="9:9" ht="15" x14ac:dyDescent="0.25">
      <c r="I2373"/>
    </row>
    <row r="2374" spans="9:9" ht="15" x14ac:dyDescent="0.25">
      <c r="I2374"/>
    </row>
    <row r="2375" spans="9:9" ht="15" x14ac:dyDescent="0.25">
      <c r="I2375"/>
    </row>
    <row r="2376" spans="9:9" ht="15" x14ac:dyDescent="0.25">
      <c r="I2376"/>
    </row>
    <row r="2377" spans="9:9" ht="15" x14ac:dyDescent="0.25">
      <c r="I2377"/>
    </row>
    <row r="2378" spans="9:9" ht="15" x14ac:dyDescent="0.25">
      <c r="I2378"/>
    </row>
    <row r="2379" spans="9:9" ht="15" x14ac:dyDescent="0.25">
      <c r="I2379"/>
    </row>
    <row r="2380" spans="9:9" ht="15" x14ac:dyDescent="0.25">
      <c r="I2380"/>
    </row>
    <row r="2381" spans="9:9" ht="15" x14ac:dyDescent="0.25">
      <c r="I2381"/>
    </row>
    <row r="2382" spans="9:9" ht="15" x14ac:dyDescent="0.25">
      <c r="I2382"/>
    </row>
    <row r="2383" spans="9:9" ht="15" x14ac:dyDescent="0.25">
      <c r="I2383"/>
    </row>
    <row r="2384" spans="9:9" ht="15" x14ac:dyDescent="0.25">
      <c r="I2384"/>
    </row>
    <row r="2385" spans="9:9" ht="15" x14ac:dyDescent="0.25">
      <c r="I2385"/>
    </row>
    <row r="2386" spans="9:9" ht="15" x14ac:dyDescent="0.25">
      <c r="I2386"/>
    </row>
    <row r="2387" spans="9:9" ht="15" x14ac:dyDescent="0.25">
      <c r="I2387"/>
    </row>
    <row r="2388" spans="9:9" ht="15" x14ac:dyDescent="0.25">
      <c r="I2388"/>
    </row>
    <row r="2389" spans="9:9" ht="15" x14ac:dyDescent="0.25">
      <c r="I2389"/>
    </row>
    <row r="2390" spans="9:9" ht="15" x14ac:dyDescent="0.25">
      <c r="I2390"/>
    </row>
    <row r="2391" spans="9:9" ht="15" x14ac:dyDescent="0.25">
      <c r="I2391"/>
    </row>
    <row r="2392" spans="9:9" ht="15" x14ac:dyDescent="0.25">
      <c r="I2392"/>
    </row>
    <row r="2393" spans="9:9" ht="15" x14ac:dyDescent="0.25">
      <c r="I2393"/>
    </row>
    <row r="2394" spans="9:9" ht="15" x14ac:dyDescent="0.25">
      <c r="I2394"/>
    </row>
    <row r="2395" spans="9:9" ht="15" x14ac:dyDescent="0.25">
      <c r="I2395"/>
    </row>
    <row r="2396" spans="9:9" ht="15" x14ac:dyDescent="0.25">
      <c r="I2396"/>
    </row>
    <row r="2397" spans="9:9" ht="15" x14ac:dyDescent="0.25">
      <c r="I2397"/>
    </row>
    <row r="2398" spans="9:9" ht="15" x14ac:dyDescent="0.25">
      <c r="I2398"/>
    </row>
    <row r="2399" spans="9:9" ht="15" x14ac:dyDescent="0.25">
      <c r="I2399"/>
    </row>
    <row r="2400" spans="9:9" ht="15" x14ac:dyDescent="0.25">
      <c r="I2400"/>
    </row>
    <row r="2401" spans="9:9" ht="15" x14ac:dyDescent="0.25">
      <c r="I2401"/>
    </row>
    <row r="2402" spans="9:9" ht="15" x14ac:dyDescent="0.25">
      <c r="I2402"/>
    </row>
    <row r="2403" spans="9:9" ht="15" x14ac:dyDescent="0.25">
      <c r="I2403"/>
    </row>
    <row r="2404" spans="9:9" ht="15" x14ac:dyDescent="0.25">
      <c r="I2404"/>
    </row>
    <row r="2405" spans="9:9" ht="15" x14ac:dyDescent="0.25">
      <c r="I2405"/>
    </row>
    <row r="2406" spans="9:9" ht="15" x14ac:dyDescent="0.25">
      <c r="I2406"/>
    </row>
    <row r="2407" spans="9:9" ht="15" x14ac:dyDescent="0.25">
      <c r="I2407"/>
    </row>
    <row r="2408" spans="9:9" ht="15" x14ac:dyDescent="0.25">
      <c r="I2408"/>
    </row>
    <row r="2409" spans="9:9" ht="15" x14ac:dyDescent="0.25">
      <c r="I2409"/>
    </row>
    <row r="2410" spans="9:9" ht="15" x14ac:dyDescent="0.25">
      <c r="I2410"/>
    </row>
    <row r="2411" spans="9:9" ht="15" x14ac:dyDescent="0.25">
      <c r="I2411"/>
    </row>
    <row r="2412" spans="9:9" ht="15" x14ac:dyDescent="0.25">
      <c r="I2412"/>
    </row>
    <row r="2413" spans="9:9" ht="15" x14ac:dyDescent="0.25">
      <c r="I2413"/>
    </row>
    <row r="2414" spans="9:9" ht="15" x14ac:dyDescent="0.25">
      <c r="I2414"/>
    </row>
    <row r="2415" spans="9:9" ht="15" x14ac:dyDescent="0.25">
      <c r="I2415"/>
    </row>
    <row r="2416" spans="9:9" ht="15" x14ac:dyDescent="0.25">
      <c r="I2416"/>
    </row>
    <row r="2417" spans="9:9" ht="15" x14ac:dyDescent="0.25">
      <c r="I2417"/>
    </row>
    <row r="2418" spans="9:9" ht="15" x14ac:dyDescent="0.25">
      <c r="I2418"/>
    </row>
    <row r="2419" spans="9:9" ht="15" x14ac:dyDescent="0.25">
      <c r="I2419"/>
    </row>
    <row r="2420" spans="9:9" ht="15" x14ac:dyDescent="0.25">
      <c r="I2420"/>
    </row>
    <row r="2421" spans="9:9" ht="15" x14ac:dyDescent="0.25">
      <c r="I2421"/>
    </row>
    <row r="2422" spans="9:9" ht="15" x14ac:dyDescent="0.25">
      <c r="I2422"/>
    </row>
    <row r="2423" spans="9:9" ht="15" x14ac:dyDescent="0.25">
      <c r="I2423"/>
    </row>
    <row r="2424" spans="9:9" ht="15" x14ac:dyDescent="0.25">
      <c r="I2424"/>
    </row>
    <row r="2425" spans="9:9" ht="15" x14ac:dyDescent="0.25">
      <c r="I2425"/>
    </row>
    <row r="2426" spans="9:9" ht="15" x14ac:dyDescent="0.25">
      <c r="I2426"/>
    </row>
    <row r="2427" spans="9:9" ht="15" x14ac:dyDescent="0.25">
      <c r="I2427"/>
    </row>
    <row r="2428" spans="9:9" ht="15" x14ac:dyDescent="0.25">
      <c r="I2428"/>
    </row>
    <row r="2429" spans="9:9" ht="15" x14ac:dyDescent="0.25">
      <c r="I2429"/>
    </row>
    <row r="2430" spans="9:9" ht="15" x14ac:dyDescent="0.25">
      <c r="I2430"/>
    </row>
    <row r="2431" spans="9:9" ht="15" x14ac:dyDescent="0.25">
      <c r="I2431"/>
    </row>
    <row r="2432" spans="9:9" ht="15" x14ac:dyDescent="0.25">
      <c r="I2432"/>
    </row>
    <row r="2433" spans="9:9" ht="15" x14ac:dyDescent="0.25">
      <c r="I2433"/>
    </row>
    <row r="2434" spans="9:9" ht="15" x14ac:dyDescent="0.25">
      <c r="I2434"/>
    </row>
    <row r="2435" spans="9:9" ht="15" x14ac:dyDescent="0.25">
      <c r="I2435"/>
    </row>
    <row r="2436" spans="9:9" ht="15" x14ac:dyDescent="0.25">
      <c r="I2436"/>
    </row>
    <row r="2437" spans="9:9" ht="15" x14ac:dyDescent="0.25">
      <c r="I2437"/>
    </row>
    <row r="2438" spans="9:9" ht="15" x14ac:dyDescent="0.25">
      <c r="I2438"/>
    </row>
    <row r="2439" spans="9:9" ht="15" x14ac:dyDescent="0.25">
      <c r="I2439"/>
    </row>
    <row r="2440" spans="9:9" ht="15" x14ac:dyDescent="0.25">
      <c r="I2440"/>
    </row>
    <row r="2441" spans="9:9" ht="15" x14ac:dyDescent="0.25">
      <c r="I2441"/>
    </row>
    <row r="2442" spans="9:9" ht="15" x14ac:dyDescent="0.25">
      <c r="I2442"/>
    </row>
    <row r="2443" spans="9:9" ht="15" x14ac:dyDescent="0.25">
      <c r="I2443"/>
    </row>
    <row r="2444" spans="9:9" ht="15" x14ac:dyDescent="0.25">
      <c r="I2444"/>
    </row>
    <row r="2445" spans="9:9" ht="15" x14ac:dyDescent="0.25">
      <c r="I2445"/>
    </row>
    <row r="2446" spans="9:9" ht="15" x14ac:dyDescent="0.25">
      <c r="I2446"/>
    </row>
    <row r="2447" spans="9:9" ht="15" x14ac:dyDescent="0.25">
      <c r="I2447"/>
    </row>
    <row r="2448" spans="9:9" ht="15" x14ac:dyDescent="0.25">
      <c r="I2448"/>
    </row>
    <row r="2449" spans="9:9" ht="15" x14ac:dyDescent="0.25">
      <c r="I2449"/>
    </row>
    <row r="2450" spans="9:9" ht="15" x14ac:dyDescent="0.25">
      <c r="I2450"/>
    </row>
    <row r="2451" spans="9:9" ht="15" x14ac:dyDescent="0.25">
      <c r="I2451"/>
    </row>
    <row r="2452" spans="9:9" ht="15" x14ac:dyDescent="0.25">
      <c r="I2452"/>
    </row>
    <row r="2453" spans="9:9" ht="15" x14ac:dyDescent="0.25">
      <c r="I2453"/>
    </row>
    <row r="2454" spans="9:9" ht="15" x14ac:dyDescent="0.25">
      <c r="I2454"/>
    </row>
    <row r="2455" spans="9:9" ht="15" x14ac:dyDescent="0.25">
      <c r="I2455"/>
    </row>
    <row r="2456" spans="9:9" ht="15" x14ac:dyDescent="0.25">
      <c r="I2456"/>
    </row>
    <row r="2457" spans="9:9" ht="15" x14ac:dyDescent="0.25">
      <c r="I2457"/>
    </row>
    <row r="2458" spans="9:9" ht="15" x14ac:dyDescent="0.25">
      <c r="I2458"/>
    </row>
    <row r="2459" spans="9:9" ht="15" x14ac:dyDescent="0.25">
      <c r="I2459"/>
    </row>
    <row r="2460" spans="9:9" ht="15" x14ac:dyDescent="0.25">
      <c r="I2460"/>
    </row>
    <row r="2461" spans="9:9" ht="15" x14ac:dyDescent="0.25">
      <c r="I2461"/>
    </row>
    <row r="2462" spans="9:9" ht="15" x14ac:dyDescent="0.25">
      <c r="I2462"/>
    </row>
    <row r="2463" spans="9:9" ht="15" x14ac:dyDescent="0.25">
      <c r="I2463"/>
    </row>
    <row r="2464" spans="9:9" ht="15" x14ac:dyDescent="0.25">
      <c r="I2464"/>
    </row>
    <row r="2465" spans="9:9" ht="15" x14ac:dyDescent="0.25">
      <c r="I2465"/>
    </row>
    <row r="2466" spans="9:9" ht="15" x14ac:dyDescent="0.25">
      <c r="I2466"/>
    </row>
    <row r="2467" spans="9:9" ht="15" x14ac:dyDescent="0.25">
      <c r="I2467"/>
    </row>
    <row r="2468" spans="9:9" ht="15" x14ac:dyDescent="0.25">
      <c r="I2468"/>
    </row>
    <row r="2469" spans="9:9" ht="15" x14ac:dyDescent="0.25">
      <c r="I2469"/>
    </row>
    <row r="2470" spans="9:9" ht="15" x14ac:dyDescent="0.25">
      <c r="I2470"/>
    </row>
    <row r="2471" spans="9:9" ht="15" x14ac:dyDescent="0.25">
      <c r="I2471"/>
    </row>
    <row r="2472" spans="9:9" ht="15" x14ac:dyDescent="0.25">
      <c r="I2472"/>
    </row>
    <row r="2473" spans="9:9" ht="15" x14ac:dyDescent="0.25">
      <c r="I2473"/>
    </row>
    <row r="2474" spans="9:9" ht="15" x14ac:dyDescent="0.25">
      <c r="I2474"/>
    </row>
    <row r="2475" spans="9:9" ht="15" x14ac:dyDescent="0.25">
      <c r="I2475"/>
    </row>
    <row r="2476" spans="9:9" ht="15" x14ac:dyDescent="0.25">
      <c r="I2476"/>
    </row>
    <row r="2477" spans="9:9" ht="15" x14ac:dyDescent="0.25">
      <c r="I2477"/>
    </row>
    <row r="2478" spans="9:9" ht="15" x14ac:dyDescent="0.25">
      <c r="I2478"/>
    </row>
    <row r="2479" spans="9:9" ht="15" x14ac:dyDescent="0.25">
      <c r="I2479"/>
    </row>
    <row r="2480" spans="9:9" ht="15" x14ac:dyDescent="0.25">
      <c r="I2480"/>
    </row>
    <row r="2481" spans="9:9" ht="15" x14ac:dyDescent="0.25">
      <c r="I2481"/>
    </row>
    <row r="2482" spans="9:9" ht="15" x14ac:dyDescent="0.25">
      <c r="I2482"/>
    </row>
    <row r="2483" spans="9:9" ht="15" x14ac:dyDescent="0.25">
      <c r="I2483"/>
    </row>
    <row r="2484" spans="9:9" ht="15" x14ac:dyDescent="0.25">
      <c r="I2484"/>
    </row>
    <row r="2485" spans="9:9" ht="15" x14ac:dyDescent="0.25">
      <c r="I2485"/>
    </row>
    <row r="2486" spans="9:9" ht="15" x14ac:dyDescent="0.25">
      <c r="I2486"/>
    </row>
    <row r="2487" spans="9:9" ht="15" x14ac:dyDescent="0.25">
      <c r="I2487"/>
    </row>
    <row r="2488" spans="9:9" ht="15" x14ac:dyDescent="0.25">
      <c r="I2488"/>
    </row>
    <row r="2489" spans="9:9" ht="15" x14ac:dyDescent="0.25">
      <c r="I2489"/>
    </row>
    <row r="2490" spans="9:9" ht="15" x14ac:dyDescent="0.25">
      <c r="I2490"/>
    </row>
    <row r="2491" spans="9:9" ht="15" x14ac:dyDescent="0.25">
      <c r="I2491"/>
    </row>
    <row r="2492" spans="9:9" ht="15" x14ac:dyDescent="0.25">
      <c r="I2492"/>
    </row>
    <row r="2493" spans="9:9" ht="15" x14ac:dyDescent="0.25">
      <c r="I2493"/>
    </row>
    <row r="2494" spans="9:9" ht="15" x14ac:dyDescent="0.25">
      <c r="I2494"/>
    </row>
    <row r="2495" spans="9:9" ht="15" x14ac:dyDescent="0.25">
      <c r="I2495"/>
    </row>
    <row r="2496" spans="9:9" ht="15" x14ac:dyDescent="0.25">
      <c r="I2496"/>
    </row>
    <row r="2497" spans="9:9" ht="15" x14ac:dyDescent="0.25">
      <c r="I2497"/>
    </row>
    <row r="2498" spans="9:9" ht="15" x14ac:dyDescent="0.25">
      <c r="I2498"/>
    </row>
    <row r="2499" spans="9:9" ht="15" x14ac:dyDescent="0.25">
      <c r="I2499"/>
    </row>
    <row r="2500" spans="9:9" ht="15" x14ac:dyDescent="0.25">
      <c r="I2500"/>
    </row>
    <row r="2501" spans="9:9" ht="15" x14ac:dyDescent="0.25">
      <c r="I2501"/>
    </row>
    <row r="2502" spans="9:9" ht="15" x14ac:dyDescent="0.25">
      <c r="I2502"/>
    </row>
    <row r="2503" spans="9:9" ht="15" x14ac:dyDescent="0.25">
      <c r="I2503"/>
    </row>
    <row r="2504" spans="9:9" ht="15" x14ac:dyDescent="0.25">
      <c r="I2504"/>
    </row>
    <row r="2505" spans="9:9" ht="15" x14ac:dyDescent="0.25">
      <c r="I2505"/>
    </row>
    <row r="2506" spans="9:9" ht="15" x14ac:dyDescent="0.25">
      <c r="I2506"/>
    </row>
    <row r="2507" spans="9:9" ht="15" x14ac:dyDescent="0.25">
      <c r="I2507"/>
    </row>
    <row r="2508" spans="9:9" ht="15" x14ac:dyDescent="0.25">
      <c r="I2508"/>
    </row>
    <row r="2509" spans="9:9" ht="15" x14ac:dyDescent="0.25">
      <c r="I2509"/>
    </row>
    <row r="2510" spans="9:9" ht="15" x14ac:dyDescent="0.25">
      <c r="I2510"/>
    </row>
    <row r="2511" spans="9:9" ht="15" x14ac:dyDescent="0.25">
      <c r="I2511"/>
    </row>
    <row r="2512" spans="9:9" ht="15" x14ac:dyDescent="0.25">
      <c r="I2512"/>
    </row>
    <row r="2513" spans="9:9" ht="15" x14ac:dyDescent="0.25">
      <c r="I2513"/>
    </row>
    <row r="2514" spans="9:9" ht="15" x14ac:dyDescent="0.25">
      <c r="I2514"/>
    </row>
    <row r="2515" spans="9:9" ht="15" x14ac:dyDescent="0.25">
      <c r="I2515"/>
    </row>
    <row r="2516" spans="9:9" ht="15" x14ac:dyDescent="0.25">
      <c r="I2516"/>
    </row>
    <row r="2517" spans="9:9" ht="15" x14ac:dyDescent="0.25">
      <c r="I2517"/>
    </row>
    <row r="2518" spans="9:9" ht="15" x14ac:dyDescent="0.25">
      <c r="I2518"/>
    </row>
    <row r="2519" spans="9:9" ht="15" x14ac:dyDescent="0.25">
      <c r="I2519"/>
    </row>
    <row r="2520" spans="9:9" ht="15" x14ac:dyDescent="0.25">
      <c r="I2520"/>
    </row>
    <row r="2521" spans="9:9" ht="15" x14ac:dyDescent="0.25">
      <c r="I2521"/>
    </row>
    <row r="2522" spans="9:9" ht="15" x14ac:dyDescent="0.25">
      <c r="I2522"/>
    </row>
    <row r="2523" spans="9:9" ht="15" x14ac:dyDescent="0.25">
      <c r="I2523"/>
    </row>
    <row r="2524" spans="9:9" ht="15" x14ac:dyDescent="0.25">
      <c r="I2524"/>
    </row>
    <row r="2525" spans="9:9" ht="15" x14ac:dyDescent="0.25">
      <c r="I2525"/>
    </row>
    <row r="2526" spans="9:9" ht="15" x14ac:dyDescent="0.25">
      <c r="I2526"/>
    </row>
    <row r="2527" spans="9:9" ht="15" x14ac:dyDescent="0.25">
      <c r="I2527"/>
    </row>
    <row r="2528" spans="9:9" ht="15" x14ac:dyDescent="0.25">
      <c r="I2528"/>
    </row>
    <row r="2529" spans="9:9" ht="15" x14ac:dyDescent="0.25">
      <c r="I2529"/>
    </row>
    <row r="2530" spans="9:9" ht="15" x14ac:dyDescent="0.25">
      <c r="I2530"/>
    </row>
    <row r="2531" spans="9:9" ht="15" x14ac:dyDescent="0.25">
      <c r="I2531"/>
    </row>
    <row r="2532" spans="9:9" ht="15" x14ac:dyDescent="0.25">
      <c r="I2532"/>
    </row>
    <row r="2533" spans="9:9" ht="15" x14ac:dyDescent="0.25">
      <c r="I2533"/>
    </row>
    <row r="2534" spans="9:9" ht="15" x14ac:dyDescent="0.25">
      <c r="I2534"/>
    </row>
    <row r="2535" spans="9:9" ht="15" x14ac:dyDescent="0.25">
      <c r="I2535"/>
    </row>
    <row r="2536" spans="9:9" ht="15" x14ac:dyDescent="0.25">
      <c r="I2536"/>
    </row>
    <row r="2537" spans="9:9" ht="15" x14ac:dyDescent="0.25">
      <c r="I2537"/>
    </row>
    <row r="2538" spans="9:9" ht="15" x14ac:dyDescent="0.25">
      <c r="I2538"/>
    </row>
    <row r="2539" spans="9:9" ht="15" x14ac:dyDescent="0.25">
      <c r="I2539"/>
    </row>
    <row r="2540" spans="9:9" ht="15" x14ac:dyDescent="0.25">
      <c r="I2540"/>
    </row>
    <row r="2541" spans="9:9" ht="15" x14ac:dyDescent="0.25">
      <c r="I2541"/>
    </row>
    <row r="2542" spans="9:9" ht="15" x14ac:dyDescent="0.25">
      <c r="I2542"/>
    </row>
    <row r="2543" spans="9:9" ht="15" x14ac:dyDescent="0.25">
      <c r="I2543"/>
    </row>
    <row r="2544" spans="9:9" ht="15" x14ac:dyDescent="0.25">
      <c r="I2544"/>
    </row>
    <row r="2545" spans="9:9" ht="15" x14ac:dyDescent="0.25">
      <c r="I2545"/>
    </row>
    <row r="2546" spans="9:9" ht="15" x14ac:dyDescent="0.25">
      <c r="I2546"/>
    </row>
    <row r="2547" spans="9:9" ht="15" x14ac:dyDescent="0.25">
      <c r="I2547"/>
    </row>
    <row r="2548" spans="9:9" ht="15" x14ac:dyDescent="0.25">
      <c r="I2548"/>
    </row>
    <row r="2549" spans="9:9" ht="15" x14ac:dyDescent="0.25">
      <c r="I2549"/>
    </row>
    <row r="2550" spans="9:9" ht="15" x14ac:dyDescent="0.25">
      <c r="I2550"/>
    </row>
    <row r="2551" spans="9:9" ht="15" x14ac:dyDescent="0.25">
      <c r="I2551"/>
    </row>
    <row r="2552" spans="9:9" ht="15" x14ac:dyDescent="0.25">
      <c r="I2552"/>
    </row>
    <row r="2553" spans="9:9" ht="15" x14ac:dyDescent="0.25">
      <c r="I2553"/>
    </row>
    <row r="2554" spans="9:9" ht="15" x14ac:dyDescent="0.25">
      <c r="I2554"/>
    </row>
    <row r="2555" spans="9:9" ht="15" x14ac:dyDescent="0.25">
      <c r="I2555"/>
    </row>
  </sheetData>
  <conditionalFormatting sqref="D8">
    <cfRule type="cellIs" dxfId="55" priority="7" operator="lessThan">
      <formula>0</formula>
    </cfRule>
  </conditionalFormatting>
  <conditionalFormatting sqref="D9:D22">
    <cfRule type="cellIs" dxfId="54" priority="3" operator="lessThan">
      <formula>0</formula>
    </cfRule>
  </conditionalFormatting>
  <conditionalFormatting sqref="D23">
    <cfRule type="cellIs" dxfId="53" priority="1" operator="lessThan">
      <formula>0</formula>
    </cfRule>
  </conditionalFormatting>
  <pageMargins left="0.7" right="0.7" top="0.75" bottom="0.75" header="0.3" footer="0.3"/>
  <pageSetup orientation="portrait" r:id="rId1"/>
  <ignoredErrors>
    <ignoredError sqref="F9:F24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486"/>
  <sheetViews>
    <sheetView showGridLines="0" zoomScale="80" zoomScaleNormal="80" workbookViewId="0">
      <pane ySplit="7" topLeftCell="A8" activePane="bottomLeft" state="frozen"/>
      <selection activeCell="A7" sqref="A7"/>
      <selection pane="bottomLeft"/>
    </sheetView>
  </sheetViews>
  <sheetFormatPr defaultColWidth="11.42578125" defaultRowHeight="12.75" x14ac:dyDescent="0.2"/>
  <cols>
    <col min="1" max="1" width="2.140625" style="5" customWidth="1"/>
    <col min="2" max="2" width="14.85546875" style="5" customWidth="1"/>
    <col min="3" max="3" width="11.85546875" style="5" customWidth="1"/>
    <col min="4" max="4" width="40.5703125" style="5" customWidth="1"/>
    <col min="5" max="5" width="19.5703125" style="5" customWidth="1"/>
    <col min="6" max="6" width="21" style="5" bestFit="1" customWidth="1"/>
    <col min="7" max="7" width="15.85546875" style="5" customWidth="1"/>
    <col min="8" max="8" width="38.85546875" style="5" customWidth="1"/>
    <col min="9" max="9" width="41.140625" style="5" customWidth="1"/>
    <col min="10" max="10" width="15.7109375" style="5" bestFit="1" customWidth="1"/>
    <col min="11" max="11" width="15" style="8" bestFit="1" customWidth="1"/>
    <col min="12" max="12" width="16.28515625" style="26" bestFit="1" customWidth="1"/>
    <col min="13" max="13" width="10.28515625" style="5" customWidth="1"/>
    <col min="14" max="16384" width="11.42578125" style="5"/>
  </cols>
  <sheetData>
    <row r="2" spans="2:13" ht="15.75" x14ac:dyDescent="0.25">
      <c r="B2" s="1" t="s">
        <v>376</v>
      </c>
      <c r="C2" s="1"/>
    </row>
    <row r="3" spans="2:13" ht="15" x14ac:dyDescent="0.25">
      <c r="B3" s="2" t="s">
        <v>89</v>
      </c>
      <c r="C3" s="2"/>
    </row>
    <row r="4" spans="2:13" ht="14.25" x14ac:dyDescent="0.25">
      <c r="B4" s="3" t="str">
        <f>'Resumen General'!B5</f>
        <v>DEL 01 AL 31 DE DICIEMBRE 2017</v>
      </c>
      <c r="C4" s="3"/>
    </row>
    <row r="5" spans="2:13" x14ac:dyDescent="0.2">
      <c r="B5" s="25"/>
      <c r="C5" s="25"/>
    </row>
    <row r="7" spans="2:13" x14ac:dyDescent="0.2">
      <c r="B7" s="5" t="s">
        <v>332</v>
      </c>
      <c r="C7" s="5" t="s">
        <v>18</v>
      </c>
      <c r="D7" s="10" t="s">
        <v>35</v>
      </c>
      <c r="E7" s="10" t="s">
        <v>38</v>
      </c>
      <c r="F7" s="10" t="s">
        <v>37</v>
      </c>
      <c r="G7" s="5" t="s">
        <v>90</v>
      </c>
      <c r="H7" s="10" t="s">
        <v>70</v>
      </c>
      <c r="I7" s="10" t="s">
        <v>91</v>
      </c>
      <c r="J7" s="5" t="s">
        <v>92</v>
      </c>
      <c r="K7" s="8" t="s">
        <v>93</v>
      </c>
      <c r="L7" s="26" t="s">
        <v>94</v>
      </c>
    </row>
    <row r="8" spans="2:13" x14ac:dyDescent="0.2">
      <c r="B8" s="5" t="s">
        <v>334</v>
      </c>
      <c r="C8" s="5" t="s">
        <v>27</v>
      </c>
      <c r="D8" s="5" t="s">
        <v>5</v>
      </c>
      <c r="E8" s="5" t="s">
        <v>124</v>
      </c>
      <c r="F8" s="5" t="s">
        <v>39</v>
      </c>
      <c r="G8" s="5" t="s">
        <v>72</v>
      </c>
      <c r="H8" s="5" t="s">
        <v>108</v>
      </c>
      <c r="I8" s="5" t="s">
        <v>305</v>
      </c>
      <c r="J8" s="10" t="s">
        <v>96</v>
      </c>
      <c r="K8" s="27">
        <v>43071</v>
      </c>
      <c r="L8" s="28">
        <v>3</v>
      </c>
      <c r="M8" s="27"/>
    </row>
    <row r="9" spans="2:13" x14ac:dyDescent="0.2">
      <c r="B9" s="5" t="s">
        <v>334</v>
      </c>
      <c r="C9" s="5" t="s">
        <v>27</v>
      </c>
      <c r="D9" s="5" t="s">
        <v>5</v>
      </c>
      <c r="E9" s="5" t="s">
        <v>65</v>
      </c>
      <c r="F9" s="5" t="s">
        <v>65</v>
      </c>
      <c r="G9" s="5" t="s">
        <v>74</v>
      </c>
      <c r="H9" s="5" t="s">
        <v>98</v>
      </c>
      <c r="I9" s="5" t="s">
        <v>305</v>
      </c>
      <c r="J9" s="10" t="s">
        <v>96</v>
      </c>
      <c r="K9" s="27">
        <v>43075</v>
      </c>
      <c r="L9" s="28">
        <v>1</v>
      </c>
      <c r="M9" s="27"/>
    </row>
    <row r="10" spans="2:13" x14ac:dyDescent="0.2">
      <c r="B10" s="5" t="s">
        <v>334</v>
      </c>
      <c r="C10" s="5" t="s">
        <v>27</v>
      </c>
      <c r="D10" s="5" t="s">
        <v>5</v>
      </c>
      <c r="E10" s="5" t="s">
        <v>113</v>
      </c>
      <c r="F10" s="5" t="s">
        <v>45</v>
      </c>
      <c r="G10" s="5" t="s">
        <v>74</v>
      </c>
      <c r="H10" s="5" t="s">
        <v>98</v>
      </c>
      <c r="I10" s="5" t="s">
        <v>305</v>
      </c>
      <c r="J10" s="10" t="s">
        <v>96</v>
      </c>
      <c r="K10" s="27">
        <v>43076</v>
      </c>
      <c r="L10" s="28">
        <v>1</v>
      </c>
      <c r="M10" s="27"/>
    </row>
    <row r="11" spans="2:13" x14ac:dyDescent="0.2">
      <c r="B11" s="5" t="s">
        <v>334</v>
      </c>
      <c r="C11" s="5" t="s">
        <v>27</v>
      </c>
      <c r="D11" s="5" t="s">
        <v>5</v>
      </c>
      <c r="E11" s="5" t="s">
        <v>150</v>
      </c>
      <c r="F11" s="5" t="s">
        <v>367</v>
      </c>
      <c r="G11" s="5" t="s">
        <v>74</v>
      </c>
      <c r="H11" s="5" t="s">
        <v>115</v>
      </c>
      <c r="I11" s="5" t="s">
        <v>442</v>
      </c>
      <c r="J11" s="10" t="s">
        <v>96</v>
      </c>
      <c r="K11" s="27">
        <v>43081</v>
      </c>
      <c r="L11" s="28">
        <v>1</v>
      </c>
      <c r="M11" s="27"/>
    </row>
    <row r="12" spans="2:13" x14ac:dyDescent="0.2">
      <c r="B12" s="5" t="s">
        <v>334</v>
      </c>
      <c r="C12" s="5" t="s">
        <v>27</v>
      </c>
      <c r="D12" s="5" t="s">
        <v>5</v>
      </c>
      <c r="E12" s="5" t="s">
        <v>156</v>
      </c>
      <c r="F12" s="5" t="s">
        <v>50</v>
      </c>
      <c r="G12" s="5" t="s">
        <v>74</v>
      </c>
      <c r="H12" s="5" t="s">
        <v>98</v>
      </c>
      <c r="I12" s="5" t="s">
        <v>305</v>
      </c>
      <c r="J12" s="10" t="s">
        <v>96</v>
      </c>
      <c r="K12" s="27">
        <v>43081</v>
      </c>
      <c r="L12" s="28">
        <v>1</v>
      </c>
      <c r="M12" s="27"/>
    </row>
    <row r="13" spans="2:13" x14ac:dyDescent="0.2">
      <c r="B13" s="5" t="s">
        <v>334</v>
      </c>
      <c r="C13" s="5" t="s">
        <v>27</v>
      </c>
      <c r="D13" s="5" t="s">
        <v>5</v>
      </c>
      <c r="E13" s="5" t="s">
        <v>113</v>
      </c>
      <c r="F13" s="5" t="s">
        <v>45</v>
      </c>
      <c r="G13" s="5" t="s">
        <v>75</v>
      </c>
      <c r="H13" s="5" t="s">
        <v>626</v>
      </c>
      <c r="I13" s="5" t="s">
        <v>305</v>
      </c>
      <c r="J13" s="10" t="s">
        <v>96</v>
      </c>
      <c r="K13" s="27">
        <v>43082</v>
      </c>
      <c r="L13" s="28">
        <v>1</v>
      </c>
      <c r="M13" s="27"/>
    </row>
    <row r="14" spans="2:13" x14ac:dyDescent="0.2">
      <c r="B14" s="5" t="s">
        <v>334</v>
      </c>
      <c r="C14" s="5" t="s">
        <v>27</v>
      </c>
      <c r="D14" s="5" t="s">
        <v>5</v>
      </c>
      <c r="E14" s="5" t="s">
        <v>168</v>
      </c>
      <c r="F14" s="5" t="s">
        <v>45</v>
      </c>
      <c r="G14" s="5" t="s">
        <v>74</v>
      </c>
      <c r="H14" s="5" t="s">
        <v>98</v>
      </c>
      <c r="I14" s="5" t="s">
        <v>305</v>
      </c>
      <c r="J14" s="10" t="s">
        <v>96</v>
      </c>
      <c r="K14" s="27">
        <v>43083</v>
      </c>
      <c r="L14" s="28">
        <v>1</v>
      </c>
      <c r="M14" s="27"/>
    </row>
    <row r="15" spans="2:13" x14ac:dyDescent="0.2">
      <c r="B15" s="5" t="s">
        <v>334</v>
      </c>
      <c r="C15" s="5" t="s">
        <v>27</v>
      </c>
      <c r="D15" s="5" t="s">
        <v>5</v>
      </c>
      <c r="E15" s="5" t="s">
        <v>113</v>
      </c>
      <c r="F15" s="5" t="s">
        <v>45</v>
      </c>
      <c r="G15" s="5" t="s">
        <v>75</v>
      </c>
      <c r="H15" s="5" t="s">
        <v>191</v>
      </c>
      <c r="I15" s="5" t="s">
        <v>192</v>
      </c>
      <c r="J15" s="10" t="s">
        <v>96</v>
      </c>
      <c r="K15" s="27">
        <v>43084</v>
      </c>
      <c r="L15" s="28">
        <v>1</v>
      </c>
      <c r="M15" s="27"/>
    </row>
    <row r="16" spans="2:13" x14ac:dyDescent="0.2">
      <c r="B16" s="5" t="s">
        <v>334</v>
      </c>
      <c r="C16" s="5" t="s">
        <v>27</v>
      </c>
      <c r="D16" s="5" t="s">
        <v>5</v>
      </c>
      <c r="E16" s="5" t="s">
        <v>168</v>
      </c>
      <c r="F16" s="5" t="s">
        <v>45</v>
      </c>
      <c r="G16" s="5" t="s">
        <v>74</v>
      </c>
      <c r="H16" s="5" t="s">
        <v>98</v>
      </c>
      <c r="I16" s="5" t="s">
        <v>305</v>
      </c>
      <c r="J16" s="10" t="s">
        <v>96</v>
      </c>
      <c r="K16" s="27">
        <v>43084</v>
      </c>
      <c r="L16" s="28">
        <v>1</v>
      </c>
      <c r="M16" s="27"/>
    </row>
    <row r="17" spans="2:13" x14ac:dyDescent="0.2">
      <c r="B17" s="5" t="s">
        <v>334</v>
      </c>
      <c r="C17" s="5" t="s">
        <v>27</v>
      </c>
      <c r="D17" s="5" t="s">
        <v>5</v>
      </c>
      <c r="E17" s="5" t="s">
        <v>150</v>
      </c>
      <c r="F17" s="5" t="s">
        <v>367</v>
      </c>
      <c r="G17" s="5" t="s">
        <v>74</v>
      </c>
      <c r="H17" s="5" t="s">
        <v>98</v>
      </c>
      <c r="I17" s="5" t="s">
        <v>305</v>
      </c>
      <c r="J17" s="10" t="s">
        <v>96</v>
      </c>
      <c r="K17" s="27">
        <v>43088</v>
      </c>
      <c r="L17" s="28">
        <v>1</v>
      </c>
      <c r="M17" s="27"/>
    </row>
    <row r="18" spans="2:13" x14ac:dyDescent="0.2">
      <c r="B18" s="5" t="s">
        <v>334</v>
      </c>
      <c r="C18" s="5" t="s">
        <v>27</v>
      </c>
      <c r="D18" s="5" t="s">
        <v>5</v>
      </c>
      <c r="E18" s="5" t="s">
        <v>99</v>
      </c>
      <c r="F18" s="5" t="s">
        <v>39</v>
      </c>
      <c r="G18" s="5" t="s">
        <v>72</v>
      </c>
      <c r="H18" s="5" t="s">
        <v>126</v>
      </c>
      <c r="I18" s="5" t="s">
        <v>625</v>
      </c>
      <c r="J18" s="10" t="s">
        <v>96</v>
      </c>
      <c r="K18" s="27">
        <v>43089</v>
      </c>
      <c r="L18" s="28">
        <v>1</v>
      </c>
      <c r="M18" s="27"/>
    </row>
    <row r="19" spans="2:13" x14ac:dyDescent="0.2">
      <c r="B19" s="5" t="s">
        <v>334</v>
      </c>
      <c r="C19" s="5" t="s">
        <v>27</v>
      </c>
      <c r="D19" s="5" t="s">
        <v>5</v>
      </c>
      <c r="E19" s="5" t="s">
        <v>129</v>
      </c>
      <c r="F19" s="5" t="s">
        <v>52</v>
      </c>
      <c r="G19" s="5" t="s">
        <v>74</v>
      </c>
      <c r="H19" s="5" t="s">
        <v>115</v>
      </c>
      <c r="I19" s="5" t="s">
        <v>628</v>
      </c>
      <c r="J19" s="10" t="s">
        <v>96</v>
      </c>
      <c r="K19" s="27">
        <v>43089</v>
      </c>
      <c r="L19" s="28">
        <v>1</v>
      </c>
      <c r="M19" s="27"/>
    </row>
    <row r="20" spans="2:13" x14ac:dyDescent="0.2">
      <c r="B20" s="5" t="s">
        <v>334</v>
      </c>
      <c r="C20" s="5" t="s">
        <v>27</v>
      </c>
      <c r="D20" s="5" t="s">
        <v>5</v>
      </c>
      <c r="E20" s="5" t="s">
        <v>97</v>
      </c>
      <c r="F20" s="5" t="s">
        <v>39</v>
      </c>
      <c r="G20" s="5" t="s">
        <v>75</v>
      </c>
      <c r="H20" s="5" t="s">
        <v>449</v>
      </c>
      <c r="I20" s="5" t="s">
        <v>449</v>
      </c>
      <c r="J20" s="10" t="s">
        <v>96</v>
      </c>
      <c r="K20" s="27">
        <v>43090</v>
      </c>
      <c r="L20" s="28">
        <v>1</v>
      </c>
      <c r="M20" s="27"/>
    </row>
    <row r="21" spans="2:13" x14ac:dyDescent="0.2">
      <c r="B21" s="5" t="s">
        <v>334</v>
      </c>
      <c r="C21" s="5" t="s">
        <v>27</v>
      </c>
      <c r="D21" s="5" t="s">
        <v>5</v>
      </c>
      <c r="E21" s="5" t="s">
        <v>141</v>
      </c>
      <c r="F21" s="5" t="s">
        <v>39</v>
      </c>
      <c r="G21" s="5" t="s">
        <v>74</v>
      </c>
      <c r="H21" s="5" t="s">
        <v>115</v>
      </c>
      <c r="I21" s="5" t="s">
        <v>305</v>
      </c>
      <c r="J21" s="10" t="s">
        <v>96</v>
      </c>
      <c r="K21" s="27">
        <v>43091</v>
      </c>
      <c r="L21" s="28">
        <v>1</v>
      </c>
      <c r="M21" s="27"/>
    </row>
    <row r="22" spans="2:13" x14ac:dyDescent="0.2">
      <c r="B22" s="5" t="s">
        <v>334</v>
      </c>
      <c r="C22" s="5" t="s">
        <v>27</v>
      </c>
      <c r="D22" s="5" t="s">
        <v>5</v>
      </c>
      <c r="E22" s="5" t="s">
        <v>156</v>
      </c>
      <c r="F22" s="5" t="s">
        <v>50</v>
      </c>
      <c r="G22" s="5" t="s">
        <v>74</v>
      </c>
      <c r="H22" s="5" t="s">
        <v>98</v>
      </c>
      <c r="I22" s="5" t="s">
        <v>305</v>
      </c>
      <c r="J22" s="10" t="s">
        <v>96</v>
      </c>
      <c r="K22" s="27">
        <v>43091</v>
      </c>
      <c r="L22" s="28">
        <v>1</v>
      </c>
      <c r="M22" s="27"/>
    </row>
    <row r="23" spans="2:13" x14ac:dyDescent="0.2">
      <c r="B23" s="5" t="s">
        <v>334</v>
      </c>
      <c r="C23" s="5" t="s">
        <v>27</v>
      </c>
      <c r="D23" s="5" t="s">
        <v>5</v>
      </c>
      <c r="E23" s="5" t="s">
        <v>51</v>
      </c>
      <c r="F23" s="5" t="s">
        <v>51</v>
      </c>
      <c r="G23" s="5" t="s">
        <v>74</v>
      </c>
      <c r="H23" s="5" t="s">
        <v>98</v>
      </c>
      <c r="I23" s="5" t="s">
        <v>305</v>
      </c>
      <c r="J23" s="10" t="s">
        <v>96</v>
      </c>
      <c r="K23" s="27">
        <v>43091</v>
      </c>
      <c r="L23" s="28">
        <v>1</v>
      </c>
      <c r="M23" s="27"/>
    </row>
    <row r="24" spans="2:13" x14ac:dyDescent="0.2">
      <c r="B24" s="5" t="s">
        <v>334</v>
      </c>
      <c r="C24" s="5" t="s">
        <v>27</v>
      </c>
      <c r="D24" s="5" t="s">
        <v>5</v>
      </c>
      <c r="E24" s="5" t="s">
        <v>397</v>
      </c>
      <c r="F24" s="5" t="s">
        <v>51</v>
      </c>
      <c r="G24" s="5" t="s">
        <v>74</v>
      </c>
      <c r="H24" s="5" t="s">
        <v>416</v>
      </c>
      <c r="I24" s="5" t="s">
        <v>305</v>
      </c>
      <c r="J24" s="10" t="s">
        <v>96</v>
      </c>
      <c r="K24" s="27">
        <v>43091</v>
      </c>
      <c r="L24" s="28">
        <v>1</v>
      </c>
      <c r="M24" s="27"/>
    </row>
    <row r="25" spans="2:13" x14ac:dyDescent="0.2">
      <c r="B25" s="5" t="s">
        <v>334</v>
      </c>
      <c r="C25" s="5" t="s">
        <v>27</v>
      </c>
      <c r="D25" s="5" t="s">
        <v>5</v>
      </c>
      <c r="E25" s="5" t="s">
        <v>124</v>
      </c>
      <c r="F25" s="5" t="s">
        <v>39</v>
      </c>
      <c r="G25" s="5" t="s">
        <v>72</v>
      </c>
      <c r="H25" s="5" t="s">
        <v>108</v>
      </c>
      <c r="I25" s="5" t="s">
        <v>305</v>
      </c>
      <c r="J25" s="10" t="s">
        <v>96</v>
      </c>
      <c r="K25" s="27">
        <v>43092</v>
      </c>
      <c r="L25" s="28">
        <v>1</v>
      </c>
      <c r="M25" s="27"/>
    </row>
    <row r="26" spans="2:13" x14ac:dyDescent="0.2">
      <c r="B26" s="5" t="s">
        <v>334</v>
      </c>
      <c r="C26" s="5" t="s">
        <v>27</v>
      </c>
      <c r="D26" s="5" t="s">
        <v>5</v>
      </c>
      <c r="E26" s="5" t="s">
        <v>42</v>
      </c>
      <c r="F26" s="5" t="s">
        <v>42</v>
      </c>
      <c r="G26" s="5" t="s">
        <v>74</v>
      </c>
      <c r="H26" s="5" t="s">
        <v>115</v>
      </c>
      <c r="I26" s="5" t="s">
        <v>539</v>
      </c>
      <c r="J26" s="10" t="s">
        <v>96</v>
      </c>
      <c r="K26" s="27">
        <v>43095</v>
      </c>
      <c r="L26" s="28">
        <v>1</v>
      </c>
      <c r="M26" s="27"/>
    </row>
    <row r="27" spans="2:13" x14ac:dyDescent="0.2">
      <c r="B27" s="5" t="s">
        <v>334</v>
      </c>
      <c r="C27" s="5" t="s">
        <v>27</v>
      </c>
      <c r="D27" s="5" t="s">
        <v>5</v>
      </c>
      <c r="E27" s="5" t="s">
        <v>95</v>
      </c>
      <c r="F27" s="5" t="s">
        <v>39</v>
      </c>
      <c r="G27" s="5" t="s">
        <v>75</v>
      </c>
      <c r="H27" s="5" t="s">
        <v>436</v>
      </c>
      <c r="I27" s="5" t="s">
        <v>436</v>
      </c>
      <c r="J27" s="10" t="s">
        <v>96</v>
      </c>
      <c r="K27" s="27">
        <v>43096</v>
      </c>
      <c r="L27" s="28">
        <v>5</v>
      </c>
      <c r="M27" s="27"/>
    </row>
    <row r="28" spans="2:13" x14ac:dyDescent="0.2">
      <c r="B28" s="5" t="s">
        <v>334</v>
      </c>
      <c r="C28" s="5" t="s">
        <v>27</v>
      </c>
      <c r="D28" s="5" t="s">
        <v>5</v>
      </c>
      <c r="E28" s="5" t="s">
        <v>95</v>
      </c>
      <c r="F28" s="5" t="s">
        <v>39</v>
      </c>
      <c r="G28" s="5" t="s">
        <v>75</v>
      </c>
      <c r="H28" s="5" t="s">
        <v>449</v>
      </c>
      <c r="I28" s="5" t="s">
        <v>449</v>
      </c>
      <c r="J28" s="10" t="s">
        <v>96</v>
      </c>
      <c r="K28" s="27">
        <v>43097</v>
      </c>
      <c r="L28" s="28">
        <v>1</v>
      </c>
      <c r="M28" s="27"/>
    </row>
    <row r="29" spans="2:13" x14ac:dyDescent="0.2">
      <c r="B29" s="5" t="s">
        <v>334</v>
      </c>
      <c r="C29" s="5" t="s">
        <v>27</v>
      </c>
      <c r="D29" s="5" t="s">
        <v>5</v>
      </c>
      <c r="E29" s="5" t="s">
        <v>138</v>
      </c>
      <c r="F29" s="5" t="s">
        <v>49</v>
      </c>
      <c r="G29" s="5" t="s">
        <v>75</v>
      </c>
      <c r="H29" s="5" t="s">
        <v>627</v>
      </c>
      <c r="I29" s="5" t="s">
        <v>305</v>
      </c>
      <c r="J29" s="10" t="s">
        <v>96</v>
      </c>
      <c r="K29" s="27">
        <v>43097</v>
      </c>
      <c r="L29" s="28">
        <v>1</v>
      </c>
      <c r="M29" s="27"/>
    </row>
    <row r="30" spans="2:13" x14ac:dyDescent="0.2">
      <c r="B30" s="5" t="s">
        <v>334</v>
      </c>
      <c r="C30" s="5" t="s">
        <v>27</v>
      </c>
      <c r="D30" s="5" t="s">
        <v>5</v>
      </c>
      <c r="E30" s="5" t="s">
        <v>134</v>
      </c>
      <c r="F30" s="5" t="s">
        <v>39</v>
      </c>
      <c r="G30" s="5" t="s">
        <v>74</v>
      </c>
      <c r="H30" s="5" t="s">
        <v>98</v>
      </c>
      <c r="I30" s="5" t="s">
        <v>305</v>
      </c>
      <c r="J30" s="10" t="s">
        <v>96</v>
      </c>
      <c r="K30" s="27">
        <v>43099</v>
      </c>
      <c r="L30" s="28">
        <v>1</v>
      </c>
      <c r="M30" s="27"/>
    </row>
    <row r="31" spans="2:13" x14ac:dyDescent="0.2">
      <c r="B31" s="5" t="s">
        <v>334</v>
      </c>
      <c r="C31" s="5" t="s">
        <v>27</v>
      </c>
      <c r="D31" s="5" t="s">
        <v>6</v>
      </c>
      <c r="E31" s="5" t="s">
        <v>174</v>
      </c>
      <c r="F31" s="5" t="s">
        <v>39</v>
      </c>
      <c r="G31" s="5" t="s">
        <v>72</v>
      </c>
      <c r="H31" s="5" t="s">
        <v>108</v>
      </c>
      <c r="I31" s="5" t="s">
        <v>381</v>
      </c>
      <c r="J31" s="10" t="s">
        <v>96</v>
      </c>
      <c r="K31" s="27">
        <v>43070</v>
      </c>
      <c r="L31" s="28">
        <v>1</v>
      </c>
      <c r="M31" s="27"/>
    </row>
    <row r="32" spans="2:13" x14ac:dyDescent="0.2">
      <c r="B32" s="5" t="s">
        <v>334</v>
      </c>
      <c r="C32" s="5" t="s">
        <v>27</v>
      </c>
      <c r="D32" s="5" t="s">
        <v>6</v>
      </c>
      <c r="E32" s="5" t="s">
        <v>153</v>
      </c>
      <c r="F32" s="5" t="s">
        <v>41</v>
      </c>
      <c r="G32" s="5" t="s">
        <v>72</v>
      </c>
      <c r="H32" s="5" t="s">
        <v>159</v>
      </c>
      <c r="I32" s="5" t="s">
        <v>305</v>
      </c>
      <c r="J32" s="10" t="s">
        <v>96</v>
      </c>
      <c r="K32" s="27">
        <v>43070</v>
      </c>
      <c r="L32" s="28">
        <v>1</v>
      </c>
      <c r="M32" s="27"/>
    </row>
    <row r="33" spans="2:13" x14ac:dyDescent="0.2">
      <c r="B33" s="5" t="s">
        <v>334</v>
      </c>
      <c r="C33" s="5" t="s">
        <v>27</v>
      </c>
      <c r="D33" s="5" t="s">
        <v>6</v>
      </c>
      <c r="E33" s="5" t="s">
        <v>153</v>
      </c>
      <c r="F33" s="5" t="s">
        <v>41</v>
      </c>
      <c r="G33" s="5" t="s">
        <v>74</v>
      </c>
      <c r="H33" s="5" t="s">
        <v>98</v>
      </c>
      <c r="I33" s="5" t="s">
        <v>305</v>
      </c>
      <c r="J33" s="10" t="s">
        <v>96</v>
      </c>
      <c r="K33" s="27">
        <v>43071</v>
      </c>
      <c r="L33" s="28">
        <v>1</v>
      </c>
      <c r="M33" s="27"/>
    </row>
    <row r="34" spans="2:13" x14ac:dyDescent="0.2">
      <c r="B34" s="5" t="s">
        <v>334</v>
      </c>
      <c r="C34" s="5" t="s">
        <v>27</v>
      </c>
      <c r="D34" s="5" t="s">
        <v>6</v>
      </c>
      <c r="E34" s="5" t="s">
        <v>125</v>
      </c>
      <c r="F34" s="5" t="s">
        <v>39</v>
      </c>
      <c r="G34" s="5" t="s">
        <v>74</v>
      </c>
      <c r="H34" s="5" t="s">
        <v>324</v>
      </c>
      <c r="I34" s="5" t="s">
        <v>305</v>
      </c>
      <c r="J34" s="10" t="s">
        <v>96</v>
      </c>
      <c r="K34" s="27">
        <v>43071</v>
      </c>
      <c r="L34" s="28">
        <v>1</v>
      </c>
      <c r="M34" s="27"/>
    </row>
    <row r="35" spans="2:13" x14ac:dyDescent="0.2">
      <c r="B35" s="5" t="s">
        <v>334</v>
      </c>
      <c r="C35" s="5" t="s">
        <v>27</v>
      </c>
      <c r="D35" s="5" t="s">
        <v>6</v>
      </c>
      <c r="E35" s="5" t="s">
        <v>132</v>
      </c>
      <c r="F35" s="5" t="s">
        <v>63</v>
      </c>
      <c r="G35" s="5" t="s">
        <v>74</v>
      </c>
      <c r="H35" s="5" t="s">
        <v>98</v>
      </c>
      <c r="I35" s="5" t="s">
        <v>305</v>
      </c>
      <c r="J35" s="10" t="s">
        <v>96</v>
      </c>
      <c r="K35" s="27">
        <v>43073</v>
      </c>
      <c r="L35" s="28">
        <v>1</v>
      </c>
      <c r="M35" s="27"/>
    </row>
    <row r="36" spans="2:13" x14ac:dyDescent="0.2">
      <c r="B36" s="5" t="s">
        <v>334</v>
      </c>
      <c r="C36" s="5" t="s">
        <v>27</v>
      </c>
      <c r="D36" s="5" t="s">
        <v>6</v>
      </c>
      <c r="E36" s="5" t="s">
        <v>168</v>
      </c>
      <c r="F36" s="5" t="s">
        <v>45</v>
      </c>
      <c r="G36" s="5" t="s">
        <v>74</v>
      </c>
      <c r="H36" s="5" t="s">
        <v>98</v>
      </c>
      <c r="I36" s="5" t="s">
        <v>305</v>
      </c>
      <c r="J36" s="10" t="s">
        <v>96</v>
      </c>
      <c r="K36" s="27">
        <v>43074</v>
      </c>
      <c r="L36" s="28">
        <v>1</v>
      </c>
      <c r="M36" s="27"/>
    </row>
    <row r="37" spans="2:13" x14ac:dyDescent="0.2">
      <c r="B37" s="5" t="s">
        <v>334</v>
      </c>
      <c r="C37" s="5" t="s">
        <v>27</v>
      </c>
      <c r="D37" s="5" t="s">
        <v>6</v>
      </c>
      <c r="E37" s="5" t="s">
        <v>163</v>
      </c>
      <c r="F37" s="5" t="s">
        <v>48</v>
      </c>
      <c r="G37" s="5" t="s">
        <v>74</v>
      </c>
      <c r="H37" s="5" t="s">
        <v>98</v>
      </c>
      <c r="I37" s="5" t="s">
        <v>305</v>
      </c>
      <c r="J37" s="10" t="s">
        <v>96</v>
      </c>
      <c r="K37" s="27">
        <v>43075</v>
      </c>
      <c r="L37" s="28">
        <v>1</v>
      </c>
      <c r="M37" s="27"/>
    </row>
    <row r="38" spans="2:13" x14ac:dyDescent="0.2">
      <c r="B38" s="5" t="s">
        <v>334</v>
      </c>
      <c r="C38" s="5" t="s">
        <v>27</v>
      </c>
      <c r="D38" s="5" t="s">
        <v>6</v>
      </c>
      <c r="E38" s="5" t="s">
        <v>122</v>
      </c>
      <c r="F38" s="5" t="s">
        <v>39</v>
      </c>
      <c r="G38" s="5" t="s">
        <v>75</v>
      </c>
      <c r="H38" s="5" t="s">
        <v>336</v>
      </c>
      <c r="I38" s="5" t="s">
        <v>336</v>
      </c>
      <c r="J38" s="10" t="s">
        <v>96</v>
      </c>
      <c r="K38" s="27">
        <v>43076</v>
      </c>
      <c r="L38" s="28">
        <v>1</v>
      </c>
      <c r="M38" s="27"/>
    </row>
    <row r="39" spans="2:13" x14ac:dyDescent="0.2">
      <c r="B39" s="5" t="s">
        <v>334</v>
      </c>
      <c r="C39" s="5" t="s">
        <v>27</v>
      </c>
      <c r="D39" s="5" t="s">
        <v>6</v>
      </c>
      <c r="E39" s="5" t="s">
        <v>174</v>
      </c>
      <c r="F39" s="5" t="s">
        <v>39</v>
      </c>
      <c r="G39" s="5" t="s">
        <v>72</v>
      </c>
      <c r="H39" s="5" t="s">
        <v>106</v>
      </c>
      <c r="I39" s="5" t="s">
        <v>381</v>
      </c>
      <c r="J39" s="10" t="s">
        <v>96</v>
      </c>
      <c r="K39" s="27">
        <v>43077</v>
      </c>
      <c r="L39" s="28">
        <v>1</v>
      </c>
      <c r="M39" s="27"/>
    </row>
    <row r="40" spans="2:13" x14ac:dyDescent="0.2">
      <c r="B40" s="5" t="s">
        <v>334</v>
      </c>
      <c r="C40" s="5" t="s">
        <v>27</v>
      </c>
      <c r="D40" s="5" t="s">
        <v>6</v>
      </c>
      <c r="E40" s="5" t="s">
        <v>120</v>
      </c>
      <c r="F40" s="5" t="s">
        <v>41</v>
      </c>
      <c r="G40" s="5" t="s">
        <v>74</v>
      </c>
      <c r="H40" s="5" t="s">
        <v>115</v>
      </c>
      <c r="I40" s="5" t="s">
        <v>630</v>
      </c>
      <c r="J40" s="10" t="s">
        <v>96</v>
      </c>
      <c r="K40" s="27">
        <v>43082</v>
      </c>
      <c r="L40" s="28">
        <v>1</v>
      </c>
      <c r="M40" s="27"/>
    </row>
    <row r="41" spans="2:13" x14ac:dyDescent="0.2">
      <c r="B41" s="5" t="s">
        <v>334</v>
      </c>
      <c r="C41" s="5" t="s">
        <v>27</v>
      </c>
      <c r="D41" s="5" t="s">
        <v>6</v>
      </c>
      <c r="E41" s="5" t="s">
        <v>118</v>
      </c>
      <c r="F41" s="5" t="s">
        <v>39</v>
      </c>
      <c r="G41" s="5" t="s">
        <v>74</v>
      </c>
      <c r="H41" s="5" t="s">
        <v>115</v>
      </c>
      <c r="I41" s="5" t="s">
        <v>587</v>
      </c>
      <c r="J41" s="10" t="s">
        <v>96</v>
      </c>
      <c r="K41" s="27">
        <v>43083</v>
      </c>
      <c r="L41" s="28">
        <v>1</v>
      </c>
      <c r="M41" s="27"/>
    </row>
    <row r="42" spans="2:13" x14ac:dyDescent="0.2">
      <c r="B42" s="5" t="s">
        <v>334</v>
      </c>
      <c r="C42" s="5" t="s">
        <v>27</v>
      </c>
      <c r="D42" s="5" t="s">
        <v>6</v>
      </c>
      <c r="E42" s="5" t="s">
        <v>132</v>
      </c>
      <c r="F42" s="5" t="s">
        <v>63</v>
      </c>
      <c r="G42" s="5" t="s">
        <v>74</v>
      </c>
      <c r="H42" s="5" t="s">
        <v>115</v>
      </c>
      <c r="I42" s="5" t="s">
        <v>629</v>
      </c>
      <c r="J42" s="10" t="s">
        <v>96</v>
      </c>
      <c r="K42" s="27">
        <v>43085</v>
      </c>
      <c r="L42" s="28">
        <v>1</v>
      </c>
      <c r="M42" s="27"/>
    </row>
    <row r="43" spans="2:13" x14ac:dyDescent="0.2">
      <c r="B43" s="5" t="s">
        <v>334</v>
      </c>
      <c r="C43" s="5" t="s">
        <v>27</v>
      </c>
      <c r="D43" s="5" t="s">
        <v>6</v>
      </c>
      <c r="E43" s="5" t="s">
        <v>117</v>
      </c>
      <c r="F43" s="5" t="s">
        <v>46</v>
      </c>
      <c r="G43" s="5" t="s">
        <v>74</v>
      </c>
      <c r="H43" s="5" t="s">
        <v>345</v>
      </c>
      <c r="I43" s="5" t="s">
        <v>305</v>
      </c>
      <c r="J43" s="10" t="s">
        <v>96</v>
      </c>
      <c r="K43" s="27">
        <v>43085</v>
      </c>
      <c r="L43" s="28">
        <v>1</v>
      </c>
      <c r="M43" s="27"/>
    </row>
    <row r="44" spans="2:13" x14ac:dyDescent="0.2">
      <c r="B44" s="5" t="s">
        <v>334</v>
      </c>
      <c r="C44" s="5" t="s">
        <v>27</v>
      </c>
      <c r="D44" s="5" t="s">
        <v>6</v>
      </c>
      <c r="E44" s="5" t="s">
        <v>133</v>
      </c>
      <c r="F44" s="5" t="s">
        <v>39</v>
      </c>
      <c r="G44" s="5" t="s">
        <v>72</v>
      </c>
      <c r="H44" s="5" t="s">
        <v>159</v>
      </c>
      <c r="I44" s="5" t="s">
        <v>305</v>
      </c>
      <c r="J44" s="10" t="s">
        <v>96</v>
      </c>
      <c r="K44" s="27">
        <v>43086</v>
      </c>
      <c r="L44" s="28">
        <v>1</v>
      </c>
      <c r="M44" s="27"/>
    </row>
    <row r="45" spans="2:13" x14ac:dyDescent="0.2">
      <c r="B45" s="5" t="s">
        <v>334</v>
      </c>
      <c r="C45" s="5" t="s">
        <v>27</v>
      </c>
      <c r="D45" s="5" t="s">
        <v>6</v>
      </c>
      <c r="E45" s="5" t="s">
        <v>118</v>
      </c>
      <c r="F45" s="5" t="s">
        <v>39</v>
      </c>
      <c r="G45" s="5" t="s">
        <v>74</v>
      </c>
      <c r="H45" s="5" t="s">
        <v>115</v>
      </c>
      <c r="I45" s="5" t="s">
        <v>587</v>
      </c>
      <c r="J45" s="10" t="s">
        <v>96</v>
      </c>
      <c r="K45" s="27">
        <v>43087</v>
      </c>
      <c r="L45" s="28">
        <v>1</v>
      </c>
      <c r="M45" s="27"/>
    </row>
    <row r="46" spans="2:13" x14ac:dyDescent="0.2">
      <c r="B46" s="5" t="s">
        <v>334</v>
      </c>
      <c r="C46" s="5" t="s">
        <v>27</v>
      </c>
      <c r="D46" s="5" t="s">
        <v>6</v>
      </c>
      <c r="E46" s="5" t="s">
        <v>122</v>
      </c>
      <c r="F46" s="5" t="s">
        <v>39</v>
      </c>
      <c r="G46" s="5" t="s">
        <v>72</v>
      </c>
      <c r="H46" s="5" t="s">
        <v>108</v>
      </c>
      <c r="I46" s="5" t="s">
        <v>305</v>
      </c>
      <c r="J46" s="10" t="s">
        <v>96</v>
      </c>
      <c r="K46" s="27">
        <v>43087</v>
      </c>
      <c r="L46" s="28">
        <v>1</v>
      </c>
      <c r="M46" s="27"/>
    </row>
    <row r="47" spans="2:13" x14ac:dyDescent="0.2">
      <c r="B47" s="5" t="s">
        <v>334</v>
      </c>
      <c r="C47" s="5" t="s">
        <v>27</v>
      </c>
      <c r="D47" s="5" t="s">
        <v>6</v>
      </c>
      <c r="E47" s="5" t="s">
        <v>125</v>
      </c>
      <c r="F47" s="5" t="s">
        <v>39</v>
      </c>
      <c r="G47" s="5" t="s">
        <v>74</v>
      </c>
      <c r="H47" s="5" t="s">
        <v>324</v>
      </c>
      <c r="I47" s="5" t="s">
        <v>305</v>
      </c>
      <c r="J47" s="10" t="s">
        <v>96</v>
      </c>
      <c r="K47" s="27">
        <v>43087</v>
      </c>
      <c r="L47" s="28">
        <v>1</v>
      </c>
      <c r="M47" s="27"/>
    </row>
    <row r="48" spans="2:13" x14ac:dyDescent="0.2">
      <c r="B48" s="5" t="s">
        <v>334</v>
      </c>
      <c r="C48" s="5" t="s">
        <v>27</v>
      </c>
      <c r="D48" s="5" t="s">
        <v>6</v>
      </c>
      <c r="E48" s="5" t="s">
        <v>131</v>
      </c>
      <c r="F48" s="5" t="s">
        <v>57</v>
      </c>
      <c r="G48" s="5" t="s">
        <v>74</v>
      </c>
      <c r="H48" s="5" t="s">
        <v>98</v>
      </c>
      <c r="I48" s="5" t="s">
        <v>305</v>
      </c>
      <c r="J48" s="10" t="s">
        <v>96</v>
      </c>
      <c r="K48" s="27">
        <v>43089</v>
      </c>
      <c r="L48" s="28">
        <v>1</v>
      </c>
      <c r="M48" s="27"/>
    </row>
    <row r="49" spans="2:13" x14ac:dyDescent="0.2">
      <c r="B49" s="5" t="s">
        <v>334</v>
      </c>
      <c r="C49" s="5" t="s">
        <v>27</v>
      </c>
      <c r="D49" s="5" t="s">
        <v>6</v>
      </c>
      <c r="E49" s="5" t="s">
        <v>132</v>
      </c>
      <c r="F49" s="5" t="s">
        <v>63</v>
      </c>
      <c r="G49" s="5" t="s">
        <v>74</v>
      </c>
      <c r="H49" s="5" t="s">
        <v>98</v>
      </c>
      <c r="I49" s="5" t="s">
        <v>305</v>
      </c>
      <c r="J49" s="10" t="s">
        <v>96</v>
      </c>
      <c r="K49" s="27">
        <v>43090</v>
      </c>
      <c r="L49" s="28">
        <v>1</v>
      </c>
      <c r="M49" s="27"/>
    </row>
    <row r="50" spans="2:13" x14ac:dyDescent="0.2">
      <c r="B50" s="5" t="s">
        <v>334</v>
      </c>
      <c r="C50" s="5" t="s">
        <v>27</v>
      </c>
      <c r="D50" s="5" t="s">
        <v>6</v>
      </c>
      <c r="E50" s="5" t="s">
        <v>41</v>
      </c>
      <c r="F50" s="5" t="s">
        <v>41</v>
      </c>
      <c r="G50" s="5" t="s">
        <v>74</v>
      </c>
      <c r="H50" s="5" t="s">
        <v>98</v>
      </c>
      <c r="I50" s="5" t="s">
        <v>305</v>
      </c>
      <c r="J50" s="10" t="s">
        <v>96</v>
      </c>
      <c r="K50" s="27">
        <v>43091</v>
      </c>
      <c r="L50" s="28">
        <v>1</v>
      </c>
      <c r="M50" s="27"/>
    </row>
    <row r="51" spans="2:13" x14ac:dyDescent="0.2">
      <c r="B51" s="5" t="s">
        <v>334</v>
      </c>
      <c r="C51" s="5" t="s">
        <v>27</v>
      </c>
      <c r="D51" s="5" t="s">
        <v>6</v>
      </c>
      <c r="E51" s="5" t="s">
        <v>41</v>
      </c>
      <c r="F51" s="5" t="s">
        <v>41</v>
      </c>
      <c r="G51" s="5" t="s">
        <v>74</v>
      </c>
      <c r="H51" s="5" t="s">
        <v>98</v>
      </c>
      <c r="I51" s="5" t="s">
        <v>305</v>
      </c>
      <c r="J51" s="10" t="s">
        <v>96</v>
      </c>
      <c r="K51" s="27">
        <v>43097</v>
      </c>
      <c r="L51" s="28">
        <v>1</v>
      </c>
      <c r="M51" s="27"/>
    </row>
    <row r="52" spans="2:13" x14ac:dyDescent="0.2">
      <c r="B52" s="5" t="s">
        <v>334</v>
      </c>
      <c r="C52" s="5" t="s">
        <v>27</v>
      </c>
      <c r="D52" s="5" t="s">
        <v>6</v>
      </c>
      <c r="E52" s="5" t="s">
        <v>51</v>
      </c>
      <c r="F52" s="5" t="s">
        <v>51</v>
      </c>
      <c r="G52" s="5" t="s">
        <v>74</v>
      </c>
      <c r="H52" s="5" t="s">
        <v>115</v>
      </c>
      <c r="I52" s="5" t="s">
        <v>522</v>
      </c>
      <c r="J52" s="10" t="s">
        <v>96</v>
      </c>
      <c r="K52" s="27">
        <v>43098</v>
      </c>
      <c r="L52" s="28">
        <v>1</v>
      </c>
      <c r="M52" s="27"/>
    </row>
    <row r="53" spans="2:13" x14ac:dyDescent="0.2">
      <c r="B53" s="5" t="s">
        <v>334</v>
      </c>
      <c r="C53" s="5" t="s">
        <v>27</v>
      </c>
      <c r="D53" s="5" t="s">
        <v>7</v>
      </c>
      <c r="E53" s="5" t="s">
        <v>202</v>
      </c>
      <c r="F53" s="5" t="s">
        <v>40</v>
      </c>
      <c r="G53" s="5" t="s">
        <v>72</v>
      </c>
      <c r="H53" s="5" t="s">
        <v>135</v>
      </c>
      <c r="I53" s="5" t="s">
        <v>305</v>
      </c>
      <c r="J53" s="10" t="s">
        <v>96</v>
      </c>
      <c r="K53" s="27">
        <v>43070</v>
      </c>
      <c r="L53" s="28">
        <v>1</v>
      </c>
      <c r="M53" s="27"/>
    </row>
    <row r="54" spans="2:13" x14ac:dyDescent="0.2">
      <c r="B54" s="5" t="s">
        <v>334</v>
      </c>
      <c r="C54" s="5" t="s">
        <v>27</v>
      </c>
      <c r="D54" s="5" t="s">
        <v>7</v>
      </c>
      <c r="E54" s="5" t="s">
        <v>137</v>
      </c>
      <c r="F54" s="5" t="s">
        <v>54</v>
      </c>
      <c r="G54" s="5" t="s">
        <v>74</v>
      </c>
      <c r="H54" s="5" t="s">
        <v>98</v>
      </c>
      <c r="I54" s="5" t="s">
        <v>305</v>
      </c>
      <c r="J54" s="10" t="s">
        <v>96</v>
      </c>
      <c r="K54" s="27">
        <v>43072</v>
      </c>
      <c r="L54" s="28">
        <v>1</v>
      </c>
      <c r="M54" s="27"/>
    </row>
    <row r="55" spans="2:13" x14ac:dyDescent="0.2">
      <c r="B55" s="5" t="s">
        <v>334</v>
      </c>
      <c r="C55" s="5" t="s">
        <v>27</v>
      </c>
      <c r="D55" s="5" t="s">
        <v>7</v>
      </c>
      <c r="E55" s="5" t="s">
        <v>41</v>
      </c>
      <c r="F55" s="5" t="s">
        <v>41</v>
      </c>
      <c r="G55" s="5" t="s">
        <v>74</v>
      </c>
      <c r="H55" s="5" t="s">
        <v>98</v>
      </c>
      <c r="I55" s="5" t="s">
        <v>305</v>
      </c>
      <c r="J55" s="10" t="s">
        <v>96</v>
      </c>
      <c r="K55" s="27">
        <v>43073</v>
      </c>
      <c r="L55" s="28">
        <v>1</v>
      </c>
      <c r="M55" s="27"/>
    </row>
    <row r="56" spans="2:13" x14ac:dyDescent="0.2">
      <c r="B56" s="5" t="s">
        <v>334</v>
      </c>
      <c r="C56" s="5" t="s">
        <v>27</v>
      </c>
      <c r="D56" s="5" t="s">
        <v>7</v>
      </c>
      <c r="E56" s="5" t="s">
        <v>117</v>
      </c>
      <c r="F56" s="5" t="s">
        <v>46</v>
      </c>
      <c r="G56" s="5" t="s">
        <v>74</v>
      </c>
      <c r="H56" s="5" t="s">
        <v>345</v>
      </c>
      <c r="I56" s="5" t="s">
        <v>305</v>
      </c>
      <c r="J56" s="10" t="s">
        <v>96</v>
      </c>
      <c r="K56" s="27">
        <v>43074</v>
      </c>
      <c r="L56" s="28">
        <v>1</v>
      </c>
      <c r="M56" s="27"/>
    </row>
    <row r="57" spans="2:13" x14ac:dyDescent="0.2">
      <c r="B57" s="5" t="s">
        <v>334</v>
      </c>
      <c r="C57" s="5" t="s">
        <v>27</v>
      </c>
      <c r="D57" s="5" t="s">
        <v>7</v>
      </c>
      <c r="E57" s="5" t="s">
        <v>176</v>
      </c>
      <c r="F57" s="5" t="s">
        <v>47</v>
      </c>
      <c r="G57" s="5" t="s">
        <v>74</v>
      </c>
      <c r="H57" s="5" t="s">
        <v>383</v>
      </c>
      <c r="I57" s="5" t="s">
        <v>305</v>
      </c>
      <c r="J57" s="10" t="s">
        <v>96</v>
      </c>
      <c r="K57" s="27">
        <v>43074</v>
      </c>
      <c r="L57" s="28">
        <v>1</v>
      </c>
      <c r="M57" s="27"/>
    </row>
    <row r="58" spans="2:13" x14ac:dyDescent="0.2">
      <c r="B58" s="5" t="s">
        <v>334</v>
      </c>
      <c r="C58" s="5" t="s">
        <v>27</v>
      </c>
      <c r="D58" s="5" t="s">
        <v>7</v>
      </c>
      <c r="E58" s="5" t="s">
        <v>134</v>
      </c>
      <c r="F58" s="5" t="s">
        <v>39</v>
      </c>
      <c r="G58" s="5" t="s">
        <v>74</v>
      </c>
      <c r="H58" s="5" t="s">
        <v>115</v>
      </c>
      <c r="I58" s="5" t="s">
        <v>633</v>
      </c>
      <c r="J58" s="10" t="s">
        <v>96</v>
      </c>
      <c r="K58" s="27">
        <v>43075</v>
      </c>
      <c r="L58" s="28">
        <v>1</v>
      </c>
      <c r="M58" s="27"/>
    </row>
    <row r="59" spans="2:13" x14ac:dyDescent="0.2">
      <c r="B59" s="5" t="s">
        <v>334</v>
      </c>
      <c r="C59" s="5" t="s">
        <v>27</v>
      </c>
      <c r="D59" s="5" t="s">
        <v>7</v>
      </c>
      <c r="E59" s="5" t="s">
        <v>158</v>
      </c>
      <c r="F59" s="5" t="s">
        <v>39</v>
      </c>
      <c r="G59" s="5" t="s">
        <v>74</v>
      </c>
      <c r="H59" s="5" t="s">
        <v>115</v>
      </c>
      <c r="I59" s="5" t="s">
        <v>639</v>
      </c>
      <c r="J59" s="10" t="s">
        <v>96</v>
      </c>
      <c r="K59" s="27">
        <v>43075</v>
      </c>
      <c r="L59" s="28">
        <v>1</v>
      </c>
      <c r="M59" s="27"/>
    </row>
    <row r="60" spans="2:13" x14ac:dyDescent="0.2">
      <c r="B60" s="5" t="s">
        <v>334</v>
      </c>
      <c r="C60" s="5" t="s">
        <v>27</v>
      </c>
      <c r="D60" s="5" t="s">
        <v>7</v>
      </c>
      <c r="E60" s="5" t="s">
        <v>397</v>
      </c>
      <c r="F60" s="5" t="s">
        <v>51</v>
      </c>
      <c r="G60" s="5" t="s">
        <v>74</v>
      </c>
      <c r="H60" s="5" t="s">
        <v>416</v>
      </c>
      <c r="I60" s="5" t="s">
        <v>305</v>
      </c>
      <c r="J60" s="10" t="s">
        <v>96</v>
      </c>
      <c r="K60" s="27">
        <v>43076</v>
      </c>
      <c r="L60" s="28">
        <v>1</v>
      </c>
      <c r="M60" s="27"/>
    </row>
    <row r="61" spans="2:13" x14ac:dyDescent="0.2">
      <c r="B61" s="5" t="s">
        <v>334</v>
      </c>
      <c r="C61" s="5" t="s">
        <v>27</v>
      </c>
      <c r="D61" s="5" t="s">
        <v>7</v>
      </c>
      <c r="E61" s="5" t="s">
        <v>132</v>
      </c>
      <c r="F61" s="5" t="s">
        <v>63</v>
      </c>
      <c r="G61" s="5" t="s">
        <v>74</v>
      </c>
      <c r="H61" s="5" t="s">
        <v>98</v>
      </c>
      <c r="I61" s="5" t="s">
        <v>305</v>
      </c>
      <c r="J61" s="10" t="s">
        <v>96</v>
      </c>
      <c r="K61" s="27">
        <v>43077</v>
      </c>
      <c r="L61" s="28">
        <v>1</v>
      </c>
      <c r="M61" s="27"/>
    </row>
    <row r="62" spans="2:13" x14ac:dyDescent="0.2">
      <c r="B62" s="5" t="s">
        <v>334</v>
      </c>
      <c r="C62" s="5" t="s">
        <v>27</v>
      </c>
      <c r="D62" s="5" t="s">
        <v>7</v>
      </c>
      <c r="E62" s="5" t="s">
        <v>99</v>
      </c>
      <c r="F62" s="5" t="s">
        <v>39</v>
      </c>
      <c r="G62" s="5" t="s">
        <v>75</v>
      </c>
      <c r="H62" s="5" t="s">
        <v>143</v>
      </c>
      <c r="I62" s="5" t="s">
        <v>144</v>
      </c>
      <c r="J62" s="10" t="s">
        <v>96</v>
      </c>
      <c r="K62" s="27">
        <v>43077</v>
      </c>
      <c r="L62" s="28">
        <v>2</v>
      </c>
      <c r="M62" s="27"/>
    </row>
    <row r="63" spans="2:13" x14ac:dyDescent="0.2">
      <c r="B63" s="5" t="s">
        <v>334</v>
      </c>
      <c r="C63" s="5" t="s">
        <v>27</v>
      </c>
      <c r="D63" s="5" t="s">
        <v>7</v>
      </c>
      <c r="E63" s="5" t="s">
        <v>105</v>
      </c>
      <c r="F63" s="5" t="s">
        <v>40</v>
      </c>
      <c r="G63" s="5" t="s">
        <v>72</v>
      </c>
      <c r="H63" s="5" t="s">
        <v>106</v>
      </c>
      <c r="I63" s="5" t="s">
        <v>305</v>
      </c>
      <c r="J63" s="10" t="s">
        <v>96</v>
      </c>
      <c r="K63" s="27">
        <v>43077</v>
      </c>
      <c r="L63" s="28">
        <v>1</v>
      </c>
      <c r="M63" s="27"/>
    </row>
    <row r="64" spans="2:13" x14ac:dyDescent="0.2">
      <c r="B64" s="5" t="s">
        <v>334</v>
      </c>
      <c r="C64" s="5" t="s">
        <v>27</v>
      </c>
      <c r="D64" s="5" t="s">
        <v>7</v>
      </c>
      <c r="E64" s="5" t="s">
        <v>107</v>
      </c>
      <c r="F64" s="5" t="s">
        <v>40</v>
      </c>
      <c r="G64" s="5" t="s">
        <v>75</v>
      </c>
      <c r="H64" s="5" t="s">
        <v>303</v>
      </c>
      <c r="I64" s="5" t="s">
        <v>305</v>
      </c>
      <c r="J64" s="10" t="s">
        <v>96</v>
      </c>
      <c r="K64" s="27">
        <v>43077</v>
      </c>
      <c r="L64" s="28">
        <v>1</v>
      </c>
      <c r="M64" s="27"/>
    </row>
    <row r="65" spans="2:13" x14ac:dyDescent="0.2">
      <c r="B65" s="5" t="s">
        <v>334</v>
      </c>
      <c r="C65" s="5" t="s">
        <v>27</v>
      </c>
      <c r="D65" s="5" t="s">
        <v>7</v>
      </c>
      <c r="E65" s="5" t="s">
        <v>66</v>
      </c>
      <c r="F65" s="5" t="s">
        <v>66</v>
      </c>
      <c r="G65" s="5" t="s">
        <v>72</v>
      </c>
      <c r="H65" s="5" t="s">
        <v>631</v>
      </c>
      <c r="I65" s="5" t="s">
        <v>305</v>
      </c>
      <c r="J65" s="10" t="s">
        <v>96</v>
      </c>
      <c r="K65" s="27">
        <v>43078</v>
      </c>
      <c r="L65" s="28">
        <v>1</v>
      </c>
      <c r="M65" s="27"/>
    </row>
    <row r="66" spans="2:13" x14ac:dyDescent="0.2">
      <c r="B66" s="5" t="s">
        <v>334</v>
      </c>
      <c r="C66" s="5" t="s">
        <v>27</v>
      </c>
      <c r="D66" s="5" t="s">
        <v>7</v>
      </c>
      <c r="E66" s="5" t="s">
        <v>149</v>
      </c>
      <c r="F66" s="5" t="s">
        <v>46</v>
      </c>
      <c r="G66" s="5" t="s">
        <v>74</v>
      </c>
      <c r="H66" s="5" t="s">
        <v>346</v>
      </c>
      <c r="I66" s="5" t="s">
        <v>305</v>
      </c>
      <c r="J66" s="10" t="s">
        <v>96</v>
      </c>
      <c r="K66" s="27">
        <v>43078</v>
      </c>
      <c r="L66" s="28">
        <v>1</v>
      </c>
      <c r="M66" s="27"/>
    </row>
    <row r="67" spans="2:13" x14ac:dyDescent="0.2">
      <c r="B67" s="5" t="s">
        <v>334</v>
      </c>
      <c r="C67" s="5" t="s">
        <v>27</v>
      </c>
      <c r="D67" s="5" t="s">
        <v>7</v>
      </c>
      <c r="E67" s="5" t="s">
        <v>41</v>
      </c>
      <c r="F67" s="5" t="s">
        <v>41</v>
      </c>
      <c r="G67" s="5" t="s">
        <v>72</v>
      </c>
      <c r="H67" s="5" t="s">
        <v>159</v>
      </c>
      <c r="I67" s="5" t="s">
        <v>305</v>
      </c>
      <c r="J67" s="10" t="s">
        <v>96</v>
      </c>
      <c r="K67" s="27">
        <v>43078</v>
      </c>
      <c r="L67" s="28">
        <v>1</v>
      </c>
      <c r="M67" s="27"/>
    </row>
    <row r="68" spans="2:13" x14ac:dyDescent="0.2">
      <c r="B68" s="5" t="s">
        <v>334</v>
      </c>
      <c r="C68" s="5" t="s">
        <v>27</v>
      </c>
      <c r="D68" s="5" t="s">
        <v>7</v>
      </c>
      <c r="E68" s="5" t="s">
        <v>41</v>
      </c>
      <c r="F68" s="5" t="s">
        <v>41</v>
      </c>
      <c r="G68" s="5" t="s">
        <v>74</v>
      </c>
      <c r="H68" s="5" t="s">
        <v>98</v>
      </c>
      <c r="I68" s="5" t="s">
        <v>305</v>
      </c>
      <c r="J68" s="10" t="s">
        <v>96</v>
      </c>
      <c r="K68" s="27">
        <v>43078</v>
      </c>
      <c r="L68" s="28">
        <v>1</v>
      </c>
      <c r="M68" s="27"/>
    </row>
    <row r="69" spans="2:13" x14ac:dyDescent="0.2">
      <c r="B69" s="5" t="s">
        <v>334</v>
      </c>
      <c r="C69" s="5" t="s">
        <v>27</v>
      </c>
      <c r="D69" s="5" t="s">
        <v>7</v>
      </c>
      <c r="E69" s="5" t="s">
        <v>44</v>
      </c>
      <c r="F69" s="5" t="s">
        <v>44</v>
      </c>
      <c r="G69" s="5" t="s">
        <v>74</v>
      </c>
      <c r="H69" s="5" t="s">
        <v>98</v>
      </c>
      <c r="I69" s="5" t="s">
        <v>305</v>
      </c>
      <c r="J69" s="10" t="s">
        <v>96</v>
      </c>
      <c r="K69" s="27">
        <v>43081</v>
      </c>
      <c r="L69" s="28">
        <v>1</v>
      </c>
      <c r="M69" s="27"/>
    </row>
    <row r="70" spans="2:13" x14ac:dyDescent="0.2">
      <c r="B70" s="5" t="s">
        <v>334</v>
      </c>
      <c r="C70" s="5" t="s">
        <v>27</v>
      </c>
      <c r="D70" s="5" t="s">
        <v>7</v>
      </c>
      <c r="E70" s="5" t="s">
        <v>61</v>
      </c>
      <c r="F70" s="5" t="s">
        <v>61</v>
      </c>
      <c r="G70" s="5" t="s">
        <v>74</v>
      </c>
      <c r="H70" s="5" t="s">
        <v>98</v>
      </c>
      <c r="I70" s="5" t="s">
        <v>305</v>
      </c>
      <c r="J70" s="10" t="s">
        <v>96</v>
      </c>
      <c r="K70" s="27">
        <v>43081</v>
      </c>
      <c r="L70" s="28">
        <v>1</v>
      </c>
      <c r="M70" s="27"/>
    </row>
    <row r="71" spans="2:13" x14ac:dyDescent="0.2">
      <c r="B71" s="5" t="s">
        <v>334</v>
      </c>
      <c r="C71" s="5" t="s">
        <v>27</v>
      </c>
      <c r="D71" s="5" t="s">
        <v>7</v>
      </c>
      <c r="E71" s="5" t="s">
        <v>203</v>
      </c>
      <c r="F71" s="5" t="s">
        <v>39</v>
      </c>
      <c r="G71" s="5" t="s">
        <v>74</v>
      </c>
      <c r="H71" s="5" t="s">
        <v>115</v>
      </c>
      <c r="I71" s="5" t="s">
        <v>636</v>
      </c>
      <c r="J71" s="10" t="s">
        <v>96</v>
      </c>
      <c r="K71" s="27">
        <v>43081</v>
      </c>
      <c r="L71" s="28">
        <v>1</v>
      </c>
      <c r="M71" s="27"/>
    </row>
    <row r="72" spans="2:13" x14ac:dyDescent="0.2">
      <c r="B72" s="5" t="s">
        <v>334</v>
      </c>
      <c r="C72" s="5" t="s">
        <v>27</v>
      </c>
      <c r="D72" s="5" t="s">
        <v>7</v>
      </c>
      <c r="E72" s="5" t="s">
        <v>51</v>
      </c>
      <c r="F72" s="5" t="s">
        <v>51</v>
      </c>
      <c r="G72" s="5" t="s">
        <v>74</v>
      </c>
      <c r="H72" s="5" t="s">
        <v>98</v>
      </c>
      <c r="I72" s="5" t="s">
        <v>305</v>
      </c>
      <c r="J72" s="10" t="s">
        <v>96</v>
      </c>
      <c r="K72" s="27">
        <v>43081</v>
      </c>
      <c r="L72" s="28">
        <v>1</v>
      </c>
      <c r="M72" s="27"/>
    </row>
    <row r="73" spans="2:13" x14ac:dyDescent="0.2">
      <c r="B73" s="5" t="s">
        <v>334</v>
      </c>
      <c r="C73" s="5" t="s">
        <v>27</v>
      </c>
      <c r="D73" s="5" t="s">
        <v>7</v>
      </c>
      <c r="E73" s="5" t="s">
        <v>197</v>
      </c>
      <c r="F73" s="5" t="s">
        <v>55</v>
      </c>
      <c r="G73" s="5" t="s">
        <v>74</v>
      </c>
      <c r="H73" s="5" t="s">
        <v>98</v>
      </c>
      <c r="I73" s="5" t="s">
        <v>305</v>
      </c>
      <c r="J73" s="10" t="s">
        <v>96</v>
      </c>
      <c r="K73" s="27">
        <v>43082</v>
      </c>
      <c r="L73" s="28">
        <v>1</v>
      </c>
      <c r="M73" s="27"/>
    </row>
    <row r="74" spans="2:13" x14ac:dyDescent="0.2">
      <c r="B74" s="5" t="s">
        <v>334</v>
      </c>
      <c r="C74" s="5" t="s">
        <v>27</v>
      </c>
      <c r="D74" s="5" t="s">
        <v>7</v>
      </c>
      <c r="E74" s="5" t="s">
        <v>141</v>
      </c>
      <c r="F74" s="5" t="s">
        <v>39</v>
      </c>
      <c r="G74" s="5" t="s">
        <v>74</v>
      </c>
      <c r="H74" s="5" t="s">
        <v>115</v>
      </c>
      <c r="I74" s="5" t="s">
        <v>404</v>
      </c>
      <c r="J74" s="10" t="s">
        <v>96</v>
      </c>
      <c r="K74" s="27">
        <v>43082</v>
      </c>
      <c r="L74" s="28">
        <v>1</v>
      </c>
      <c r="M74" s="27"/>
    </row>
    <row r="75" spans="2:13" x14ac:dyDescent="0.2">
      <c r="B75" s="5" t="s">
        <v>334</v>
      </c>
      <c r="C75" s="5" t="s">
        <v>27</v>
      </c>
      <c r="D75" s="5" t="s">
        <v>7</v>
      </c>
      <c r="E75" s="5" t="s">
        <v>41</v>
      </c>
      <c r="F75" s="5" t="s">
        <v>41</v>
      </c>
      <c r="G75" s="5" t="s">
        <v>74</v>
      </c>
      <c r="H75" s="5" t="s">
        <v>98</v>
      </c>
      <c r="I75" s="5" t="s">
        <v>305</v>
      </c>
      <c r="J75" s="10" t="s">
        <v>96</v>
      </c>
      <c r="K75" s="27">
        <v>43082</v>
      </c>
      <c r="L75" s="28">
        <v>1</v>
      </c>
      <c r="M75" s="27"/>
    </row>
    <row r="76" spans="2:13" x14ac:dyDescent="0.2">
      <c r="B76" s="5" t="s">
        <v>334</v>
      </c>
      <c r="C76" s="5" t="s">
        <v>27</v>
      </c>
      <c r="D76" s="5" t="s">
        <v>7</v>
      </c>
      <c r="E76" s="5" t="s">
        <v>153</v>
      </c>
      <c r="F76" s="5" t="s">
        <v>41</v>
      </c>
      <c r="G76" s="5" t="s">
        <v>74</v>
      </c>
      <c r="H76" s="5" t="s">
        <v>98</v>
      </c>
      <c r="I76" s="5" t="s">
        <v>305</v>
      </c>
      <c r="J76" s="10" t="s">
        <v>96</v>
      </c>
      <c r="K76" s="27">
        <v>43082</v>
      </c>
      <c r="L76" s="28">
        <v>1</v>
      </c>
      <c r="M76" s="27"/>
    </row>
    <row r="77" spans="2:13" x14ac:dyDescent="0.2">
      <c r="B77" s="5" t="s">
        <v>334</v>
      </c>
      <c r="C77" s="5" t="s">
        <v>27</v>
      </c>
      <c r="D77" s="5" t="s">
        <v>7</v>
      </c>
      <c r="E77" s="5" t="s">
        <v>153</v>
      </c>
      <c r="F77" s="5" t="s">
        <v>41</v>
      </c>
      <c r="G77" s="5" t="s">
        <v>74</v>
      </c>
      <c r="H77" s="5" t="s">
        <v>98</v>
      </c>
      <c r="I77" s="5" t="s">
        <v>305</v>
      </c>
      <c r="J77" s="10" t="s">
        <v>96</v>
      </c>
      <c r="K77" s="27">
        <v>43082</v>
      </c>
      <c r="L77" s="28">
        <v>1</v>
      </c>
      <c r="M77" s="27"/>
    </row>
    <row r="78" spans="2:13" x14ac:dyDescent="0.2">
      <c r="B78" s="5" t="s">
        <v>334</v>
      </c>
      <c r="C78" s="5" t="s">
        <v>27</v>
      </c>
      <c r="D78" s="5" t="s">
        <v>7</v>
      </c>
      <c r="E78" s="5" t="s">
        <v>122</v>
      </c>
      <c r="F78" s="5" t="s">
        <v>39</v>
      </c>
      <c r="G78" s="5" t="s">
        <v>72</v>
      </c>
      <c r="H78" s="5" t="s">
        <v>182</v>
      </c>
      <c r="I78" s="5" t="s">
        <v>305</v>
      </c>
      <c r="J78" s="10" t="s">
        <v>96</v>
      </c>
      <c r="K78" s="27">
        <v>43082</v>
      </c>
      <c r="L78" s="28">
        <v>1</v>
      </c>
      <c r="M78" s="27"/>
    </row>
    <row r="79" spans="2:13" x14ac:dyDescent="0.2">
      <c r="B79" s="5" t="s">
        <v>334</v>
      </c>
      <c r="C79" s="5" t="s">
        <v>27</v>
      </c>
      <c r="D79" s="5" t="s">
        <v>7</v>
      </c>
      <c r="E79" s="5" t="s">
        <v>100</v>
      </c>
      <c r="F79" s="5" t="s">
        <v>59</v>
      </c>
      <c r="G79" s="5" t="s">
        <v>74</v>
      </c>
      <c r="H79" s="5" t="s">
        <v>352</v>
      </c>
      <c r="I79" s="5" t="s">
        <v>305</v>
      </c>
      <c r="J79" s="10" t="s">
        <v>96</v>
      </c>
      <c r="K79" s="27">
        <v>43083</v>
      </c>
      <c r="L79" s="28">
        <v>1</v>
      </c>
      <c r="M79" s="27"/>
    </row>
    <row r="80" spans="2:13" x14ac:dyDescent="0.2">
      <c r="B80" s="5" t="s">
        <v>334</v>
      </c>
      <c r="C80" s="5" t="s">
        <v>27</v>
      </c>
      <c r="D80" s="5" t="s">
        <v>7</v>
      </c>
      <c r="E80" s="5" t="s">
        <v>163</v>
      </c>
      <c r="F80" s="5" t="s">
        <v>48</v>
      </c>
      <c r="G80" s="5" t="s">
        <v>75</v>
      </c>
      <c r="H80" s="5" t="s">
        <v>632</v>
      </c>
      <c r="I80" s="5" t="s">
        <v>632</v>
      </c>
      <c r="J80" s="10" t="s">
        <v>96</v>
      </c>
      <c r="K80" s="27">
        <v>43083</v>
      </c>
      <c r="L80" s="28">
        <v>1</v>
      </c>
      <c r="M80" s="27"/>
    </row>
    <row r="81" spans="2:13" x14ac:dyDescent="0.2">
      <c r="B81" s="5" t="s">
        <v>334</v>
      </c>
      <c r="C81" s="5" t="s">
        <v>27</v>
      </c>
      <c r="D81" s="5" t="s">
        <v>7</v>
      </c>
      <c r="E81" s="5" t="s">
        <v>107</v>
      </c>
      <c r="F81" s="5" t="s">
        <v>40</v>
      </c>
      <c r="G81" s="5" t="s">
        <v>74</v>
      </c>
      <c r="H81" s="5" t="s">
        <v>115</v>
      </c>
      <c r="I81" s="5" t="s">
        <v>444</v>
      </c>
      <c r="J81" s="10" t="s">
        <v>96</v>
      </c>
      <c r="K81" s="27">
        <v>43083</v>
      </c>
      <c r="L81" s="28">
        <v>1</v>
      </c>
      <c r="M81" s="27"/>
    </row>
    <row r="82" spans="2:13" x14ac:dyDescent="0.2">
      <c r="B82" s="5" t="s">
        <v>334</v>
      </c>
      <c r="C82" s="5" t="s">
        <v>27</v>
      </c>
      <c r="D82" s="5" t="s">
        <v>7</v>
      </c>
      <c r="E82" s="5" t="s">
        <v>184</v>
      </c>
      <c r="F82" s="5" t="s">
        <v>39</v>
      </c>
      <c r="G82" s="5" t="s">
        <v>74</v>
      </c>
      <c r="H82" s="5" t="s">
        <v>115</v>
      </c>
      <c r="I82" s="5" t="s">
        <v>638</v>
      </c>
      <c r="J82" s="10" t="s">
        <v>96</v>
      </c>
      <c r="K82" s="27">
        <v>43084</v>
      </c>
      <c r="L82" s="28">
        <v>1</v>
      </c>
      <c r="M82" s="27"/>
    </row>
    <row r="83" spans="2:13" x14ac:dyDescent="0.2">
      <c r="B83" s="5" t="s">
        <v>334</v>
      </c>
      <c r="C83" s="5" t="s">
        <v>27</v>
      </c>
      <c r="D83" s="5" t="s">
        <v>7</v>
      </c>
      <c r="E83" s="5" t="s">
        <v>51</v>
      </c>
      <c r="F83" s="5" t="s">
        <v>51</v>
      </c>
      <c r="G83" s="5" t="s">
        <v>74</v>
      </c>
      <c r="H83" s="5" t="s">
        <v>98</v>
      </c>
      <c r="I83" s="5" t="s">
        <v>305</v>
      </c>
      <c r="J83" s="10" t="s">
        <v>96</v>
      </c>
      <c r="K83" s="27">
        <v>43084</v>
      </c>
      <c r="L83" s="28">
        <v>1</v>
      </c>
      <c r="M83" s="27"/>
    </row>
    <row r="84" spans="2:13" x14ac:dyDescent="0.2">
      <c r="B84" s="5" t="s">
        <v>334</v>
      </c>
      <c r="C84" s="5" t="s">
        <v>27</v>
      </c>
      <c r="D84" s="5" t="s">
        <v>7</v>
      </c>
      <c r="E84" s="5" t="s">
        <v>176</v>
      </c>
      <c r="F84" s="5" t="s">
        <v>47</v>
      </c>
      <c r="G84" s="5" t="s">
        <v>74</v>
      </c>
      <c r="H84" s="5" t="s">
        <v>383</v>
      </c>
      <c r="I84" s="5" t="s">
        <v>305</v>
      </c>
      <c r="J84" s="10" t="s">
        <v>96</v>
      </c>
      <c r="K84" s="27">
        <v>43085</v>
      </c>
      <c r="L84" s="28">
        <v>1</v>
      </c>
      <c r="M84" s="27"/>
    </row>
    <row r="85" spans="2:13" x14ac:dyDescent="0.2">
      <c r="B85" s="5" t="s">
        <v>334</v>
      </c>
      <c r="C85" s="5" t="s">
        <v>27</v>
      </c>
      <c r="D85" s="5" t="s">
        <v>7</v>
      </c>
      <c r="E85" s="5" t="s">
        <v>163</v>
      </c>
      <c r="F85" s="5" t="s">
        <v>48</v>
      </c>
      <c r="G85" s="5" t="s">
        <v>74</v>
      </c>
      <c r="H85" s="5" t="s">
        <v>98</v>
      </c>
      <c r="I85" s="5" t="s">
        <v>305</v>
      </c>
      <c r="J85" s="10" t="s">
        <v>96</v>
      </c>
      <c r="K85" s="27">
        <v>43086</v>
      </c>
      <c r="L85" s="28">
        <v>1</v>
      </c>
      <c r="M85" s="27"/>
    </row>
    <row r="86" spans="2:13" x14ac:dyDescent="0.2">
      <c r="B86" s="5" t="s">
        <v>334</v>
      </c>
      <c r="C86" s="5" t="s">
        <v>27</v>
      </c>
      <c r="D86" s="5" t="s">
        <v>7</v>
      </c>
      <c r="E86" s="5" t="s">
        <v>114</v>
      </c>
      <c r="F86" s="5" t="s">
        <v>39</v>
      </c>
      <c r="G86" s="5" t="s">
        <v>74</v>
      </c>
      <c r="H86" s="5" t="s">
        <v>98</v>
      </c>
      <c r="I86" s="5" t="s">
        <v>305</v>
      </c>
      <c r="J86" s="10" t="s">
        <v>96</v>
      </c>
      <c r="K86" s="27">
        <v>43086</v>
      </c>
      <c r="L86" s="28">
        <v>1</v>
      </c>
      <c r="M86" s="27"/>
    </row>
    <row r="87" spans="2:13" x14ac:dyDescent="0.2">
      <c r="B87" s="5" t="s">
        <v>334</v>
      </c>
      <c r="C87" s="5" t="s">
        <v>27</v>
      </c>
      <c r="D87" s="5" t="s">
        <v>7</v>
      </c>
      <c r="E87" s="5" t="s">
        <v>107</v>
      </c>
      <c r="F87" s="5" t="s">
        <v>40</v>
      </c>
      <c r="G87" s="5" t="s">
        <v>72</v>
      </c>
      <c r="H87" s="5" t="s">
        <v>106</v>
      </c>
      <c r="I87" s="5" t="s">
        <v>305</v>
      </c>
      <c r="J87" s="10" t="s">
        <v>96</v>
      </c>
      <c r="K87" s="27">
        <v>43087</v>
      </c>
      <c r="L87" s="28">
        <v>1</v>
      </c>
      <c r="M87" s="27"/>
    </row>
    <row r="88" spans="2:13" x14ac:dyDescent="0.2">
      <c r="B88" s="5" t="s">
        <v>334</v>
      </c>
      <c r="C88" s="5" t="s">
        <v>27</v>
      </c>
      <c r="D88" s="5" t="s">
        <v>7</v>
      </c>
      <c r="E88" s="5" t="s">
        <v>107</v>
      </c>
      <c r="F88" s="5" t="s">
        <v>40</v>
      </c>
      <c r="G88" s="5" t="s">
        <v>74</v>
      </c>
      <c r="H88" s="5" t="s">
        <v>115</v>
      </c>
      <c r="I88" s="5" t="s">
        <v>634</v>
      </c>
      <c r="J88" s="10" t="s">
        <v>96</v>
      </c>
      <c r="K88" s="27">
        <v>43087</v>
      </c>
      <c r="L88" s="28">
        <v>1</v>
      </c>
      <c r="M88" s="27"/>
    </row>
    <row r="89" spans="2:13" x14ac:dyDescent="0.2">
      <c r="B89" s="5" t="s">
        <v>334</v>
      </c>
      <c r="C89" s="5" t="s">
        <v>27</v>
      </c>
      <c r="D89" s="5" t="s">
        <v>7</v>
      </c>
      <c r="E89" s="5" t="s">
        <v>138</v>
      </c>
      <c r="F89" s="5" t="s">
        <v>49</v>
      </c>
      <c r="G89" s="5" t="s">
        <v>74</v>
      </c>
      <c r="H89" s="5" t="s">
        <v>98</v>
      </c>
      <c r="I89" s="5" t="s">
        <v>305</v>
      </c>
      <c r="J89" s="10" t="s">
        <v>96</v>
      </c>
      <c r="K89" s="27">
        <v>43087</v>
      </c>
      <c r="L89" s="28">
        <v>1</v>
      </c>
      <c r="M89" s="27"/>
    </row>
    <row r="90" spans="2:13" x14ac:dyDescent="0.2">
      <c r="B90" s="5" t="s">
        <v>334</v>
      </c>
      <c r="C90" s="5" t="s">
        <v>27</v>
      </c>
      <c r="D90" s="5" t="s">
        <v>7</v>
      </c>
      <c r="E90" s="5" t="s">
        <v>137</v>
      </c>
      <c r="F90" s="5" t="s">
        <v>54</v>
      </c>
      <c r="G90" s="5" t="s">
        <v>74</v>
      </c>
      <c r="H90" s="5" t="s">
        <v>115</v>
      </c>
      <c r="I90" s="5" t="s">
        <v>635</v>
      </c>
      <c r="J90" s="10" t="s">
        <v>96</v>
      </c>
      <c r="K90" s="27">
        <v>43088</v>
      </c>
      <c r="L90" s="28">
        <v>1</v>
      </c>
      <c r="M90" s="27"/>
    </row>
    <row r="91" spans="2:13" x14ac:dyDescent="0.2">
      <c r="B91" s="5" t="s">
        <v>334</v>
      </c>
      <c r="C91" s="5" t="s">
        <v>27</v>
      </c>
      <c r="D91" s="5" t="s">
        <v>7</v>
      </c>
      <c r="E91" s="5" t="s">
        <v>62</v>
      </c>
      <c r="F91" s="5" t="s">
        <v>62</v>
      </c>
      <c r="G91" s="5" t="s">
        <v>74</v>
      </c>
      <c r="H91" s="5" t="s">
        <v>98</v>
      </c>
      <c r="I91" s="5" t="s">
        <v>305</v>
      </c>
      <c r="J91" s="10" t="s">
        <v>96</v>
      </c>
      <c r="K91" s="27">
        <v>43088</v>
      </c>
      <c r="L91" s="28">
        <v>1</v>
      </c>
      <c r="M91" s="27"/>
    </row>
    <row r="92" spans="2:13" x14ac:dyDescent="0.2">
      <c r="B92" s="5" t="s">
        <v>334</v>
      </c>
      <c r="C92" s="5" t="s">
        <v>27</v>
      </c>
      <c r="D92" s="5" t="s">
        <v>7</v>
      </c>
      <c r="E92" s="5" t="s">
        <v>140</v>
      </c>
      <c r="F92" s="5" t="s">
        <v>54</v>
      </c>
      <c r="G92" s="5" t="s">
        <v>74</v>
      </c>
      <c r="H92" s="5" t="s">
        <v>98</v>
      </c>
      <c r="I92" s="5" t="s">
        <v>305</v>
      </c>
      <c r="J92" s="10" t="s">
        <v>96</v>
      </c>
      <c r="K92" s="27">
        <v>43089</v>
      </c>
      <c r="L92" s="28">
        <v>1</v>
      </c>
      <c r="M92" s="27"/>
    </row>
    <row r="93" spans="2:13" x14ac:dyDescent="0.2">
      <c r="B93" s="5" t="s">
        <v>334</v>
      </c>
      <c r="C93" s="5" t="s">
        <v>27</v>
      </c>
      <c r="D93" s="5" t="s">
        <v>7</v>
      </c>
      <c r="E93" s="5" t="s">
        <v>137</v>
      </c>
      <c r="F93" s="5" t="s">
        <v>54</v>
      </c>
      <c r="G93" s="5" t="s">
        <v>74</v>
      </c>
      <c r="H93" s="5" t="s">
        <v>98</v>
      </c>
      <c r="I93" s="5" t="s">
        <v>305</v>
      </c>
      <c r="J93" s="10" t="s">
        <v>96</v>
      </c>
      <c r="K93" s="27">
        <v>43090</v>
      </c>
      <c r="L93" s="28">
        <v>1</v>
      </c>
      <c r="M93" s="27"/>
    </row>
    <row r="94" spans="2:13" x14ac:dyDescent="0.2">
      <c r="B94" s="5" t="s">
        <v>334</v>
      </c>
      <c r="C94" s="5" t="s">
        <v>27</v>
      </c>
      <c r="D94" s="5" t="s">
        <v>7</v>
      </c>
      <c r="E94" s="5" t="s">
        <v>62</v>
      </c>
      <c r="F94" s="5" t="s">
        <v>62</v>
      </c>
      <c r="G94" s="5" t="s">
        <v>74</v>
      </c>
      <c r="H94" s="5" t="s">
        <v>98</v>
      </c>
      <c r="I94" s="5" t="s">
        <v>305</v>
      </c>
      <c r="J94" s="10" t="s">
        <v>96</v>
      </c>
      <c r="K94" s="27">
        <v>43090</v>
      </c>
      <c r="L94" s="28">
        <v>1</v>
      </c>
      <c r="M94" s="27"/>
    </row>
    <row r="95" spans="2:13" x14ac:dyDescent="0.2">
      <c r="B95" s="5" t="s">
        <v>334</v>
      </c>
      <c r="C95" s="5" t="s">
        <v>27</v>
      </c>
      <c r="D95" s="5" t="s">
        <v>7</v>
      </c>
      <c r="E95" s="5" t="s">
        <v>138</v>
      </c>
      <c r="F95" s="5" t="s">
        <v>49</v>
      </c>
      <c r="G95" s="5" t="s">
        <v>75</v>
      </c>
      <c r="H95" s="5" t="s">
        <v>437</v>
      </c>
      <c r="I95" s="5" t="s">
        <v>437</v>
      </c>
      <c r="J95" s="10" t="s">
        <v>96</v>
      </c>
      <c r="K95" s="27">
        <v>43091</v>
      </c>
      <c r="L95" s="28">
        <v>1</v>
      </c>
      <c r="M95" s="27"/>
    </row>
    <row r="96" spans="2:13" x14ac:dyDescent="0.2">
      <c r="B96" s="5" t="s">
        <v>334</v>
      </c>
      <c r="C96" s="5" t="s">
        <v>27</v>
      </c>
      <c r="D96" s="5" t="s">
        <v>7</v>
      </c>
      <c r="E96" s="5" t="s">
        <v>176</v>
      </c>
      <c r="F96" s="5" t="s">
        <v>47</v>
      </c>
      <c r="G96" s="5" t="s">
        <v>74</v>
      </c>
      <c r="H96" s="5" t="s">
        <v>383</v>
      </c>
      <c r="I96" s="5" t="s">
        <v>305</v>
      </c>
      <c r="J96" s="10" t="s">
        <v>96</v>
      </c>
      <c r="K96" s="27">
        <v>43091</v>
      </c>
      <c r="L96" s="28">
        <v>1</v>
      </c>
      <c r="M96" s="27"/>
    </row>
    <row r="97" spans="2:13" x14ac:dyDescent="0.2">
      <c r="B97" s="5" t="s">
        <v>334</v>
      </c>
      <c r="C97" s="5" t="s">
        <v>27</v>
      </c>
      <c r="D97" s="5" t="s">
        <v>7</v>
      </c>
      <c r="E97" s="5" t="s">
        <v>397</v>
      </c>
      <c r="F97" s="5" t="s">
        <v>51</v>
      </c>
      <c r="G97" s="5" t="s">
        <v>74</v>
      </c>
      <c r="H97" s="5" t="s">
        <v>416</v>
      </c>
      <c r="I97" s="5" t="s">
        <v>305</v>
      </c>
      <c r="J97" s="10" t="s">
        <v>96</v>
      </c>
      <c r="K97" s="27">
        <v>43091</v>
      </c>
      <c r="L97" s="28">
        <v>1</v>
      </c>
      <c r="M97" s="27"/>
    </row>
    <row r="98" spans="2:13" x14ac:dyDescent="0.2">
      <c r="B98" s="5" t="s">
        <v>334</v>
      </c>
      <c r="C98" s="5" t="s">
        <v>27</v>
      </c>
      <c r="D98" s="5" t="s">
        <v>7</v>
      </c>
      <c r="E98" s="5" t="s">
        <v>163</v>
      </c>
      <c r="F98" s="5" t="s">
        <v>48</v>
      </c>
      <c r="G98" s="5" t="s">
        <v>74</v>
      </c>
      <c r="H98" s="5" t="s">
        <v>98</v>
      </c>
      <c r="I98" s="5" t="s">
        <v>305</v>
      </c>
      <c r="J98" s="10" t="s">
        <v>96</v>
      </c>
      <c r="K98" s="27">
        <v>43092</v>
      </c>
      <c r="L98" s="28">
        <v>1</v>
      </c>
      <c r="M98" s="27"/>
    </row>
    <row r="99" spans="2:13" x14ac:dyDescent="0.2">
      <c r="B99" s="5" t="s">
        <v>334</v>
      </c>
      <c r="C99" s="5" t="s">
        <v>27</v>
      </c>
      <c r="D99" s="5" t="s">
        <v>7</v>
      </c>
      <c r="E99" s="5" t="s">
        <v>174</v>
      </c>
      <c r="F99" s="5" t="s">
        <v>39</v>
      </c>
      <c r="G99" s="5" t="s">
        <v>74</v>
      </c>
      <c r="H99" s="5" t="s">
        <v>98</v>
      </c>
      <c r="I99" s="5" t="s">
        <v>305</v>
      </c>
      <c r="J99" s="10" t="s">
        <v>96</v>
      </c>
      <c r="K99" s="27">
        <v>43092</v>
      </c>
      <c r="L99" s="28">
        <v>1</v>
      </c>
      <c r="M99" s="27"/>
    </row>
    <row r="100" spans="2:13" x14ac:dyDescent="0.2">
      <c r="B100" s="5" t="s">
        <v>334</v>
      </c>
      <c r="C100" s="5" t="s">
        <v>27</v>
      </c>
      <c r="D100" s="5" t="s">
        <v>7</v>
      </c>
      <c r="E100" s="5" t="s">
        <v>120</v>
      </c>
      <c r="F100" s="5" t="s">
        <v>41</v>
      </c>
      <c r="G100" s="5" t="s">
        <v>74</v>
      </c>
      <c r="H100" s="5" t="s">
        <v>98</v>
      </c>
      <c r="I100" s="5" t="s">
        <v>305</v>
      </c>
      <c r="J100" s="10" t="s">
        <v>96</v>
      </c>
      <c r="K100" s="27">
        <v>43092</v>
      </c>
      <c r="L100" s="28">
        <v>1</v>
      </c>
      <c r="M100" s="27"/>
    </row>
    <row r="101" spans="2:13" x14ac:dyDescent="0.2">
      <c r="B101" s="5" t="s">
        <v>334</v>
      </c>
      <c r="C101" s="5" t="s">
        <v>27</v>
      </c>
      <c r="D101" s="5" t="s">
        <v>7</v>
      </c>
      <c r="E101" s="5" t="s">
        <v>42</v>
      </c>
      <c r="F101" s="5" t="s">
        <v>42</v>
      </c>
      <c r="G101" s="5" t="s">
        <v>74</v>
      </c>
      <c r="H101" s="5" t="s">
        <v>115</v>
      </c>
      <c r="I101" s="5" t="s">
        <v>637</v>
      </c>
      <c r="J101" s="10" t="s">
        <v>96</v>
      </c>
      <c r="K101" s="27">
        <v>43092</v>
      </c>
      <c r="L101" s="28">
        <v>1</v>
      </c>
      <c r="M101" s="27"/>
    </row>
    <row r="102" spans="2:13" x14ac:dyDescent="0.2">
      <c r="B102" s="5" t="s">
        <v>334</v>
      </c>
      <c r="C102" s="5" t="s">
        <v>27</v>
      </c>
      <c r="D102" s="5" t="s">
        <v>7</v>
      </c>
      <c r="E102" s="5" t="s">
        <v>178</v>
      </c>
      <c r="F102" s="5" t="s">
        <v>39</v>
      </c>
      <c r="G102" s="5" t="s">
        <v>74</v>
      </c>
      <c r="H102" s="5" t="s">
        <v>115</v>
      </c>
      <c r="I102" s="5" t="s">
        <v>640</v>
      </c>
      <c r="J102" s="10" t="s">
        <v>96</v>
      </c>
      <c r="K102" s="27">
        <v>43092</v>
      </c>
      <c r="L102" s="28">
        <v>1</v>
      </c>
      <c r="M102" s="27"/>
    </row>
    <row r="103" spans="2:13" x14ac:dyDescent="0.2">
      <c r="B103" s="5" t="s">
        <v>334</v>
      </c>
      <c r="C103" s="5" t="s">
        <v>27</v>
      </c>
      <c r="D103" s="5" t="s">
        <v>7</v>
      </c>
      <c r="E103" s="5" t="s">
        <v>41</v>
      </c>
      <c r="F103" s="5" t="s">
        <v>41</v>
      </c>
      <c r="G103" s="5" t="s">
        <v>72</v>
      </c>
      <c r="H103" s="5" t="s">
        <v>159</v>
      </c>
      <c r="I103" s="5" t="s">
        <v>305</v>
      </c>
      <c r="J103" s="10" t="s">
        <v>96</v>
      </c>
      <c r="K103" s="27">
        <v>43093</v>
      </c>
      <c r="L103" s="28">
        <v>1</v>
      </c>
      <c r="M103" s="27"/>
    </row>
    <row r="104" spans="2:13" x14ac:dyDescent="0.2">
      <c r="B104" s="5" t="s">
        <v>334</v>
      </c>
      <c r="C104" s="5" t="s">
        <v>27</v>
      </c>
      <c r="D104" s="5" t="s">
        <v>7</v>
      </c>
      <c r="E104" s="5" t="s">
        <v>66</v>
      </c>
      <c r="F104" s="5" t="s">
        <v>66</v>
      </c>
      <c r="G104" s="5" t="s">
        <v>74</v>
      </c>
      <c r="H104" s="5" t="s">
        <v>98</v>
      </c>
      <c r="I104" s="5" t="s">
        <v>305</v>
      </c>
      <c r="J104" s="10" t="s">
        <v>96</v>
      </c>
      <c r="K104" s="27">
        <v>43095</v>
      </c>
      <c r="L104" s="28">
        <v>1</v>
      </c>
      <c r="M104" s="27"/>
    </row>
    <row r="105" spans="2:13" x14ac:dyDescent="0.2">
      <c r="B105" s="5" t="s">
        <v>334</v>
      </c>
      <c r="C105" s="5" t="s">
        <v>27</v>
      </c>
      <c r="D105" s="5" t="s">
        <v>7</v>
      </c>
      <c r="E105" s="5" t="s">
        <v>204</v>
      </c>
      <c r="F105" s="5" t="s">
        <v>54</v>
      </c>
      <c r="G105" s="5" t="s">
        <v>74</v>
      </c>
      <c r="H105" s="5" t="s">
        <v>98</v>
      </c>
      <c r="I105" s="5" t="s">
        <v>305</v>
      </c>
      <c r="J105" s="10" t="s">
        <v>96</v>
      </c>
      <c r="K105" s="27">
        <v>43095</v>
      </c>
      <c r="L105" s="28">
        <v>1</v>
      </c>
      <c r="M105" s="27"/>
    </row>
    <row r="106" spans="2:13" x14ac:dyDescent="0.2">
      <c r="B106" s="5" t="s">
        <v>334</v>
      </c>
      <c r="C106" s="5" t="s">
        <v>27</v>
      </c>
      <c r="D106" s="5" t="s">
        <v>7</v>
      </c>
      <c r="E106" s="5" t="s">
        <v>120</v>
      </c>
      <c r="F106" s="5" t="s">
        <v>41</v>
      </c>
      <c r="G106" s="5" t="s">
        <v>74</v>
      </c>
      <c r="H106" s="5" t="s">
        <v>115</v>
      </c>
      <c r="I106" s="5" t="s">
        <v>338</v>
      </c>
      <c r="J106" s="10" t="s">
        <v>96</v>
      </c>
      <c r="K106" s="27">
        <v>43097</v>
      </c>
      <c r="L106" s="28">
        <v>1</v>
      </c>
      <c r="M106" s="27"/>
    </row>
    <row r="107" spans="2:13" x14ac:dyDescent="0.2">
      <c r="B107" s="5" t="s">
        <v>334</v>
      </c>
      <c r="C107" s="5" t="s">
        <v>27</v>
      </c>
      <c r="D107" s="5" t="s">
        <v>7</v>
      </c>
      <c r="E107" s="5" t="s">
        <v>42</v>
      </c>
      <c r="F107" s="5" t="s">
        <v>42</v>
      </c>
      <c r="G107" s="5" t="s">
        <v>74</v>
      </c>
      <c r="H107" s="5" t="s">
        <v>115</v>
      </c>
      <c r="I107" s="5" t="s">
        <v>305</v>
      </c>
      <c r="J107" s="10" t="s">
        <v>96</v>
      </c>
      <c r="K107" s="27">
        <v>43097</v>
      </c>
      <c r="L107" s="28">
        <v>1</v>
      </c>
      <c r="M107" s="27"/>
    </row>
    <row r="108" spans="2:13" x14ac:dyDescent="0.2">
      <c r="B108" s="5" t="s">
        <v>334</v>
      </c>
      <c r="C108" s="5" t="s">
        <v>27</v>
      </c>
      <c r="D108" s="5" t="s">
        <v>7</v>
      </c>
      <c r="E108" s="5" t="s">
        <v>168</v>
      </c>
      <c r="F108" s="5" t="s">
        <v>45</v>
      </c>
      <c r="G108" s="5" t="s">
        <v>318</v>
      </c>
      <c r="H108" s="5" t="s">
        <v>319</v>
      </c>
      <c r="I108" s="5" t="s">
        <v>305</v>
      </c>
      <c r="J108" s="10" t="s">
        <v>96</v>
      </c>
      <c r="K108" s="27">
        <v>43098</v>
      </c>
      <c r="L108" s="28">
        <v>1</v>
      </c>
      <c r="M108" s="27"/>
    </row>
    <row r="109" spans="2:13" x14ac:dyDescent="0.2">
      <c r="B109" s="5" t="s">
        <v>334</v>
      </c>
      <c r="C109" s="5" t="s">
        <v>27</v>
      </c>
      <c r="D109" s="5" t="s">
        <v>7</v>
      </c>
      <c r="E109" s="5" t="s">
        <v>99</v>
      </c>
      <c r="F109" s="5" t="s">
        <v>39</v>
      </c>
      <c r="G109" s="5" t="s">
        <v>74</v>
      </c>
      <c r="H109" s="5" t="s">
        <v>115</v>
      </c>
      <c r="I109" s="5" t="s">
        <v>486</v>
      </c>
      <c r="J109" s="10" t="s">
        <v>96</v>
      </c>
      <c r="K109" s="27">
        <v>43099</v>
      </c>
      <c r="L109" s="28">
        <v>1</v>
      </c>
      <c r="M109" s="27"/>
    </row>
    <row r="110" spans="2:13" x14ac:dyDescent="0.2">
      <c r="B110" s="5" t="s">
        <v>334</v>
      </c>
      <c r="C110" s="5" t="s">
        <v>27</v>
      </c>
      <c r="D110" s="5" t="s">
        <v>7</v>
      </c>
      <c r="E110" s="5" t="s">
        <v>129</v>
      </c>
      <c r="F110" s="5" t="s">
        <v>52</v>
      </c>
      <c r="G110" s="5" t="s">
        <v>72</v>
      </c>
      <c r="H110" s="5" t="s">
        <v>108</v>
      </c>
      <c r="I110" s="5" t="s">
        <v>305</v>
      </c>
      <c r="J110" s="10" t="s">
        <v>96</v>
      </c>
      <c r="K110" s="27">
        <v>43099</v>
      </c>
      <c r="L110" s="28">
        <v>1</v>
      </c>
      <c r="M110" s="27"/>
    </row>
    <row r="111" spans="2:13" x14ac:dyDescent="0.2">
      <c r="B111" s="5" t="s">
        <v>334</v>
      </c>
      <c r="C111" s="5" t="s">
        <v>27</v>
      </c>
      <c r="D111" s="5" t="s">
        <v>7</v>
      </c>
      <c r="E111" s="5" t="s">
        <v>202</v>
      </c>
      <c r="F111" s="5" t="s">
        <v>40</v>
      </c>
      <c r="G111" s="5" t="s">
        <v>72</v>
      </c>
      <c r="H111" s="5" t="s">
        <v>106</v>
      </c>
      <c r="I111" s="5" t="s">
        <v>305</v>
      </c>
      <c r="J111" s="10" t="s">
        <v>96</v>
      </c>
      <c r="K111" s="27">
        <v>43100</v>
      </c>
      <c r="L111" s="28">
        <v>1</v>
      </c>
      <c r="M111" s="27"/>
    </row>
    <row r="112" spans="2:13" x14ac:dyDescent="0.2">
      <c r="B112" s="5" t="s">
        <v>334</v>
      </c>
      <c r="C112" s="5" t="s">
        <v>27</v>
      </c>
      <c r="D112" s="5" t="s">
        <v>8</v>
      </c>
      <c r="E112" s="5" t="s">
        <v>134</v>
      </c>
      <c r="F112" s="5" t="s">
        <v>39</v>
      </c>
      <c r="G112" s="5" t="s">
        <v>75</v>
      </c>
      <c r="H112" s="5" t="s">
        <v>391</v>
      </c>
      <c r="I112" s="5" t="s">
        <v>391</v>
      </c>
      <c r="J112" s="10" t="s">
        <v>96</v>
      </c>
      <c r="K112" s="27">
        <v>43070</v>
      </c>
      <c r="L112" s="28">
        <v>1</v>
      </c>
      <c r="M112" s="27"/>
    </row>
    <row r="113" spans="2:13" x14ac:dyDescent="0.2">
      <c r="B113" s="5" t="s">
        <v>334</v>
      </c>
      <c r="C113" s="5" t="s">
        <v>27</v>
      </c>
      <c r="D113" s="5" t="s">
        <v>8</v>
      </c>
      <c r="E113" s="5" t="s">
        <v>112</v>
      </c>
      <c r="F113" s="5" t="s">
        <v>53</v>
      </c>
      <c r="G113" s="5" t="s">
        <v>74</v>
      </c>
      <c r="H113" s="5" t="s">
        <v>98</v>
      </c>
      <c r="I113" s="5" t="s">
        <v>305</v>
      </c>
      <c r="J113" s="10" t="s">
        <v>96</v>
      </c>
      <c r="K113" s="27">
        <v>43070</v>
      </c>
      <c r="L113" s="28">
        <v>1</v>
      </c>
      <c r="M113" s="27"/>
    </row>
    <row r="114" spans="2:13" x14ac:dyDescent="0.2">
      <c r="B114" s="5" t="s">
        <v>334</v>
      </c>
      <c r="C114" s="5" t="s">
        <v>27</v>
      </c>
      <c r="D114" s="5" t="s">
        <v>8</v>
      </c>
      <c r="E114" s="5" t="s">
        <v>42</v>
      </c>
      <c r="F114" s="5" t="s">
        <v>42</v>
      </c>
      <c r="G114" s="5" t="s">
        <v>74</v>
      </c>
      <c r="H114" s="5" t="s">
        <v>115</v>
      </c>
      <c r="I114" s="5" t="s">
        <v>396</v>
      </c>
      <c r="J114" s="10" t="s">
        <v>96</v>
      </c>
      <c r="K114" s="27">
        <v>43070</v>
      </c>
      <c r="L114" s="28">
        <v>1</v>
      </c>
      <c r="M114" s="27"/>
    </row>
    <row r="115" spans="2:13" x14ac:dyDescent="0.2">
      <c r="B115" s="5" t="s">
        <v>334</v>
      </c>
      <c r="C115" s="5" t="s">
        <v>27</v>
      </c>
      <c r="D115" s="5" t="s">
        <v>8</v>
      </c>
      <c r="E115" s="5" t="s">
        <v>152</v>
      </c>
      <c r="F115" s="5" t="s">
        <v>43</v>
      </c>
      <c r="G115" s="5" t="s">
        <v>74</v>
      </c>
      <c r="H115" s="5" t="s">
        <v>343</v>
      </c>
      <c r="I115" s="5" t="s">
        <v>305</v>
      </c>
      <c r="J115" s="10" t="s">
        <v>96</v>
      </c>
      <c r="K115" s="27">
        <v>43071</v>
      </c>
      <c r="L115" s="28">
        <v>1</v>
      </c>
      <c r="M115" s="27"/>
    </row>
    <row r="116" spans="2:13" x14ac:dyDescent="0.2">
      <c r="B116" s="5" t="s">
        <v>334</v>
      </c>
      <c r="C116" s="5" t="s">
        <v>27</v>
      </c>
      <c r="D116" s="5" t="s">
        <v>8</v>
      </c>
      <c r="E116" s="5" t="s">
        <v>119</v>
      </c>
      <c r="F116" s="5" t="s">
        <v>39</v>
      </c>
      <c r="G116" s="5" t="s">
        <v>74</v>
      </c>
      <c r="H116" s="5" t="s">
        <v>98</v>
      </c>
      <c r="I116" s="5" t="s">
        <v>305</v>
      </c>
      <c r="J116" s="10" t="s">
        <v>96</v>
      </c>
      <c r="K116" s="27">
        <v>43071</v>
      </c>
      <c r="L116" s="28">
        <v>1</v>
      </c>
      <c r="M116" s="27"/>
    </row>
    <row r="117" spans="2:13" x14ac:dyDescent="0.2">
      <c r="B117" s="5" t="s">
        <v>334</v>
      </c>
      <c r="C117" s="5" t="s">
        <v>27</v>
      </c>
      <c r="D117" s="5" t="s">
        <v>8</v>
      </c>
      <c r="E117" s="5" t="s">
        <v>180</v>
      </c>
      <c r="F117" s="5" t="s">
        <v>367</v>
      </c>
      <c r="G117" s="5" t="s">
        <v>72</v>
      </c>
      <c r="H117" s="5" t="s">
        <v>126</v>
      </c>
      <c r="I117" s="5" t="s">
        <v>357</v>
      </c>
      <c r="J117" s="10" t="s">
        <v>96</v>
      </c>
      <c r="K117" s="27">
        <v>43071</v>
      </c>
      <c r="L117" s="28">
        <v>1</v>
      </c>
      <c r="M117" s="27"/>
    </row>
    <row r="118" spans="2:13" x14ac:dyDescent="0.2">
      <c r="B118" s="5" t="s">
        <v>334</v>
      </c>
      <c r="C118" s="5" t="s">
        <v>27</v>
      </c>
      <c r="D118" s="5" t="s">
        <v>8</v>
      </c>
      <c r="E118" s="5" t="s">
        <v>118</v>
      </c>
      <c r="F118" s="5" t="s">
        <v>39</v>
      </c>
      <c r="G118" s="5" t="s">
        <v>74</v>
      </c>
      <c r="H118" s="5" t="s">
        <v>115</v>
      </c>
      <c r="I118" s="5" t="s">
        <v>407</v>
      </c>
      <c r="J118" s="10" t="s">
        <v>96</v>
      </c>
      <c r="K118" s="27">
        <v>43072</v>
      </c>
      <c r="L118" s="28">
        <v>1</v>
      </c>
      <c r="M118" s="27"/>
    </row>
    <row r="119" spans="2:13" x14ac:dyDescent="0.2">
      <c r="B119" s="5" t="s">
        <v>334</v>
      </c>
      <c r="C119" s="5" t="s">
        <v>27</v>
      </c>
      <c r="D119" s="5" t="s">
        <v>8</v>
      </c>
      <c r="E119" s="5" t="s">
        <v>107</v>
      </c>
      <c r="F119" s="5" t="s">
        <v>40</v>
      </c>
      <c r="G119" s="5" t="s">
        <v>75</v>
      </c>
      <c r="H119" s="5" t="s">
        <v>165</v>
      </c>
      <c r="I119" s="5" t="s">
        <v>165</v>
      </c>
      <c r="J119" s="10" t="s">
        <v>96</v>
      </c>
      <c r="K119" s="27">
        <v>43073</v>
      </c>
      <c r="L119" s="28">
        <v>1</v>
      </c>
      <c r="M119" s="27"/>
    </row>
    <row r="120" spans="2:13" x14ac:dyDescent="0.2">
      <c r="B120" s="5" t="s">
        <v>334</v>
      </c>
      <c r="C120" s="5" t="s">
        <v>27</v>
      </c>
      <c r="D120" s="5" t="s">
        <v>8</v>
      </c>
      <c r="E120" s="5" t="s">
        <v>150</v>
      </c>
      <c r="F120" s="5" t="s">
        <v>367</v>
      </c>
      <c r="G120" s="5" t="s">
        <v>74</v>
      </c>
      <c r="H120" s="5" t="s">
        <v>98</v>
      </c>
      <c r="I120" s="5" t="s">
        <v>305</v>
      </c>
      <c r="J120" s="10" t="s">
        <v>96</v>
      </c>
      <c r="K120" s="27">
        <v>43073</v>
      </c>
      <c r="L120" s="28">
        <v>1</v>
      </c>
      <c r="M120" s="27"/>
    </row>
    <row r="121" spans="2:13" x14ac:dyDescent="0.2">
      <c r="B121" s="5" t="s">
        <v>334</v>
      </c>
      <c r="C121" s="5" t="s">
        <v>27</v>
      </c>
      <c r="D121" s="5" t="s">
        <v>8</v>
      </c>
      <c r="E121" s="5" t="s">
        <v>153</v>
      </c>
      <c r="F121" s="5" t="s">
        <v>41</v>
      </c>
      <c r="G121" s="5" t="s">
        <v>74</v>
      </c>
      <c r="H121" s="5" t="s">
        <v>115</v>
      </c>
      <c r="I121" s="5" t="s">
        <v>305</v>
      </c>
      <c r="J121" s="10" t="s">
        <v>96</v>
      </c>
      <c r="K121" s="27">
        <v>43073</v>
      </c>
      <c r="L121" s="28">
        <v>1</v>
      </c>
      <c r="M121" s="27"/>
    </row>
    <row r="122" spans="2:13" x14ac:dyDescent="0.2">
      <c r="B122" s="5" t="s">
        <v>334</v>
      </c>
      <c r="C122" s="5" t="s">
        <v>27</v>
      </c>
      <c r="D122" s="5" t="s">
        <v>8</v>
      </c>
      <c r="E122" s="5" t="s">
        <v>153</v>
      </c>
      <c r="F122" s="5" t="s">
        <v>41</v>
      </c>
      <c r="G122" s="5" t="s">
        <v>74</v>
      </c>
      <c r="H122" s="5" t="s">
        <v>115</v>
      </c>
      <c r="I122" s="5" t="s">
        <v>305</v>
      </c>
      <c r="J122" s="10" t="s">
        <v>96</v>
      </c>
      <c r="K122" s="27">
        <v>43073</v>
      </c>
      <c r="L122" s="28">
        <v>1</v>
      </c>
      <c r="M122" s="27"/>
    </row>
    <row r="123" spans="2:13" x14ac:dyDescent="0.2">
      <c r="B123" s="5" t="s">
        <v>334</v>
      </c>
      <c r="C123" s="5" t="s">
        <v>27</v>
      </c>
      <c r="D123" s="5" t="s">
        <v>8</v>
      </c>
      <c r="E123" s="5" t="s">
        <v>184</v>
      </c>
      <c r="F123" s="5" t="s">
        <v>39</v>
      </c>
      <c r="G123" s="5" t="s">
        <v>74</v>
      </c>
      <c r="H123" s="5" t="s">
        <v>115</v>
      </c>
      <c r="I123" s="5" t="s">
        <v>418</v>
      </c>
      <c r="J123" s="10" t="s">
        <v>96</v>
      </c>
      <c r="K123" s="27">
        <v>43073</v>
      </c>
      <c r="L123" s="28">
        <v>1</v>
      </c>
      <c r="M123" s="27"/>
    </row>
    <row r="124" spans="2:13" x14ac:dyDescent="0.2">
      <c r="B124" s="5" t="s">
        <v>334</v>
      </c>
      <c r="C124" s="5" t="s">
        <v>27</v>
      </c>
      <c r="D124" s="5" t="s">
        <v>8</v>
      </c>
      <c r="E124" s="5" t="s">
        <v>107</v>
      </c>
      <c r="F124" s="5" t="s">
        <v>40</v>
      </c>
      <c r="G124" s="5" t="s">
        <v>72</v>
      </c>
      <c r="H124" s="5" t="s">
        <v>159</v>
      </c>
      <c r="I124" s="5" t="s">
        <v>305</v>
      </c>
      <c r="J124" s="10" t="s">
        <v>96</v>
      </c>
      <c r="K124" s="27">
        <v>43075</v>
      </c>
      <c r="L124" s="28">
        <v>1</v>
      </c>
      <c r="M124" s="27"/>
    </row>
    <row r="125" spans="2:13" x14ac:dyDescent="0.2">
      <c r="B125" s="5" t="s">
        <v>334</v>
      </c>
      <c r="C125" s="5" t="s">
        <v>27</v>
      </c>
      <c r="D125" s="5" t="s">
        <v>8</v>
      </c>
      <c r="E125" s="5" t="s">
        <v>119</v>
      </c>
      <c r="F125" s="5" t="s">
        <v>39</v>
      </c>
      <c r="G125" s="5" t="s">
        <v>72</v>
      </c>
      <c r="H125" s="5" t="s">
        <v>126</v>
      </c>
      <c r="I125" s="5" t="s">
        <v>645</v>
      </c>
      <c r="J125" s="10" t="s">
        <v>96</v>
      </c>
      <c r="K125" s="27">
        <v>43075</v>
      </c>
      <c r="L125" s="28">
        <v>2</v>
      </c>
      <c r="M125" s="27"/>
    </row>
    <row r="126" spans="2:13" x14ac:dyDescent="0.2">
      <c r="B126" s="5" t="s">
        <v>334</v>
      </c>
      <c r="C126" s="5" t="s">
        <v>27</v>
      </c>
      <c r="D126" s="5" t="s">
        <v>8</v>
      </c>
      <c r="E126" s="5" t="s">
        <v>156</v>
      </c>
      <c r="F126" s="5" t="s">
        <v>50</v>
      </c>
      <c r="G126" s="5" t="s">
        <v>75</v>
      </c>
      <c r="H126" s="5" t="s">
        <v>326</v>
      </c>
      <c r="I126" s="5" t="s">
        <v>326</v>
      </c>
      <c r="J126" s="10" t="s">
        <v>96</v>
      </c>
      <c r="K126" s="27">
        <v>43075</v>
      </c>
      <c r="L126" s="28">
        <v>1</v>
      </c>
      <c r="M126" s="27"/>
    </row>
    <row r="127" spans="2:13" x14ac:dyDescent="0.2">
      <c r="B127" s="5" t="s">
        <v>334</v>
      </c>
      <c r="C127" s="5" t="s">
        <v>27</v>
      </c>
      <c r="D127" s="5" t="s">
        <v>8</v>
      </c>
      <c r="E127" s="5" t="s">
        <v>134</v>
      </c>
      <c r="F127" s="5" t="s">
        <v>39</v>
      </c>
      <c r="G127" s="5" t="s">
        <v>75</v>
      </c>
      <c r="H127" s="5" t="s">
        <v>391</v>
      </c>
      <c r="I127" s="5" t="s">
        <v>391</v>
      </c>
      <c r="J127" s="10" t="s">
        <v>96</v>
      </c>
      <c r="K127" s="27">
        <v>43077</v>
      </c>
      <c r="L127" s="28">
        <v>1</v>
      </c>
      <c r="M127" s="27"/>
    </row>
    <row r="128" spans="2:13" x14ac:dyDescent="0.2">
      <c r="B128" s="5" t="s">
        <v>334</v>
      </c>
      <c r="C128" s="5" t="s">
        <v>27</v>
      </c>
      <c r="D128" s="5" t="s">
        <v>8</v>
      </c>
      <c r="E128" s="5" t="s">
        <v>147</v>
      </c>
      <c r="F128" s="5" t="s">
        <v>39</v>
      </c>
      <c r="G128" s="5" t="s">
        <v>75</v>
      </c>
      <c r="H128" s="5" t="s">
        <v>336</v>
      </c>
      <c r="I128" s="5" t="s">
        <v>336</v>
      </c>
      <c r="J128" s="10" t="s">
        <v>96</v>
      </c>
      <c r="K128" s="27">
        <v>43077</v>
      </c>
      <c r="L128" s="28">
        <v>1</v>
      </c>
      <c r="M128" s="27"/>
    </row>
    <row r="129" spans="2:13" x14ac:dyDescent="0.2">
      <c r="B129" s="5" t="s">
        <v>334</v>
      </c>
      <c r="C129" s="5" t="s">
        <v>27</v>
      </c>
      <c r="D129" s="5" t="s">
        <v>8</v>
      </c>
      <c r="E129" s="5" t="s">
        <v>120</v>
      </c>
      <c r="F129" s="5" t="s">
        <v>41</v>
      </c>
      <c r="G129" s="5" t="s">
        <v>75</v>
      </c>
      <c r="H129" s="5" t="s">
        <v>121</v>
      </c>
      <c r="I129" s="5" t="s">
        <v>386</v>
      </c>
      <c r="J129" s="10" t="s">
        <v>96</v>
      </c>
      <c r="K129" s="27">
        <v>43077</v>
      </c>
      <c r="L129" s="28">
        <v>1</v>
      </c>
      <c r="M129" s="27"/>
    </row>
    <row r="130" spans="2:13" x14ac:dyDescent="0.2">
      <c r="B130" s="5" t="s">
        <v>334</v>
      </c>
      <c r="C130" s="5" t="s">
        <v>27</v>
      </c>
      <c r="D130" s="5" t="s">
        <v>8</v>
      </c>
      <c r="E130" s="5" t="s">
        <v>342</v>
      </c>
      <c r="F130" s="5" t="s">
        <v>39</v>
      </c>
      <c r="G130" s="5" t="s">
        <v>75</v>
      </c>
      <c r="H130" s="5" t="s">
        <v>342</v>
      </c>
      <c r="I130" s="5" t="s">
        <v>305</v>
      </c>
      <c r="J130" s="10" t="s">
        <v>96</v>
      </c>
      <c r="K130" s="27">
        <v>43077</v>
      </c>
      <c r="L130" s="28">
        <v>2</v>
      </c>
      <c r="M130" s="27"/>
    </row>
    <row r="131" spans="2:13" x14ac:dyDescent="0.2">
      <c r="B131" s="5" t="s">
        <v>334</v>
      </c>
      <c r="C131" s="5" t="s">
        <v>27</v>
      </c>
      <c r="D131" s="5" t="s">
        <v>8</v>
      </c>
      <c r="E131" s="5" t="s">
        <v>102</v>
      </c>
      <c r="F131" s="5" t="s">
        <v>39</v>
      </c>
      <c r="G131" s="5" t="s">
        <v>75</v>
      </c>
      <c r="H131" s="5" t="s">
        <v>103</v>
      </c>
      <c r="I131" s="5" t="s">
        <v>305</v>
      </c>
      <c r="J131" s="10" t="s">
        <v>96</v>
      </c>
      <c r="K131" s="27">
        <v>43078</v>
      </c>
      <c r="L131" s="28">
        <v>1</v>
      </c>
      <c r="M131" s="27"/>
    </row>
    <row r="132" spans="2:13" x14ac:dyDescent="0.2">
      <c r="B132" s="5" t="s">
        <v>334</v>
      </c>
      <c r="C132" s="5" t="s">
        <v>27</v>
      </c>
      <c r="D132" s="5" t="s">
        <v>8</v>
      </c>
      <c r="E132" s="5" t="s">
        <v>105</v>
      </c>
      <c r="F132" s="5" t="s">
        <v>40</v>
      </c>
      <c r="G132" s="5" t="s">
        <v>72</v>
      </c>
      <c r="H132" s="5" t="s">
        <v>106</v>
      </c>
      <c r="I132" s="5" t="s">
        <v>305</v>
      </c>
      <c r="J132" s="10" t="s">
        <v>96</v>
      </c>
      <c r="K132" s="27">
        <v>43079</v>
      </c>
      <c r="L132" s="28">
        <v>1</v>
      </c>
      <c r="M132" s="27"/>
    </row>
    <row r="133" spans="2:13" x14ac:dyDescent="0.2">
      <c r="B133" s="5" t="s">
        <v>334</v>
      </c>
      <c r="C133" s="5" t="s">
        <v>27</v>
      </c>
      <c r="D133" s="5" t="s">
        <v>8</v>
      </c>
      <c r="E133" s="5" t="s">
        <v>134</v>
      </c>
      <c r="F133" s="5" t="s">
        <v>39</v>
      </c>
      <c r="G133" s="5" t="s">
        <v>72</v>
      </c>
      <c r="H133" s="5" t="s">
        <v>182</v>
      </c>
      <c r="I133" s="5" t="s">
        <v>501</v>
      </c>
      <c r="J133" s="10" t="s">
        <v>96</v>
      </c>
      <c r="K133" s="27">
        <v>43080</v>
      </c>
      <c r="L133" s="28">
        <v>6</v>
      </c>
      <c r="M133" s="27"/>
    </row>
    <row r="134" spans="2:13" x14ac:dyDescent="0.2">
      <c r="B134" s="5" t="s">
        <v>334</v>
      </c>
      <c r="C134" s="5" t="s">
        <v>27</v>
      </c>
      <c r="D134" s="5" t="s">
        <v>8</v>
      </c>
      <c r="E134" s="5" t="s">
        <v>107</v>
      </c>
      <c r="F134" s="5" t="s">
        <v>40</v>
      </c>
      <c r="G134" s="5" t="s">
        <v>75</v>
      </c>
      <c r="H134" s="5" t="s">
        <v>354</v>
      </c>
      <c r="I134" s="5" t="s">
        <v>208</v>
      </c>
      <c r="J134" s="10" t="s">
        <v>96</v>
      </c>
      <c r="K134" s="27">
        <v>43080</v>
      </c>
      <c r="L134" s="28">
        <v>1</v>
      </c>
      <c r="M134" s="27"/>
    </row>
    <row r="135" spans="2:13" x14ac:dyDescent="0.2">
      <c r="B135" s="5" t="s">
        <v>334</v>
      </c>
      <c r="C135" s="5" t="s">
        <v>27</v>
      </c>
      <c r="D135" s="5" t="s">
        <v>8</v>
      </c>
      <c r="E135" s="5" t="s">
        <v>151</v>
      </c>
      <c r="F135" s="5" t="s">
        <v>43</v>
      </c>
      <c r="G135" s="5" t="s">
        <v>75</v>
      </c>
      <c r="H135" s="5" t="s">
        <v>314</v>
      </c>
      <c r="I135" s="5" t="s">
        <v>314</v>
      </c>
      <c r="J135" s="10" t="s">
        <v>96</v>
      </c>
      <c r="K135" s="27">
        <v>43080</v>
      </c>
      <c r="L135" s="28">
        <v>1</v>
      </c>
      <c r="M135" s="27"/>
    </row>
    <row r="136" spans="2:13" x14ac:dyDescent="0.2">
      <c r="B136" s="5" t="s">
        <v>334</v>
      </c>
      <c r="C136" s="5" t="s">
        <v>27</v>
      </c>
      <c r="D136" s="5" t="s">
        <v>8</v>
      </c>
      <c r="E136" s="5" t="s">
        <v>99</v>
      </c>
      <c r="F136" s="5" t="s">
        <v>39</v>
      </c>
      <c r="G136" s="5" t="s">
        <v>74</v>
      </c>
      <c r="H136" s="5" t="s">
        <v>115</v>
      </c>
      <c r="I136" s="5" t="s">
        <v>403</v>
      </c>
      <c r="J136" s="10" t="s">
        <v>96</v>
      </c>
      <c r="K136" s="27">
        <v>43081</v>
      </c>
      <c r="L136" s="28">
        <v>1</v>
      </c>
      <c r="M136" s="27"/>
    </row>
    <row r="137" spans="2:13" x14ac:dyDescent="0.2">
      <c r="B137" s="5" t="s">
        <v>334</v>
      </c>
      <c r="C137" s="5" t="s">
        <v>27</v>
      </c>
      <c r="D137" s="5" t="s">
        <v>8</v>
      </c>
      <c r="E137" s="5" t="s">
        <v>107</v>
      </c>
      <c r="F137" s="5" t="s">
        <v>40</v>
      </c>
      <c r="G137" s="5" t="s">
        <v>74</v>
      </c>
      <c r="H137" s="5" t="s">
        <v>98</v>
      </c>
      <c r="I137" s="5" t="s">
        <v>305</v>
      </c>
      <c r="J137" s="10" t="s">
        <v>96</v>
      </c>
      <c r="K137" s="27">
        <v>43081</v>
      </c>
      <c r="L137" s="28">
        <v>1</v>
      </c>
      <c r="M137" s="27"/>
    </row>
    <row r="138" spans="2:13" x14ac:dyDescent="0.2">
      <c r="B138" s="5" t="s">
        <v>334</v>
      </c>
      <c r="C138" s="5" t="s">
        <v>27</v>
      </c>
      <c r="D138" s="5" t="s">
        <v>8</v>
      </c>
      <c r="E138" s="5" t="s">
        <v>42</v>
      </c>
      <c r="F138" s="5" t="s">
        <v>42</v>
      </c>
      <c r="G138" s="5" t="s">
        <v>72</v>
      </c>
      <c r="H138" s="5" t="s">
        <v>498</v>
      </c>
      <c r="I138" s="5" t="s">
        <v>396</v>
      </c>
      <c r="J138" s="10" t="s">
        <v>96</v>
      </c>
      <c r="K138" s="27">
        <v>43081</v>
      </c>
      <c r="L138" s="28">
        <v>2</v>
      </c>
      <c r="M138" s="27"/>
    </row>
    <row r="139" spans="2:13" x14ac:dyDescent="0.2">
      <c r="B139" s="5" t="s">
        <v>334</v>
      </c>
      <c r="C139" s="5" t="s">
        <v>27</v>
      </c>
      <c r="D139" s="5" t="s">
        <v>8</v>
      </c>
      <c r="E139" s="5" t="s">
        <v>107</v>
      </c>
      <c r="F139" s="5" t="s">
        <v>40</v>
      </c>
      <c r="G139" s="5" t="s">
        <v>75</v>
      </c>
      <c r="H139" s="5" t="s">
        <v>303</v>
      </c>
      <c r="I139" s="5" t="s">
        <v>305</v>
      </c>
      <c r="J139" s="10" t="s">
        <v>96</v>
      </c>
      <c r="K139" s="27">
        <v>43082</v>
      </c>
      <c r="L139" s="28">
        <v>2</v>
      </c>
      <c r="M139" s="27"/>
    </row>
    <row r="140" spans="2:13" x14ac:dyDescent="0.2">
      <c r="B140" s="5" t="s">
        <v>334</v>
      </c>
      <c r="C140" s="5" t="s">
        <v>27</v>
      </c>
      <c r="D140" s="5" t="s">
        <v>8</v>
      </c>
      <c r="E140" s="5" t="s">
        <v>129</v>
      </c>
      <c r="F140" s="5" t="s">
        <v>52</v>
      </c>
      <c r="G140" s="5" t="s">
        <v>74</v>
      </c>
      <c r="H140" s="5" t="s">
        <v>98</v>
      </c>
      <c r="I140" s="5" t="s">
        <v>305</v>
      </c>
      <c r="J140" s="10" t="s">
        <v>96</v>
      </c>
      <c r="K140" s="27">
        <v>43082</v>
      </c>
      <c r="L140" s="28">
        <v>1</v>
      </c>
      <c r="M140" s="27"/>
    </row>
    <row r="141" spans="2:13" x14ac:dyDescent="0.2">
      <c r="B141" s="5" t="s">
        <v>334</v>
      </c>
      <c r="C141" s="5" t="s">
        <v>27</v>
      </c>
      <c r="D141" s="5" t="s">
        <v>8</v>
      </c>
      <c r="E141" s="5" t="s">
        <v>51</v>
      </c>
      <c r="F141" s="5" t="s">
        <v>51</v>
      </c>
      <c r="G141" s="5" t="s">
        <v>72</v>
      </c>
      <c r="H141" s="5" t="s">
        <v>135</v>
      </c>
      <c r="I141" s="5" t="s">
        <v>305</v>
      </c>
      <c r="J141" s="10" t="s">
        <v>96</v>
      </c>
      <c r="K141" s="27">
        <v>43083</v>
      </c>
      <c r="L141" s="28">
        <v>2</v>
      </c>
      <c r="M141" s="27"/>
    </row>
    <row r="142" spans="2:13" x14ac:dyDescent="0.2">
      <c r="B142" s="5" t="s">
        <v>334</v>
      </c>
      <c r="C142" s="5" t="s">
        <v>27</v>
      </c>
      <c r="D142" s="5" t="s">
        <v>8</v>
      </c>
      <c r="E142" s="5" t="s">
        <v>342</v>
      </c>
      <c r="F142" s="5" t="s">
        <v>39</v>
      </c>
      <c r="G142" s="5" t="s">
        <v>75</v>
      </c>
      <c r="H142" s="5" t="s">
        <v>342</v>
      </c>
      <c r="I142" s="5" t="s">
        <v>305</v>
      </c>
      <c r="J142" s="10" t="s">
        <v>96</v>
      </c>
      <c r="K142" s="27">
        <v>43083</v>
      </c>
      <c r="L142" s="28">
        <v>1</v>
      </c>
      <c r="M142" s="27"/>
    </row>
    <row r="143" spans="2:13" x14ac:dyDescent="0.2">
      <c r="B143" s="5" t="s">
        <v>334</v>
      </c>
      <c r="C143" s="5" t="s">
        <v>27</v>
      </c>
      <c r="D143" s="5" t="s">
        <v>8</v>
      </c>
      <c r="E143" s="5" t="s">
        <v>42</v>
      </c>
      <c r="F143" s="5" t="s">
        <v>42</v>
      </c>
      <c r="G143" s="5" t="s">
        <v>74</v>
      </c>
      <c r="H143" s="5" t="s">
        <v>115</v>
      </c>
      <c r="I143" s="5" t="s">
        <v>396</v>
      </c>
      <c r="J143" s="10" t="s">
        <v>96</v>
      </c>
      <c r="K143" s="27">
        <v>43084</v>
      </c>
      <c r="L143" s="28">
        <v>3</v>
      </c>
      <c r="M143" s="27"/>
    </row>
    <row r="144" spans="2:13" x14ac:dyDescent="0.2">
      <c r="B144" s="5" t="s">
        <v>334</v>
      </c>
      <c r="C144" s="5" t="s">
        <v>27</v>
      </c>
      <c r="D144" s="5" t="s">
        <v>8</v>
      </c>
      <c r="E144" s="5" t="s">
        <v>125</v>
      </c>
      <c r="F144" s="5" t="s">
        <v>39</v>
      </c>
      <c r="G144" s="5" t="s">
        <v>74</v>
      </c>
      <c r="H144" s="5" t="s">
        <v>115</v>
      </c>
      <c r="I144" s="5" t="s">
        <v>418</v>
      </c>
      <c r="J144" s="10" t="s">
        <v>96</v>
      </c>
      <c r="K144" s="27">
        <v>43084</v>
      </c>
      <c r="L144" s="28">
        <v>1</v>
      </c>
      <c r="M144" s="27"/>
    </row>
    <row r="145" spans="2:13" x14ac:dyDescent="0.2">
      <c r="B145" s="5" t="s">
        <v>334</v>
      </c>
      <c r="C145" s="5" t="s">
        <v>27</v>
      </c>
      <c r="D145" s="5" t="s">
        <v>8</v>
      </c>
      <c r="E145" s="5" t="s">
        <v>107</v>
      </c>
      <c r="F145" s="5" t="s">
        <v>40</v>
      </c>
      <c r="G145" s="5" t="s">
        <v>75</v>
      </c>
      <c r="H145" s="5" t="s">
        <v>110</v>
      </c>
      <c r="I145" s="5" t="s">
        <v>305</v>
      </c>
      <c r="J145" s="10" t="s">
        <v>96</v>
      </c>
      <c r="K145" s="27">
        <v>43085</v>
      </c>
      <c r="L145" s="28">
        <v>1</v>
      </c>
      <c r="M145" s="27"/>
    </row>
    <row r="146" spans="2:13" x14ac:dyDescent="0.2">
      <c r="B146" s="5" t="s">
        <v>334</v>
      </c>
      <c r="C146" s="5" t="s">
        <v>27</v>
      </c>
      <c r="D146" s="5" t="s">
        <v>8</v>
      </c>
      <c r="E146" s="5" t="s">
        <v>113</v>
      </c>
      <c r="F146" s="5" t="s">
        <v>45</v>
      </c>
      <c r="G146" s="5" t="s">
        <v>75</v>
      </c>
      <c r="H146" s="5" t="s">
        <v>167</v>
      </c>
      <c r="I146" s="5" t="s">
        <v>305</v>
      </c>
      <c r="J146" s="10" t="s">
        <v>96</v>
      </c>
      <c r="K146" s="27">
        <v>43085</v>
      </c>
      <c r="L146" s="28">
        <v>1</v>
      </c>
      <c r="M146" s="27"/>
    </row>
    <row r="147" spans="2:13" x14ac:dyDescent="0.2">
      <c r="B147" s="5" t="s">
        <v>334</v>
      </c>
      <c r="C147" s="5" t="s">
        <v>27</v>
      </c>
      <c r="D147" s="5" t="s">
        <v>8</v>
      </c>
      <c r="E147" s="5" t="s">
        <v>152</v>
      </c>
      <c r="F147" s="5" t="s">
        <v>43</v>
      </c>
      <c r="G147" s="5" t="s">
        <v>74</v>
      </c>
      <c r="H147" s="5" t="s">
        <v>343</v>
      </c>
      <c r="I147" s="5" t="s">
        <v>305</v>
      </c>
      <c r="J147" s="10" t="s">
        <v>96</v>
      </c>
      <c r="K147" s="27">
        <v>43085</v>
      </c>
      <c r="L147" s="28">
        <v>1</v>
      </c>
      <c r="M147" s="27"/>
    </row>
    <row r="148" spans="2:13" x14ac:dyDescent="0.2">
      <c r="B148" s="5" t="s">
        <v>334</v>
      </c>
      <c r="C148" s="5" t="s">
        <v>27</v>
      </c>
      <c r="D148" s="5" t="s">
        <v>8</v>
      </c>
      <c r="E148" s="5" t="s">
        <v>119</v>
      </c>
      <c r="F148" s="5" t="s">
        <v>39</v>
      </c>
      <c r="G148" s="5" t="s">
        <v>74</v>
      </c>
      <c r="H148" s="5" t="s">
        <v>98</v>
      </c>
      <c r="I148" s="5" t="s">
        <v>305</v>
      </c>
      <c r="J148" s="10" t="s">
        <v>96</v>
      </c>
      <c r="K148" s="27">
        <v>43085</v>
      </c>
      <c r="L148" s="28">
        <v>1</v>
      </c>
      <c r="M148" s="27"/>
    </row>
    <row r="149" spans="2:13" x14ac:dyDescent="0.2">
      <c r="B149" s="5" t="s">
        <v>334</v>
      </c>
      <c r="C149" s="5" t="s">
        <v>27</v>
      </c>
      <c r="D149" s="5" t="s">
        <v>8</v>
      </c>
      <c r="E149" s="5" t="s">
        <v>171</v>
      </c>
      <c r="F149" s="5" t="s">
        <v>47</v>
      </c>
      <c r="G149" s="5" t="s">
        <v>74</v>
      </c>
      <c r="H149" s="5" t="s">
        <v>380</v>
      </c>
      <c r="I149" s="5" t="s">
        <v>305</v>
      </c>
      <c r="J149" s="10" t="s">
        <v>96</v>
      </c>
      <c r="K149" s="27">
        <v>43085</v>
      </c>
      <c r="L149" s="28">
        <v>1</v>
      </c>
      <c r="M149" s="27"/>
    </row>
    <row r="150" spans="2:13" x14ac:dyDescent="0.2">
      <c r="B150" s="5" t="s">
        <v>334</v>
      </c>
      <c r="C150" s="5" t="s">
        <v>27</v>
      </c>
      <c r="D150" s="5" t="s">
        <v>8</v>
      </c>
      <c r="E150" s="5" t="s">
        <v>124</v>
      </c>
      <c r="F150" s="5" t="s">
        <v>39</v>
      </c>
      <c r="G150" s="5" t="s">
        <v>75</v>
      </c>
      <c r="H150" s="5" t="s">
        <v>336</v>
      </c>
      <c r="I150" s="5" t="s">
        <v>336</v>
      </c>
      <c r="J150" s="10" t="s">
        <v>96</v>
      </c>
      <c r="K150" s="27">
        <v>43085</v>
      </c>
      <c r="L150" s="28">
        <v>1</v>
      </c>
      <c r="M150" s="27"/>
    </row>
    <row r="151" spans="2:13" x14ac:dyDescent="0.2">
      <c r="B151" s="5" t="s">
        <v>334</v>
      </c>
      <c r="C151" s="5" t="s">
        <v>27</v>
      </c>
      <c r="D151" s="5" t="s">
        <v>8</v>
      </c>
      <c r="E151" s="5" t="s">
        <v>156</v>
      </c>
      <c r="F151" s="5" t="s">
        <v>50</v>
      </c>
      <c r="G151" s="5" t="s">
        <v>75</v>
      </c>
      <c r="H151" s="5" t="s">
        <v>414</v>
      </c>
      <c r="I151" s="5" t="s">
        <v>305</v>
      </c>
      <c r="J151" s="10" t="s">
        <v>96</v>
      </c>
      <c r="K151" s="27">
        <v>43087</v>
      </c>
      <c r="L151" s="28">
        <v>1</v>
      </c>
      <c r="M151" s="27"/>
    </row>
    <row r="152" spans="2:13" x14ac:dyDescent="0.2">
      <c r="B152" s="5" t="s">
        <v>334</v>
      </c>
      <c r="C152" s="5" t="s">
        <v>27</v>
      </c>
      <c r="D152" s="5" t="s">
        <v>8</v>
      </c>
      <c r="E152" s="5" t="s">
        <v>156</v>
      </c>
      <c r="F152" s="5" t="s">
        <v>50</v>
      </c>
      <c r="G152" s="5" t="s">
        <v>74</v>
      </c>
      <c r="H152" s="5" t="s">
        <v>98</v>
      </c>
      <c r="I152" s="5" t="s">
        <v>305</v>
      </c>
      <c r="J152" s="10" t="s">
        <v>96</v>
      </c>
      <c r="K152" s="27">
        <v>43089</v>
      </c>
      <c r="L152" s="28">
        <v>1</v>
      </c>
      <c r="M152" s="27"/>
    </row>
    <row r="153" spans="2:13" x14ac:dyDescent="0.2">
      <c r="B153" s="5" t="s">
        <v>334</v>
      </c>
      <c r="C153" s="5" t="s">
        <v>27</v>
      </c>
      <c r="D153" s="5" t="s">
        <v>8</v>
      </c>
      <c r="E153" s="5" t="s">
        <v>102</v>
      </c>
      <c r="F153" s="5" t="s">
        <v>39</v>
      </c>
      <c r="G153" s="5" t="s">
        <v>75</v>
      </c>
      <c r="H153" s="5" t="s">
        <v>103</v>
      </c>
      <c r="I153" s="5" t="s">
        <v>305</v>
      </c>
      <c r="J153" s="10" t="s">
        <v>96</v>
      </c>
      <c r="K153" s="27">
        <v>43090</v>
      </c>
      <c r="L153" s="28">
        <v>1</v>
      </c>
      <c r="M153" s="27"/>
    </row>
    <row r="154" spans="2:13" x14ac:dyDescent="0.2">
      <c r="B154" s="5" t="s">
        <v>334</v>
      </c>
      <c r="C154" s="5" t="s">
        <v>27</v>
      </c>
      <c r="D154" s="5" t="s">
        <v>8</v>
      </c>
      <c r="E154" s="5" t="s">
        <v>107</v>
      </c>
      <c r="F154" s="5" t="s">
        <v>40</v>
      </c>
      <c r="G154" s="5" t="s">
        <v>75</v>
      </c>
      <c r="H154" s="5" t="s">
        <v>354</v>
      </c>
      <c r="I154" s="5" t="s">
        <v>208</v>
      </c>
      <c r="J154" s="10" t="s">
        <v>96</v>
      </c>
      <c r="K154" s="27">
        <v>43090</v>
      </c>
      <c r="L154" s="28">
        <v>1</v>
      </c>
      <c r="M154" s="27"/>
    </row>
    <row r="155" spans="2:13" x14ac:dyDescent="0.2">
      <c r="B155" s="5" t="s">
        <v>334</v>
      </c>
      <c r="C155" s="5" t="s">
        <v>27</v>
      </c>
      <c r="D155" s="5" t="s">
        <v>8</v>
      </c>
      <c r="E155" s="5" t="s">
        <v>118</v>
      </c>
      <c r="F155" s="5" t="s">
        <v>39</v>
      </c>
      <c r="G155" s="5" t="s">
        <v>74</v>
      </c>
      <c r="H155" s="5" t="s">
        <v>115</v>
      </c>
      <c r="I155" s="5" t="s">
        <v>407</v>
      </c>
      <c r="J155" s="10" t="s">
        <v>96</v>
      </c>
      <c r="K155" s="27">
        <v>43090</v>
      </c>
      <c r="L155" s="28">
        <v>1</v>
      </c>
      <c r="M155" s="27"/>
    </row>
    <row r="156" spans="2:13" x14ac:dyDescent="0.2">
      <c r="B156" s="5" t="s">
        <v>334</v>
      </c>
      <c r="C156" s="5" t="s">
        <v>27</v>
      </c>
      <c r="D156" s="5" t="s">
        <v>8</v>
      </c>
      <c r="E156" s="5" t="s">
        <v>102</v>
      </c>
      <c r="F156" s="5" t="s">
        <v>39</v>
      </c>
      <c r="G156" s="5" t="s">
        <v>75</v>
      </c>
      <c r="H156" s="5" t="s">
        <v>103</v>
      </c>
      <c r="I156" s="5" t="s">
        <v>305</v>
      </c>
      <c r="J156" s="10" t="s">
        <v>96</v>
      </c>
      <c r="K156" s="27">
        <v>43091</v>
      </c>
      <c r="L156" s="28">
        <v>2</v>
      </c>
      <c r="M156" s="27"/>
    </row>
    <row r="157" spans="2:13" x14ac:dyDescent="0.2">
      <c r="B157" s="5" t="s">
        <v>334</v>
      </c>
      <c r="C157" s="5" t="s">
        <v>27</v>
      </c>
      <c r="D157" s="5" t="s">
        <v>8</v>
      </c>
      <c r="E157" s="5" t="s">
        <v>102</v>
      </c>
      <c r="F157" s="5" t="s">
        <v>39</v>
      </c>
      <c r="G157" s="5" t="s">
        <v>75</v>
      </c>
      <c r="H157" s="5" t="s">
        <v>104</v>
      </c>
      <c r="I157" s="5" t="s">
        <v>305</v>
      </c>
      <c r="J157" s="10" t="s">
        <v>96</v>
      </c>
      <c r="K157" s="27">
        <v>43091</v>
      </c>
      <c r="L157" s="28">
        <v>1</v>
      </c>
      <c r="M157" s="27"/>
    </row>
    <row r="158" spans="2:13" x14ac:dyDescent="0.2">
      <c r="B158" s="5" t="s">
        <v>334</v>
      </c>
      <c r="C158" s="5" t="s">
        <v>27</v>
      </c>
      <c r="D158" s="5" t="s">
        <v>8</v>
      </c>
      <c r="E158" s="5" t="s">
        <v>107</v>
      </c>
      <c r="F158" s="5" t="s">
        <v>40</v>
      </c>
      <c r="G158" s="5" t="s">
        <v>74</v>
      </c>
      <c r="H158" s="5" t="s">
        <v>115</v>
      </c>
      <c r="I158" s="5" t="s">
        <v>642</v>
      </c>
      <c r="J158" s="10" t="s">
        <v>96</v>
      </c>
      <c r="K158" s="27">
        <v>43091</v>
      </c>
      <c r="L158" s="28">
        <v>2</v>
      </c>
      <c r="M158" s="27"/>
    </row>
    <row r="159" spans="2:13" x14ac:dyDescent="0.2">
      <c r="B159" s="5" t="s">
        <v>334</v>
      </c>
      <c r="C159" s="5" t="s">
        <v>27</v>
      </c>
      <c r="D159" s="5" t="s">
        <v>8</v>
      </c>
      <c r="E159" s="5" t="s">
        <v>112</v>
      </c>
      <c r="F159" s="5" t="s">
        <v>53</v>
      </c>
      <c r="G159" s="5" t="s">
        <v>74</v>
      </c>
      <c r="H159" s="5" t="s">
        <v>98</v>
      </c>
      <c r="I159" s="5" t="s">
        <v>305</v>
      </c>
      <c r="J159" s="10" t="s">
        <v>96</v>
      </c>
      <c r="K159" s="27">
        <v>43091</v>
      </c>
      <c r="L159" s="28">
        <v>1</v>
      </c>
      <c r="M159" s="27"/>
    </row>
    <row r="160" spans="2:13" x14ac:dyDescent="0.2">
      <c r="B160" s="5" t="s">
        <v>334</v>
      </c>
      <c r="C160" s="5" t="s">
        <v>27</v>
      </c>
      <c r="D160" s="5" t="s">
        <v>8</v>
      </c>
      <c r="E160" s="5" t="s">
        <v>42</v>
      </c>
      <c r="F160" s="5" t="s">
        <v>42</v>
      </c>
      <c r="G160" s="5" t="s">
        <v>74</v>
      </c>
      <c r="H160" s="5" t="s">
        <v>98</v>
      </c>
      <c r="I160" s="5" t="s">
        <v>305</v>
      </c>
      <c r="J160" s="10" t="s">
        <v>96</v>
      </c>
      <c r="K160" s="27">
        <v>43091</v>
      </c>
      <c r="L160" s="28">
        <v>1</v>
      </c>
      <c r="M160" s="27"/>
    </row>
    <row r="161" spans="2:13" x14ac:dyDescent="0.2">
      <c r="B161" s="5" t="s">
        <v>334</v>
      </c>
      <c r="C161" s="5" t="s">
        <v>27</v>
      </c>
      <c r="D161" s="5" t="s">
        <v>8</v>
      </c>
      <c r="E161" s="5" t="s">
        <v>124</v>
      </c>
      <c r="F161" s="5" t="s">
        <v>39</v>
      </c>
      <c r="G161" s="5" t="s">
        <v>75</v>
      </c>
      <c r="H161" s="5" t="s">
        <v>336</v>
      </c>
      <c r="I161" s="5" t="s">
        <v>336</v>
      </c>
      <c r="J161" s="10" t="s">
        <v>96</v>
      </c>
      <c r="K161" s="27">
        <v>43091</v>
      </c>
      <c r="L161" s="28">
        <v>1</v>
      </c>
      <c r="M161" s="27"/>
    </row>
    <row r="162" spans="2:13" x14ac:dyDescent="0.2">
      <c r="B162" s="5" t="s">
        <v>334</v>
      </c>
      <c r="C162" s="5" t="s">
        <v>27</v>
      </c>
      <c r="D162" s="5" t="s">
        <v>8</v>
      </c>
      <c r="E162" s="5" t="s">
        <v>147</v>
      </c>
      <c r="F162" s="5" t="s">
        <v>39</v>
      </c>
      <c r="G162" s="5" t="s">
        <v>72</v>
      </c>
      <c r="H162" s="5" t="s">
        <v>108</v>
      </c>
      <c r="I162" s="5" t="s">
        <v>305</v>
      </c>
      <c r="J162" s="10" t="s">
        <v>96</v>
      </c>
      <c r="K162" s="27">
        <v>43092</v>
      </c>
      <c r="L162" s="28">
        <v>1</v>
      </c>
      <c r="M162" s="27"/>
    </row>
    <row r="163" spans="2:13" x14ac:dyDescent="0.2">
      <c r="B163" s="5" t="s">
        <v>334</v>
      </c>
      <c r="C163" s="5" t="s">
        <v>27</v>
      </c>
      <c r="D163" s="5" t="s">
        <v>8</v>
      </c>
      <c r="E163" s="5" t="s">
        <v>99</v>
      </c>
      <c r="F163" s="5" t="s">
        <v>39</v>
      </c>
      <c r="G163" s="5" t="s">
        <v>74</v>
      </c>
      <c r="H163" s="5" t="s">
        <v>115</v>
      </c>
      <c r="I163" s="5" t="s">
        <v>403</v>
      </c>
      <c r="J163" s="10" t="s">
        <v>96</v>
      </c>
      <c r="K163" s="27">
        <v>43093</v>
      </c>
      <c r="L163" s="28">
        <v>1</v>
      </c>
      <c r="M163" s="27"/>
    </row>
    <row r="164" spans="2:13" x14ac:dyDescent="0.2">
      <c r="B164" s="5" t="s">
        <v>334</v>
      </c>
      <c r="C164" s="5" t="s">
        <v>27</v>
      </c>
      <c r="D164" s="5" t="s">
        <v>8</v>
      </c>
      <c r="E164" s="5" t="s">
        <v>125</v>
      </c>
      <c r="F164" s="5" t="s">
        <v>39</v>
      </c>
      <c r="G164" s="5" t="s">
        <v>74</v>
      </c>
      <c r="H164" s="5" t="s">
        <v>115</v>
      </c>
      <c r="I164" s="5" t="s">
        <v>418</v>
      </c>
      <c r="J164" s="10" t="s">
        <v>96</v>
      </c>
      <c r="K164" s="27">
        <v>43093</v>
      </c>
      <c r="L164" s="28">
        <v>1</v>
      </c>
      <c r="M164" s="27"/>
    </row>
    <row r="165" spans="2:13" x14ac:dyDescent="0.2">
      <c r="B165" s="5" t="s">
        <v>334</v>
      </c>
      <c r="C165" s="5" t="s">
        <v>27</v>
      </c>
      <c r="D165" s="5" t="s">
        <v>8</v>
      </c>
      <c r="E165" s="5" t="s">
        <v>122</v>
      </c>
      <c r="F165" s="5" t="s">
        <v>39</v>
      </c>
      <c r="G165" s="5" t="s">
        <v>75</v>
      </c>
      <c r="H165" s="5" t="s">
        <v>340</v>
      </c>
      <c r="I165" s="5" t="s">
        <v>340</v>
      </c>
      <c r="J165" s="10" t="s">
        <v>96</v>
      </c>
      <c r="K165" s="27">
        <v>43094</v>
      </c>
      <c r="L165" s="28">
        <v>1</v>
      </c>
      <c r="M165" s="27"/>
    </row>
    <row r="166" spans="2:13" x14ac:dyDescent="0.2">
      <c r="B166" s="5" t="s">
        <v>334</v>
      </c>
      <c r="C166" s="5" t="s">
        <v>27</v>
      </c>
      <c r="D166" s="5" t="s">
        <v>8</v>
      </c>
      <c r="E166" s="5" t="s">
        <v>51</v>
      </c>
      <c r="F166" s="5" t="s">
        <v>51</v>
      </c>
      <c r="G166" s="5" t="s">
        <v>72</v>
      </c>
      <c r="H166" s="5" t="s">
        <v>135</v>
      </c>
      <c r="I166" s="5" t="s">
        <v>305</v>
      </c>
      <c r="J166" s="10" t="s">
        <v>96</v>
      </c>
      <c r="K166" s="27">
        <v>43095</v>
      </c>
      <c r="L166" s="28">
        <v>2</v>
      </c>
      <c r="M166" s="27"/>
    </row>
    <row r="167" spans="2:13" x14ac:dyDescent="0.2">
      <c r="B167" s="5" t="s">
        <v>334</v>
      </c>
      <c r="C167" s="5" t="s">
        <v>27</v>
      </c>
      <c r="D167" s="5" t="s">
        <v>8</v>
      </c>
      <c r="E167" s="5" t="s">
        <v>124</v>
      </c>
      <c r="F167" s="5" t="s">
        <v>39</v>
      </c>
      <c r="G167" s="5" t="s">
        <v>72</v>
      </c>
      <c r="H167" s="5" t="s">
        <v>142</v>
      </c>
      <c r="I167" s="5" t="s">
        <v>646</v>
      </c>
      <c r="J167" s="10" t="s">
        <v>96</v>
      </c>
      <c r="K167" s="27">
        <v>43096</v>
      </c>
      <c r="L167" s="28">
        <v>4</v>
      </c>
      <c r="M167" s="27"/>
    </row>
    <row r="168" spans="2:13" x14ac:dyDescent="0.2">
      <c r="B168" s="5" t="s">
        <v>334</v>
      </c>
      <c r="C168" s="5" t="s">
        <v>27</v>
      </c>
      <c r="D168" s="5" t="s">
        <v>8</v>
      </c>
      <c r="E168" s="5" t="s">
        <v>107</v>
      </c>
      <c r="F168" s="5" t="s">
        <v>40</v>
      </c>
      <c r="G168" s="5" t="s">
        <v>74</v>
      </c>
      <c r="H168" s="5" t="s">
        <v>115</v>
      </c>
      <c r="I168" s="5" t="s">
        <v>643</v>
      </c>
      <c r="J168" s="10" t="s">
        <v>96</v>
      </c>
      <c r="K168" s="27">
        <v>43097</v>
      </c>
      <c r="L168" s="28">
        <v>2</v>
      </c>
      <c r="M168" s="27"/>
    </row>
    <row r="169" spans="2:13" x14ac:dyDescent="0.2">
      <c r="B169" s="5" t="s">
        <v>334</v>
      </c>
      <c r="C169" s="5" t="s">
        <v>27</v>
      </c>
      <c r="D169" s="5" t="s">
        <v>8</v>
      </c>
      <c r="E169" s="5" t="s">
        <v>140</v>
      </c>
      <c r="F169" s="5" t="s">
        <v>54</v>
      </c>
      <c r="G169" s="5" t="s">
        <v>75</v>
      </c>
      <c r="H169" s="5" t="s">
        <v>644</v>
      </c>
      <c r="I169" s="5" t="s">
        <v>305</v>
      </c>
      <c r="J169" s="10" t="s">
        <v>96</v>
      </c>
      <c r="K169" s="27">
        <v>43097</v>
      </c>
      <c r="L169" s="28">
        <v>1</v>
      </c>
      <c r="M169" s="27"/>
    </row>
    <row r="170" spans="2:13" x14ac:dyDescent="0.2">
      <c r="B170" s="5" t="s">
        <v>334</v>
      </c>
      <c r="C170" s="5" t="s">
        <v>27</v>
      </c>
      <c r="D170" s="5" t="s">
        <v>8</v>
      </c>
      <c r="E170" s="5" t="s">
        <v>397</v>
      </c>
      <c r="F170" s="5" t="s">
        <v>51</v>
      </c>
      <c r="G170" s="5" t="s">
        <v>74</v>
      </c>
      <c r="H170" s="5" t="s">
        <v>115</v>
      </c>
      <c r="I170" s="5" t="s">
        <v>647</v>
      </c>
      <c r="J170" s="10" t="s">
        <v>96</v>
      </c>
      <c r="K170" s="27">
        <v>43097</v>
      </c>
      <c r="L170" s="28">
        <v>1</v>
      </c>
      <c r="M170" s="27"/>
    </row>
    <row r="171" spans="2:13" x14ac:dyDescent="0.2">
      <c r="B171" s="5" t="s">
        <v>334</v>
      </c>
      <c r="C171" s="5" t="s">
        <v>27</v>
      </c>
      <c r="D171" s="5" t="s">
        <v>8</v>
      </c>
      <c r="E171" s="5" t="s">
        <v>134</v>
      </c>
      <c r="F171" s="5" t="s">
        <v>39</v>
      </c>
      <c r="G171" s="5" t="s">
        <v>75</v>
      </c>
      <c r="H171" s="5" t="s">
        <v>391</v>
      </c>
      <c r="I171" s="5" t="s">
        <v>391</v>
      </c>
      <c r="J171" s="10" t="s">
        <v>96</v>
      </c>
      <c r="K171" s="27">
        <v>43098</v>
      </c>
      <c r="L171" s="28">
        <v>1</v>
      </c>
      <c r="M171" s="27"/>
    </row>
    <row r="172" spans="2:13" x14ac:dyDescent="0.2">
      <c r="B172" s="5" t="s">
        <v>334</v>
      </c>
      <c r="C172" s="5" t="s">
        <v>27</v>
      </c>
      <c r="D172" s="5" t="s">
        <v>8</v>
      </c>
      <c r="E172" s="5" t="s">
        <v>174</v>
      </c>
      <c r="F172" s="5" t="s">
        <v>39</v>
      </c>
      <c r="G172" s="5" t="s">
        <v>74</v>
      </c>
      <c r="H172" s="5" t="s">
        <v>115</v>
      </c>
      <c r="I172" s="5" t="s">
        <v>538</v>
      </c>
      <c r="J172" s="10" t="s">
        <v>96</v>
      </c>
      <c r="K172" s="27">
        <v>43098</v>
      </c>
      <c r="L172" s="28">
        <v>1</v>
      </c>
      <c r="M172" s="27"/>
    </row>
    <row r="173" spans="2:13" x14ac:dyDescent="0.2">
      <c r="B173" s="5" t="s">
        <v>334</v>
      </c>
      <c r="C173" s="5" t="s">
        <v>27</v>
      </c>
      <c r="D173" s="5" t="s">
        <v>8</v>
      </c>
      <c r="E173" s="5" t="s">
        <v>42</v>
      </c>
      <c r="F173" s="5" t="s">
        <v>42</v>
      </c>
      <c r="G173" s="5" t="s">
        <v>74</v>
      </c>
      <c r="H173" s="5" t="s">
        <v>98</v>
      </c>
      <c r="I173" s="5" t="s">
        <v>305</v>
      </c>
      <c r="J173" s="10" t="s">
        <v>96</v>
      </c>
      <c r="K173" s="27">
        <v>43098</v>
      </c>
      <c r="L173" s="28">
        <v>1</v>
      </c>
      <c r="M173" s="27"/>
    </row>
    <row r="174" spans="2:13" x14ac:dyDescent="0.2">
      <c r="B174" s="5" t="s">
        <v>334</v>
      </c>
      <c r="C174" s="5" t="s">
        <v>27</v>
      </c>
      <c r="D174" s="5" t="s">
        <v>8</v>
      </c>
      <c r="E174" s="5" t="s">
        <v>180</v>
      </c>
      <c r="F174" s="5" t="s">
        <v>367</v>
      </c>
      <c r="G174" s="5" t="s">
        <v>72</v>
      </c>
      <c r="H174" s="5" t="s">
        <v>313</v>
      </c>
      <c r="I174" s="5" t="s">
        <v>357</v>
      </c>
      <c r="J174" s="10" t="s">
        <v>96</v>
      </c>
      <c r="K174" s="27">
        <v>43098</v>
      </c>
      <c r="L174" s="28">
        <v>1</v>
      </c>
      <c r="M174" s="27"/>
    </row>
    <row r="175" spans="2:13" x14ac:dyDescent="0.2">
      <c r="B175" s="5" t="s">
        <v>334</v>
      </c>
      <c r="C175" s="5" t="s">
        <v>27</v>
      </c>
      <c r="D175" s="5" t="s">
        <v>8</v>
      </c>
      <c r="E175" s="5" t="s">
        <v>125</v>
      </c>
      <c r="F175" s="5" t="s">
        <v>39</v>
      </c>
      <c r="G175" s="5" t="s">
        <v>75</v>
      </c>
      <c r="H175" s="5" t="s">
        <v>127</v>
      </c>
      <c r="I175" s="5" t="s">
        <v>128</v>
      </c>
      <c r="J175" s="10" t="s">
        <v>96</v>
      </c>
      <c r="K175" s="27">
        <v>43098</v>
      </c>
      <c r="L175" s="28">
        <v>1</v>
      </c>
      <c r="M175" s="27"/>
    </row>
    <row r="176" spans="2:13" x14ac:dyDescent="0.2">
      <c r="B176" s="5" t="s">
        <v>334</v>
      </c>
      <c r="C176" s="5" t="s">
        <v>27</v>
      </c>
      <c r="D176" s="5" t="s">
        <v>8</v>
      </c>
      <c r="E176" s="5" t="s">
        <v>131</v>
      </c>
      <c r="F176" s="5" t="s">
        <v>57</v>
      </c>
      <c r="G176" s="5" t="s">
        <v>74</v>
      </c>
      <c r="H176" s="5" t="s">
        <v>115</v>
      </c>
      <c r="I176" s="5" t="s">
        <v>577</v>
      </c>
      <c r="J176" s="10" t="s">
        <v>96</v>
      </c>
      <c r="K176" s="27">
        <v>43098</v>
      </c>
      <c r="L176" s="28">
        <v>1</v>
      </c>
      <c r="M176" s="27"/>
    </row>
    <row r="177" spans="2:13" x14ac:dyDescent="0.2">
      <c r="B177" s="5" t="s">
        <v>334</v>
      </c>
      <c r="C177" s="5" t="s">
        <v>27</v>
      </c>
      <c r="D177" s="5" t="s">
        <v>8</v>
      </c>
      <c r="E177" s="5" t="s">
        <v>205</v>
      </c>
      <c r="F177" s="5" t="s">
        <v>52</v>
      </c>
      <c r="G177" s="5" t="s">
        <v>74</v>
      </c>
      <c r="H177" s="5" t="s">
        <v>98</v>
      </c>
      <c r="I177" s="5" t="s">
        <v>305</v>
      </c>
      <c r="J177" s="10" t="s">
        <v>96</v>
      </c>
      <c r="K177" s="27">
        <v>43098</v>
      </c>
      <c r="L177" s="28">
        <v>1</v>
      </c>
      <c r="M177" s="27"/>
    </row>
    <row r="178" spans="2:13" x14ac:dyDescent="0.2">
      <c r="B178" s="5" t="s">
        <v>334</v>
      </c>
      <c r="C178" s="5" t="s">
        <v>27</v>
      </c>
      <c r="D178" s="5" t="s">
        <v>8</v>
      </c>
      <c r="E178" s="5" t="s">
        <v>147</v>
      </c>
      <c r="F178" s="5" t="s">
        <v>39</v>
      </c>
      <c r="G178" s="5" t="s">
        <v>75</v>
      </c>
      <c r="H178" s="5" t="s">
        <v>641</v>
      </c>
      <c r="I178" s="5" t="s">
        <v>641</v>
      </c>
      <c r="J178" s="10" t="s">
        <v>96</v>
      </c>
      <c r="K178" s="27">
        <v>43099</v>
      </c>
      <c r="L178" s="28">
        <v>1</v>
      </c>
      <c r="M178" s="27"/>
    </row>
    <row r="179" spans="2:13" x14ac:dyDescent="0.2">
      <c r="B179" s="5" t="s">
        <v>334</v>
      </c>
      <c r="C179" s="5" t="s">
        <v>27</v>
      </c>
      <c r="D179" s="5" t="s">
        <v>8</v>
      </c>
      <c r="E179" s="5" t="s">
        <v>125</v>
      </c>
      <c r="F179" s="5" t="s">
        <v>39</v>
      </c>
      <c r="G179" s="5" t="s">
        <v>74</v>
      </c>
      <c r="H179" s="5" t="s">
        <v>115</v>
      </c>
      <c r="I179" s="5" t="s">
        <v>418</v>
      </c>
      <c r="J179" s="10" t="s">
        <v>96</v>
      </c>
      <c r="K179" s="27">
        <v>43100</v>
      </c>
      <c r="L179" s="28">
        <v>1</v>
      </c>
      <c r="M179" s="27"/>
    </row>
    <row r="180" spans="2:13" x14ac:dyDescent="0.2">
      <c r="B180" s="5" t="s">
        <v>334</v>
      </c>
      <c r="C180" s="5" t="s">
        <v>27</v>
      </c>
      <c r="D180" s="5" t="s">
        <v>9</v>
      </c>
      <c r="E180" s="5" t="s">
        <v>161</v>
      </c>
      <c r="F180" s="5" t="s">
        <v>45</v>
      </c>
      <c r="G180" s="5" t="s">
        <v>74</v>
      </c>
      <c r="H180" s="5" t="s">
        <v>98</v>
      </c>
      <c r="I180" s="5" t="s">
        <v>305</v>
      </c>
      <c r="J180" s="10" t="s">
        <v>96</v>
      </c>
      <c r="K180" s="27">
        <v>43070</v>
      </c>
      <c r="L180" s="28">
        <v>1</v>
      </c>
      <c r="M180" s="27"/>
    </row>
    <row r="181" spans="2:13" x14ac:dyDescent="0.2">
      <c r="B181" s="5" t="s">
        <v>334</v>
      </c>
      <c r="C181" s="5" t="s">
        <v>27</v>
      </c>
      <c r="D181" s="5" t="s">
        <v>9</v>
      </c>
      <c r="E181" s="5" t="s">
        <v>44</v>
      </c>
      <c r="F181" s="5" t="s">
        <v>44</v>
      </c>
      <c r="G181" s="5" t="s">
        <v>75</v>
      </c>
      <c r="H181" s="5" t="s">
        <v>649</v>
      </c>
      <c r="I181" s="5" t="s">
        <v>305</v>
      </c>
      <c r="J181" s="10" t="s">
        <v>96</v>
      </c>
      <c r="K181" s="27">
        <v>43070</v>
      </c>
      <c r="L181" s="28">
        <v>1</v>
      </c>
      <c r="M181" s="27"/>
    </row>
    <row r="182" spans="2:13" x14ac:dyDescent="0.2">
      <c r="B182" s="5" t="s">
        <v>334</v>
      </c>
      <c r="C182" s="5" t="s">
        <v>27</v>
      </c>
      <c r="D182" s="5" t="s">
        <v>9</v>
      </c>
      <c r="E182" s="5" t="s">
        <v>138</v>
      </c>
      <c r="F182" s="5" t="s">
        <v>49</v>
      </c>
      <c r="G182" s="5" t="s">
        <v>75</v>
      </c>
      <c r="H182" s="5" t="s">
        <v>427</v>
      </c>
      <c r="I182" s="5" t="s">
        <v>305</v>
      </c>
      <c r="J182" s="10" t="s">
        <v>96</v>
      </c>
      <c r="K182" s="27">
        <v>43071</v>
      </c>
      <c r="L182" s="28">
        <v>1</v>
      </c>
      <c r="M182" s="27"/>
    </row>
    <row r="183" spans="2:13" x14ac:dyDescent="0.2">
      <c r="B183" s="5" t="s">
        <v>334</v>
      </c>
      <c r="C183" s="5" t="s">
        <v>27</v>
      </c>
      <c r="D183" s="5" t="s">
        <v>9</v>
      </c>
      <c r="E183" s="5" t="s">
        <v>113</v>
      </c>
      <c r="F183" s="5" t="s">
        <v>45</v>
      </c>
      <c r="G183" s="5" t="s">
        <v>75</v>
      </c>
      <c r="H183" s="5" t="s">
        <v>167</v>
      </c>
      <c r="I183" s="5" t="s">
        <v>305</v>
      </c>
      <c r="J183" s="10" t="s">
        <v>96</v>
      </c>
      <c r="K183" s="27">
        <v>43073</v>
      </c>
      <c r="L183" s="28">
        <v>1</v>
      </c>
      <c r="M183" s="27"/>
    </row>
    <row r="184" spans="2:13" x14ac:dyDescent="0.2">
      <c r="B184" s="5" t="s">
        <v>334</v>
      </c>
      <c r="C184" s="5" t="s">
        <v>27</v>
      </c>
      <c r="D184" s="5" t="s">
        <v>9</v>
      </c>
      <c r="E184" s="5" t="s">
        <v>41</v>
      </c>
      <c r="F184" s="5" t="s">
        <v>41</v>
      </c>
      <c r="G184" s="5" t="s">
        <v>74</v>
      </c>
      <c r="H184" s="5" t="s">
        <v>98</v>
      </c>
      <c r="I184" s="5" t="s">
        <v>305</v>
      </c>
      <c r="J184" s="10" t="s">
        <v>96</v>
      </c>
      <c r="K184" s="27">
        <v>43073</v>
      </c>
      <c r="L184" s="28">
        <v>1</v>
      </c>
      <c r="M184" s="27"/>
    </row>
    <row r="185" spans="2:13" x14ac:dyDescent="0.2">
      <c r="B185" s="5" t="s">
        <v>334</v>
      </c>
      <c r="C185" s="5" t="s">
        <v>27</v>
      </c>
      <c r="D185" s="5" t="s">
        <v>9</v>
      </c>
      <c r="E185" s="5" t="s">
        <v>99</v>
      </c>
      <c r="F185" s="5" t="s">
        <v>39</v>
      </c>
      <c r="G185" s="5" t="s">
        <v>75</v>
      </c>
      <c r="H185" s="5" t="s">
        <v>143</v>
      </c>
      <c r="I185" s="5" t="s">
        <v>144</v>
      </c>
      <c r="J185" s="10" t="s">
        <v>96</v>
      </c>
      <c r="K185" s="27">
        <v>43074</v>
      </c>
      <c r="L185" s="28">
        <v>1</v>
      </c>
      <c r="M185" s="27"/>
    </row>
    <row r="186" spans="2:13" x14ac:dyDescent="0.2">
      <c r="B186" s="5" t="s">
        <v>334</v>
      </c>
      <c r="C186" s="5" t="s">
        <v>27</v>
      </c>
      <c r="D186" s="5" t="s">
        <v>9</v>
      </c>
      <c r="E186" s="5" t="s">
        <v>146</v>
      </c>
      <c r="F186" s="5" t="s">
        <v>56</v>
      </c>
      <c r="G186" s="5" t="s">
        <v>74</v>
      </c>
      <c r="H186" s="5" t="s">
        <v>98</v>
      </c>
      <c r="I186" s="5" t="s">
        <v>305</v>
      </c>
      <c r="J186" s="10" t="s">
        <v>96</v>
      </c>
      <c r="K186" s="27">
        <v>43074</v>
      </c>
      <c r="L186" s="28">
        <v>1</v>
      </c>
      <c r="M186" s="27"/>
    </row>
    <row r="187" spans="2:13" x14ac:dyDescent="0.2">
      <c r="B187" s="5" t="s">
        <v>334</v>
      </c>
      <c r="C187" s="5" t="s">
        <v>27</v>
      </c>
      <c r="D187" s="5" t="s">
        <v>9</v>
      </c>
      <c r="E187" s="5" t="s">
        <v>101</v>
      </c>
      <c r="F187" s="5" t="s">
        <v>58</v>
      </c>
      <c r="G187" s="5" t="s">
        <v>72</v>
      </c>
      <c r="H187" s="5" t="s">
        <v>108</v>
      </c>
      <c r="I187" s="5" t="s">
        <v>305</v>
      </c>
      <c r="J187" s="10" t="s">
        <v>96</v>
      </c>
      <c r="K187" s="27">
        <v>43074</v>
      </c>
      <c r="L187" s="28">
        <v>1</v>
      </c>
      <c r="M187" s="27"/>
    </row>
    <row r="188" spans="2:13" x14ac:dyDescent="0.2">
      <c r="B188" s="5" t="s">
        <v>334</v>
      </c>
      <c r="C188" s="5" t="s">
        <v>27</v>
      </c>
      <c r="D188" s="5" t="s">
        <v>9</v>
      </c>
      <c r="E188" s="5" t="s">
        <v>117</v>
      </c>
      <c r="F188" s="5" t="s">
        <v>46</v>
      </c>
      <c r="G188" s="5" t="s">
        <v>74</v>
      </c>
      <c r="H188" s="5" t="s">
        <v>345</v>
      </c>
      <c r="I188" s="5" t="s">
        <v>305</v>
      </c>
      <c r="J188" s="10" t="s">
        <v>96</v>
      </c>
      <c r="K188" s="27">
        <v>43074</v>
      </c>
      <c r="L188" s="28">
        <v>1</v>
      </c>
      <c r="M188" s="27"/>
    </row>
    <row r="189" spans="2:13" x14ac:dyDescent="0.2">
      <c r="B189" s="5" t="s">
        <v>334</v>
      </c>
      <c r="C189" s="5" t="s">
        <v>27</v>
      </c>
      <c r="D189" s="5" t="s">
        <v>9</v>
      </c>
      <c r="E189" s="5" t="s">
        <v>131</v>
      </c>
      <c r="F189" s="5" t="s">
        <v>57</v>
      </c>
      <c r="G189" s="5" t="s">
        <v>74</v>
      </c>
      <c r="H189" s="5" t="s">
        <v>443</v>
      </c>
      <c r="I189" s="5" t="s">
        <v>305</v>
      </c>
      <c r="J189" s="10" t="s">
        <v>96</v>
      </c>
      <c r="K189" s="27">
        <v>43074</v>
      </c>
      <c r="L189" s="28">
        <v>1</v>
      </c>
      <c r="M189" s="27"/>
    </row>
    <row r="190" spans="2:13" x14ac:dyDescent="0.2">
      <c r="B190" s="5" t="s">
        <v>334</v>
      </c>
      <c r="C190" s="5" t="s">
        <v>27</v>
      </c>
      <c r="D190" s="5" t="s">
        <v>9</v>
      </c>
      <c r="E190" s="5" t="s">
        <v>173</v>
      </c>
      <c r="F190" s="5" t="s">
        <v>39</v>
      </c>
      <c r="G190" s="5" t="s">
        <v>74</v>
      </c>
      <c r="H190" s="5" t="s">
        <v>115</v>
      </c>
      <c r="I190" s="5" t="s">
        <v>305</v>
      </c>
      <c r="J190" s="10" t="s">
        <v>96</v>
      </c>
      <c r="K190" s="27">
        <v>43074</v>
      </c>
      <c r="L190" s="28">
        <v>1</v>
      </c>
      <c r="M190" s="27"/>
    </row>
    <row r="191" spans="2:13" x14ac:dyDescent="0.2">
      <c r="B191" s="5" t="s">
        <v>334</v>
      </c>
      <c r="C191" s="5" t="s">
        <v>27</v>
      </c>
      <c r="D191" s="5" t="s">
        <v>9</v>
      </c>
      <c r="E191" s="5" t="s">
        <v>161</v>
      </c>
      <c r="F191" s="5" t="s">
        <v>45</v>
      </c>
      <c r="G191" s="5" t="s">
        <v>74</v>
      </c>
      <c r="H191" s="5" t="s">
        <v>98</v>
      </c>
      <c r="I191" s="5" t="s">
        <v>305</v>
      </c>
      <c r="J191" s="10" t="s">
        <v>96</v>
      </c>
      <c r="K191" s="27">
        <v>43075</v>
      </c>
      <c r="L191" s="28">
        <v>1</v>
      </c>
      <c r="M191" s="27"/>
    </row>
    <row r="192" spans="2:13" x14ac:dyDescent="0.2">
      <c r="B192" s="5" t="s">
        <v>334</v>
      </c>
      <c r="C192" s="5" t="s">
        <v>27</v>
      </c>
      <c r="D192" s="5" t="s">
        <v>9</v>
      </c>
      <c r="E192" s="5" t="s">
        <v>133</v>
      </c>
      <c r="F192" s="5" t="s">
        <v>39</v>
      </c>
      <c r="G192" s="5" t="s">
        <v>72</v>
      </c>
      <c r="H192" s="5" t="s">
        <v>344</v>
      </c>
      <c r="I192" s="5" t="s">
        <v>305</v>
      </c>
      <c r="J192" s="10" t="s">
        <v>96</v>
      </c>
      <c r="K192" s="27">
        <v>43075</v>
      </c>
      <c r="L192" s="28">
        <v>1</v>
      </c>
      <c r="M192" s="27"/>
    </row>
    <row r="193" spans="2:13" x14ac:dyDescent="0.2">
      <c r="B193" s="5" t="s">
        <v>334</v>
      </c>
      <c r="C193" s="5" t="s">
        <v>27</v>
      </c>
      <c r="D193" s="5" t="s">
        <v>9</v>
      </c>
      <c r="E193" s="5" t="s">
        <v>113</v>
      </c>
      <c r="F193" s="5" t="s">
        <v>45</v>
      </c>
      <c r="G193" s="5" t="s">
        <v>74</v>
      </c>
      <c r="H193" s="5" t="s">
        <v>98</v>
      </c>
      <c r="I193" s="5" t="s">
        <v>305</v>
      </c>
      <c r="J193" s="10" t="s">
        <v>96</v>
      </c>
      <c r="K193" s="27">
        <v>43075</v>
      </c>
      <c r="L193" s="28">
        <v>1</v>
      </c>
      <c r="M193" s="27"/>
    </row>
    <row r="194" spans="2:13" x14ac:dyDescent="0.2">
      <c r="B194" s="5" t="s">
        <v>334</v>
      </c>
      <c r="C194" s="5" t="s">
        <v>27</v>
      </c>
      <c r="D194" s="5" t="s">
        <v>9</v>
      </c>
      <c r="E194" s="5" t="s">
        <v>149</v>
      </c>
      <c r="F194" s="5" t="s">
        <v>46</v>
      </c>
      <c r="G194" s="5" t="s">
        <v>74</v>
      </c>
      <c r="H194" s="5" t="s">
        <v>515</v>
      </c>
      <c r="I194" s="5" t="s">
        <v>305</v>
      </c>
      <c r="J194" s="10" t="s">
        <v>96</v>
      </c>
      <c r="K194" s="27">
        <v>43075</v>
      </c>
      <c r="L194" s="28">
        <v>1</v>
      </c>
      <c r="M194" s="27"/>
    </row>
    <row r="195" spans="2:13" x14ac:dyDescent="0.2">
      <c r="B195" s="5" t="s">
        <v>334</v>
      </c>
      <c r="C195" s="5" t="s">
        <v>27</v>
      </c>
      <c r="D195" s="5" t="s">
        <v>9</v>
      </c>
      <c r="E195" s="5" t="s">
        <v>171</v>
      </c>
      <c r="F195" s="5" t="s">
        <v>47</v>
      </c>
      <c r="G195" s="5" t="s">
        <v>74</v>
      </c>
      <c r="H195" s="5" t="s">
        <v>115</v>
      </c>
      <c r="I195" s="5" t="s">
        <v>652</v>
      </c>
      <c r="J195" s="10" t="s">
        <v>96</v>
      </c>
      <c r="K195" s="27">
        <v>43075</v>
      </c>
      <c r="L195" s="28">
        <v>1</v>
      </c>
      <c r="M195" s="27"/>
    </row>
    <row r="196" spans="2:13" x14ac:dyDescent="0.2">
      <c r="B196" s="5" t="s">
        <v>334</v>
      </c>
      <c r="C196" s="5" t="s">
        <v>27</v>
      </c>
      <c r="D196" s="5" t="s">
        <v>9</v>
      </c>
      <c r="E196" s="5" t="s">
        <v>124</v>
      </c>
      <c r="F196" s="5" t="s">
        <v>39</v>
      </c>
      <c r="G196" s="5" t="s">
        <v>72</v>
      </c>
      <c r="H196" s="5" t="s">
        <v>313</v>
      </c>
      <c r="I196" s="5" t="s">
        <v>653</v>
      </c>
      <c r="J196" s="10" t="s">
        <v>96</v>
      </c>
      <c r="K196" s="27">
        <v>43075</v>
      </c>
      <c r="L196" s="28">
        <v>2</v>
      </c>
      <c r="M196" s="27"/>
    </row>
    <row r="197" spans="2:13" x14ac:dyDescent="0.2">
      <c r="B197" s="5" t="s">
        <v>334</v>
      </c>
      <c r="C197" s="5" t="s">
        <v>27</v>
      </c>
      <c r="D197" s="5" t="s">
        <v>9</v>
      </c>
      <c r="E197" s="5" t="s">
        <v>99</v>
      </c>
      <c r="F197" s="5" t="s">
        <v>39</v>
      </c>
      <c r="G197" s="5" t="s">
        <v>75</v>
      </c>
      <c r="H197" s="5" t="s">
        <v>143</v>
      </c>
      <c r="I197" s="5" t="s">
        <v>144</v>
      </c>
      <c r="J197" s="10" t="s">
        <v>96</v>
      </c>
      <c r="K197" s="27">
        <v>43076</v>
      </c>
      <c r="L197" s="28">
        <v>3</v>
      </c>
      <c r="M197" s="27"/>
    </row>
    <row r="198" spans="2:13" x14ac:dyDescent="0.2">
      <c r="B198" s="5" t="s">
        <v>334</v>
      </c>
      <c r="C198" s="5" t="s">
        <v>27</v>
      </c>
      <c r="D198" s="5" t="s">
        <v>9</v>
      </c>
      <c r="E198" s="5" t="s">
        <v>114</v>
      </c>
      <c r="F198" s="5" t="s">
        <v>39</v>
      </c>
      <c r="G198" s="5" t="s">
        <v>72</v>
      </c>
      <c r="H198" s="5" t="s">
        <v>175</v>
      </c>
      <c r="I198" s="5" t="s">
        <v>381</v>
      </c>
      <c r="J198" s="10" t="s">
        <v>96</v>
      </c>
      <c r="K198" s="27">
        <v>43076</v>
      </c>
      <c r="L198" s="28">
        <v>1</v>
      </c>
      <c r="M198" s="27"/>
    </row>
    <row r="199" spans="2:13" x14ac:dyDescent="0.2">
      <c r="B199" s="5" t="s">
        <v>334</v>
      </c>
      <c r="C199" s="5" t="s">
        <v>27</v>
      </c>
      <c r="D199" s="5" t="s">
        <v>9</v>
      </c>
      <c r="E199" s="5" t="s">
        <v>138</v>
      </c>
      <c r="F199" s="5" t="s">
        <v>49</v>
      </c>
      <c r="G199" s="5" t="s">
        <v>75</v>
      </c>
      <c r="H199" s="5" t="s">
        <v>427</v>
      </c>
      <c r="I199" s="5" t="s">
        <v>305</v>
      </c>
      <c r="J199" s="10" t="s">
        <v>96</v>
      </c>
      <c r="K199" s="27">
        <v>43076</v>
      </c>
      <c r="L199" s="28">
        <v>1</v>
      </c>
      <c r="M199" s="27"/>
    </row>
    <row r="200" spans="2:13" x14ac:dyDescent="0.2">
      <c r="B200" s="5" t="s">
        <v>334</v>
      </c>
      <c r="C200" s="5" t="s">
        <v>27</v>
      </c>
      <c r="D200" s="5" t="s">
        <v>9</v>
      </c>
      <c r="E200" s="5" t="s">
        <v>99</v>
      </c>
      <c r="F200" s="5" t="s">
        <v>39</v>
      </c>
      <c r="G200" s="5" t="s">
        <v>75</v>
      </c>
      <c r="H200" s="5" t="s">
        <v>143</v>
      </c>
      <c r="I200" s="5" t="s">
        <v>144</v>
      </c>
      <c r="J200" s="10" t="s">
        <v>96</v>
      </c>
      <c r="K200" s="27">
        <v>43077</v>
      </c>
      <c r="L200" s="28">
        <v>2</v>
      </c>
      <c r="M200" s="27"/>
    </row>
    <row r="201" spans="2:13" x14ac:dyDescent="0.2">
      <c r="B201" s="5" t="s">
        <v>334</v>
      </c>
      <c r="C201" s="5" t="s">
        <v>27</v>
      </c>
      <c r="D201" s="5" t="s">
        <v>9</v>
      </c>
      <c r="E201" s="5" t="s">
        <v>207</v>
      </c>
      <c r="F201" s="5" t="s">
        <v>39</v>
      </c>
      <c r="G201" s="5" t="s">
        <v>72</v>
      </c>
      <c r="H201" s="5" t="s">
        <v>182</v>
      </c>
      <c r="I201" s="5" t="s">
        <v>305</v>
      </c>
      <c r="J201" s="10" t="s">
        <v>96</v>
      </c>
      <c r="K201" s="27">
        <v>43077</v>
      </c>
      <c r="L201" s="28">
        <v>1</v>
      </c>
      <c r="M201" s="27"/>
    </row>
    <row r="202" spans="2:13" x14ac:dyDescent="0.2">
      <c r="B202" s="5" t="s">
        <v>334</v>
      </c>
      <c r="C202" s="5" t="s">
        <v>27</v>
      </c>
      <c r="D202" s="5" t="s">
        <v>9</v>
      </c>
      <c r="E202" s="5" t="s">
        <v>117</v>
      </c>
      <c r="F202" s="5" t="s">
        <v>46</v>
      </c>
      <c r="G202" s="5" t="s">
        <v>74</v>
      </c>
      <c r="H202" s="5" t="s">
        <v>345</v>
      </c>
      <c r="I202" s="5" t="s">
        <v>305</v>
      </c>
      <c r="J202" s="10" t="s">
        <v>96</v>
      </c>
      <c r="K202" s="27">
        <v>43077</v>
      </c>
      <c r="L202" s="28">
        <v>1</v>
      </c>
      <c r="M202" s="27"/>
    </row>
    <row r="203" spans="2:13" x14ac:dyDescent="0.2">
      <c r="B203" s="5" t="s">
        <v>334</v>
      </c>
      <c r="C203" s="5" t="s">
        <v>27</v>
      </c>
      <c r="D203" s="5" t="s">
        <v>9</v>
      </c>
      <c r="E203" s="5" t="s">
        <v>125</v>
      </c>
      <c r="F203" s="5" t="s">
        <v>39</v>
      </c>
      <c r="G203" s="5" t="s">
        <v>75</v>
      </c>
      <c r="H203" s="5" t="s">
        <v>425</v>
      </c>
      <c r="I203" s="5" t="s">
        <v>425</v>
      </c>
      <c r="J203" s="10" t="s">
        <v>96</v>
      </c>
      <c r="K203" s="27">
        <v>43077</v>
      </c>
      <c r="L203" s="28">
        <v>1</v>
      </c>
      <c r="M203" s="27"/>
    </row>
    <row r="204" spans="2:13" x14ac:dyDescent="0.2">
      <c r="B204" s="5" t="s">
        <v>334</v>
      </c>
      <c r="C204" s="5" t="s">
        <v>27</v>
      </c>
      <c r="D204" s="5" t="s">
        <v>9</v>
      </c>
      <c r="E204" s="5" t="s">
        <v>124</v>
      </c>
      <c r="F204" s="5" t="s">
        <v>39</v>
      </c>
      <c r="G204" s="5" t="s">
        <v>72</v>
      </c>
      <c r="H204" s="5" t="s">
        <v>108</v>
      </c>
      <c r="I204" s="5" t="s">
        <v>305</v>
      </c>
      <c r="J204" s="10" t="s">
        <v>96</v>
      </c>
      <c r="K204" s="27">
        <v>43078</v>
      </c>
      <c r="L204" s="28">
        <v>1</v>
      </c>
      <c r="M204" s="27"/>
    </row>
    <row r="205" spans="2:13" x14ac:dyDescent="0.2">
      <c r="B205" s="5" t="s">
        <v>334</v>
      </c>
      <c r="C205" s="5" t="s">
        <v>27</v>
      </c>
      <c r="D205" s="5" t="s">
        <v>9</v>
      </c>
      <c r="E205" s="5" t="s">
        <v>117</v>
      </c>
      <c r="F205" s="5" t="s">
        <v>46</v>
      </c>
      <c r="G205" s="5" t="s">
        <v>74</v>
      </c>
      <c r="H205" s="5" t="s">
        <v>345</v>
      </c>
      <c r="I205" s="5" t="s">
        <v>305</v>
      </c>
      <c r="J205" s="10" t="s">
        <v>96</v>
      </c>
      <c r="K205" s="27">
        <v>43080</v>
      </c>
      <c r="L205" s="28">
        <v>1</v>
      </c>
      <c r="M205" s="27"/>
    </row>
    <row r="206" spans="2:13" x14ac:dyDescent="0.2">
      <c r="B206" s="5" t="s">
        <v>334</v>
      </c>
      <c r="C206" s="5" t="s">
        <v>27</v>
      </c>
      <c r="D206" s="5" t="s">
        <v>9</v>
      </c>
      <c r="E206" s="5" t="s">
        <v>151</v>
      </c>
      <c r="F206" s="5" t="s">
        <v>43</v>
      </c>
      <c r="G206" s="5" t="s">
        <v>74</v>
      </c>
      <c r="H206" s="5" t="s">
        <v>115</v>
      </c>
      <c r="I206" s="5" t="s">
        <v>651</v>
      </c>
      <c r="J206" s="10" t="s">
        <v>96</v>
      </c>
      <c r="K206" s="27">
        <v>43080</v>
      </c>
      <c r="L206" s="28">
        <v>1</v>
      </c>
      <c r="M206" s="27"/>
    </row>
    <row r="207" spans="2:13" x14ac:dyDescent="0.2">
      <c r="B207" s="5" t="s">
        <v>334</v>
      </c>
      <c r="C207" s="5" t="s">
        <v>27</v>
      </c>
      <c r="D207" s="5" t="s">
        <v>9</v>
      </c>
      <c r="E207" s="5" t="s">
        <v>186</v>
      </c>
      <c r="F207" s="5" t="s">
        <v>56</v>
      </c>
      <c r="G207" s="5" t="s">
        <v>74</v>
      </c>
      <c r="H207" s="5" t="s">
        <v>98</v>
      </c>
      <c r="I207" s="5" t="s">
        <v>305</v>
      </c>
      <c r="J207" s="10" t="s">
        <v>96</v>
      </c>
      <c r="K207" s="27">
        <v>43081</v>
      </c>
      <c r="L207" s="28">
        <v>1</v>
      </c>
      <c r="M207" s="27"/>
    </row>
    <row r="208" spans="2:13" x14ac:dyDescent="0.2">
      <c r="B208" s="5" t="s">
        <v>334</v>
      </c>
      <c r="C208" s="5" t="s">
        <v>27</v>
      </c>
      <c r="D208" s="5" t="s">
        <v>9</v>
      </c>
      <c r="E208" s="5" t="s">
        <v>122</v>
      </c>
      <c r="F208" s="5" t="s">
        <v>39</v>
      </c>
      <c r="G208" s="5" t="s">
        <v>72</v>
      </c>
      <c r="H208" s="5" t="s">
        <v>182</v>
      </c>
      <c r="I208" s="5" t="s">
        <v>305</v>
      </c>
      <c r="J208" s="10" t="s">
        <v>96</v>
      </c>
      <c r="K208" s="27">
        <v>43081</v>
      </c>
      <c r="L208" s="28">
        <v>1</v>
      </c>
      <c r="M208" s="27"/>
    </row>
    <row r="209" spans="2:13" x14ac:dyDescent="0.2">
      <c r="B209" s="5" t="s">
        <v>334</v>
      </c>
      <c r="C209" s="5" t="s">
        <v>27</v>
      </c>
      <c r="D209" s="5" t="s">
        <v>9</v>
      </c>
      <c r="E209" s="5" t="s">
        <v>197</v>
      </c>
      <c r="F209" s="5" t="s">
        <v>55</v>
      </c>
      <c r="G209" s="5" t="s">
        <v>74</v>
      </c>
      <c r="H209" s="5" t="s">
        <v>98</v>
      </c>
      <c r="I209" s="5" t="s">
        <v>305</v>
      </c>
      <c r="J209" s="10" t="s">
        <v>96</v>
      </c>
      <c r="K209" s="27">
        <v>43082</v>
      </c>
      <c r="L209" s="28">
        <v>1</v>
      </c>
      <c r="M209" s="27"/>
    </row>
    <row r="210" spans="2:13" x14ac:dyDescent="0.2">
      <c r="B210" s="5" t="s">
        <v>334</v>
      </c>
      <c r="C210" s="5" t="s">
        <v>27</v>
      </c>
      <c r="D210" s="5" t="s">
        <v>9</v>
      </c>
      <c r="E210" s="5" t="s">
        <v>99</v>
      </c>
      <c r="F210" s="5" t="s">
        <v>39</v>
      </c>
      <c r="G210" s="5" t="s">
        <v>74</v>
      </c>
      <c r="H210" s="5" t="s">
        <v>115</v>
      </c>
      <c r="I210" s="5" t="s">
        <v>546</v>
      </c>
      <c r="J210" s="10" t="s">
        <v>96</v>
      </c>
      <c r="K210" s="27">
        <v>43082</v>
      </c>
      <c r="L210" s="28">
        <v>1</v>
      </c>
      <c r="M210" s="27"/>
    </row>
    <row r="211" spans="2:13" x14ac:dyDescent="0.2">
      <c r="B211" s="5" t="s">
        <v>334</v>
      </c>
      <c r="C211" s="5" t="s">
        <v>27</v>
      </c>
      <c r="D211" s="5" t="s">
        <v>9</v>
      </c>
      <c r="E211" s="5" t="s">
        <v>125</v>
      </c>
      <c r="F211" s="5" t="s">
        <v>39</v>
      </c>
      <c r="G211" s="5" t="s">
        <v>75</v>
      </c>
      <c r="H211" s="5" t="s">
        <v>164</v>
      </c>
      <c r="I211" s="5" t="s">
        <v>312</v>
      </c>
      <c r="J211" s="10" t="s">
        <v>96</v>
      </c>
      <c r="K211" s="27">
        <v>43082</v>
      </c>
      <c r="L211" s="28">
        <v>4</v>
      </c>
      <c r="M211" s="27"/>
    </row>
    <row r="212" spans="2:13" x14ac:dyDescent="0.2">
      <c r="B212" s="5" t="s">
        <v>334</v>
      </c>
      <c r="C212" s="5" t="s">
        <v>27</v>
      </c>
      <c r="D212" s="5" t="s">
        <v>9</v>
      </c>
      <c r="E212" s="5" t="s">
        <v>163</v>
      </c>
      <c r="F212" s="5" t="s">
        <v>48</v>
      </c>
      <c r="G212" s="5" t="s">
        <v>74</v>
      </c>
      <c r="H212" s="5" t="s">
        <v>98</v>
      </c>
      <c r="I212" s="5" t="s">
        <v>305</v>
      </c>
      <c r="J212" s="10" t="s">
        <v>96</v>
      </c>
      <c r="K212" s="27">
        <v>43083</v>
      </c>
      <c r="L212" s="28">
        <v>1</v>
      </c>
      <c r="M212" s="27"/>
    </row>
    <row r="213" spans="2:13" x14ac:dyDescent="0.2">
      <c r="B213" s="5" t="s">
        <v>334</v>
      </c>
      <c r="C213" s="5" t="s">
        <v>27</v>
      </c>
      <c r="D213" s="5" t="s">
        <v>9</v>
      </c>
      <c r="E213" s="5" t="s">
        <v>160</v>
      </c>
      <c r="F213" s="5" t="s">
        <v>43</v>
      </c>
      <c r="G213" s="5" t="s">
        <v>74</v>
      </c>
      <c r="H213" s="5" t="s">
        <v>115</v>
      </c>
      <c r="I213" s="5" t="s">
        <v>552</v>
      </c>
      <c r="J213" s="10" t="s">
        <v>96</v>
      </c>
      <c r="K213" s="27">
        <v>43083</v>
      </c>
      <c r="L213" s="28">
        <v>1</v>
      </c>
      <c r="M213" s="27"/>
    </row>
    <row r="214" spans="2:13" x14ac:dyDescent="0.2">
      <c r="B214" s="5" t="s">
        <v>334</v>
      </c>
      <c r="C214" s="5" t="s">
        <v>27</v>
      </c>
      <c r="D214" s="5" t="s">
        <v>9</v>
      </c>
      <c r="E214" s="5" t="s">
        <v>62</v>
      </c>
      <c r="F214" s="5" t="s">
        <v>62</v>
      </c>
      <c r="G214" s="5" t="s">
        <v>74</v>
      </c>
      <c r="H214" s="5" t="s">
        <v>98</v>
      </c>
      <c r="I214" s="5" t="s">
        <v>305</v>
      </c>
      <c r="J214" s="10" t="s">
        <v>96</v>
      </c>
      <c r="K214" s="27">
        <v>43083</v>
      </c>
      <c r="L214" s="28">
        <v>1</v>
      </c>
      <c r="M214" s="27"/>
    </row>
    <row r="215" spans="2:13" x14ac:dyDescent="0.2">
      <c r="B215" s="5" t="s">
        <v>334</v>
      </c>
      <c r="C215" s="5" t="s">
        <v>27</v>
      </c>
      <c r="D215" s="5" t="s">
        <v>9</v>
      </c>
      <c r="E215" s="5" t="s">
        <v>166</v>
      </c>
      <c r="F215" s="5" t="s">
        <v>45</v>
      </c>
      <c r="G215" s="5" t="s">
        <v>74</v>
      </c>
      <c r="H215" s="5" t="s">
        <v>115</v>
      </c>
      <c r="I215" s="5" t="s">
        <v>650</v>
      </c>
      <c r="J215" s="10" t="s">
        <v>96</v>
      </c>
      <c r="K215" s="27">
        <v>43084</v>
      </c>
      <c r="L215" s="28">
        <v>1</v>
      </c>
      <c r="M215" s="27"/>
    </row>
    <row r="216" spans="2:13" x14ac:dyDescent="0.2">
      <c r="B216" s="5" t="s">
        <v>334</v>
      </c>
      <c r="C216" s="5" t="s">
        <v>27</v>
      </c>
      <c r="D216" s="5" t="s">
        <v>9</v>
      </c>
      <c r="E216" s="5" t="s">
        <v>174</v>
      </c>
      <c r="F216" s="5" t="s">
        <v>39</v>
      </c>
      <c r="G216" s="5" t="s">
        <v>72</v>
      </c>
      <c r="H216" s="5" t="s">
        <v>159</v>
      </c>
      <c r="I216" s="5" t="s">
        <v>381</v>
      </c>
      <c r="J216" s="10" t="s">
        <v>96</v>
      </c>
      <c r="K216" s="27">
        <v>43084</v>
      </c>
      <c r="L216" s="28">
        <v>1</v>
      </c>
      <c r="M216" s="27"/>
    </row>
    <row r="217" spans="2:13" x14ac:dyDescent="0.2">
      <c r="B217" s="5" t="s">
        <v>334</v>
      </c>
      <c r="C217" s="5" t="s">
        <v>27</v>
      </c>
      <c r="D217" s="5" t="s">
        <v>9</v>
      </c>
      <c r="E217" s="5" t="s">
        <v>184</v>
      </c>
      <c r="F217" s="5" t="s">
        <v>39</v>
      </c>
      <c r="G217" s="5" t="s">
        <v>74</v>
      </c>
      <c r="H217" s="5" t="s">
        <v>115</v>
      </c>
      <c r="I217" s="5" t="s">
        <v>638</v>
      </c>
      <c r="J217" s="10" t="s">
        <v>96</v>
      </c>
      <c r="K217" s="27">
        <v>43084</v>
      </c>
      <c r="L217" s="28">
        <v>1</v>
      </c>
      <c r="M217" s="27"/>
    </row>
    <row r="218" spans="2:13" x14ac:dyDescent="0.2">
      <c r="B218" s="5" t="s">
        <v>334</v>
      </c>
      <c r="C218" s="5" t="s">
        <v>27</v>
      </c>
      <c r="D218" s="5" t="s">
        <v>9</v>
      </c>
      <c r="E218" s="5" t="s">
        <v>125</v>
      </c>
      <c r="F218" s="5" t="s">
        <v>39</v>
      </c>
      <c r="G218" s="5" t="s">
        <v>75</v>
      </c>
      <c r="H218" s="5" t="s">
        <v>425</v>
      </c>
      <c r="I218" s="5" t="s">
        <v>425</v>
      </c>
      <c r="J218" s="10" t="s">
        <v>96</v>
      </c>
      <c r="K218" s="27">
        <v>43085</v>
      </c>
      <c r="L218" s="28">
        <v>1</v>
      </c>
      <c r="M218" s="27"/>
    </row>
    <row r="219" spans="2:13" x14ac:dyDescent="0.2">
      <c r="B219" s="5" t="s">
        <v>334</v>
      </c>
      <c r="C219" s="5" t="s">
        <v>27</v>
      </c>
      <c r="D219" s="5" t="s">
        <v>9</v>
      </c>
      <c r="E219" s="5" t="s">
        <v>113</v>
      </c>
      <c r="F219" s="5" t="s">
        <v>45</v>
      </c>
      <c r="G219" s="5" t="s">
        <v>75</v>
      </c>
      <c r="H219" s="5" t="s">
        <v>167</v>
      </c>
      <c r="I219" s="5" t="s">
        <v>305</v>
      </c>
      <c r="J219" s="10" t="s">
        <v>96</v>
      </c>
      <c r="K219" s="27">
        <v>43087</v>
      </c>
      <c r="L219" s="28">
        <v>1</v>
      </c>
      <c r="M219" s="27"/>
    </row>
    <row r="220" spans="2:13" x14ac:dyDescent="0.2">
      <c r="B220" s="5" t="s">
        <v>334</v>
      </c>
      <c r="C220" s="5" t="s">
        <v>27</v>
      </c>
      <c r="D220" s="5" t="s">
        <v>9</v>
      </c>
      <c r="E220" s="5" t="s">
        <v>122</v>
      </c>
      <c r="F220" s="5" t="s">
        <v>39</v>
      </c>
      <c r="G220" s="5" t="s">
        <v>72</v>
      </c>
      <c r="H220" s="5" t="s">
        <v>578</v>
      </c>
      <c r="I220" s="5" t="s">
        <v>305</v>
      </c>
      <c r="J220" s="10" t="s">
        <v>96</v>
      </c>
      <c r="K220" s="27">
        <v>43087</v>
      </c>
      <c r="L220" s="28">
        <v>1</v>
      </c>
      <c r="M220" s="27"/>
    </row>
    <row r="221" spans="2:13" x14ac:dyDescent="0.2">
      <c r="B221" s="5" t="s">
        <v>334</v>
      </c>
      <c r="C221" s="5" t="s">
        <v>27</v>
      </c>
      <c r="D221" s="5" t="s">
        <v>9</v>
      </c>
      <c r="E221" s="5" t="s">
        <v>44</v>
      </c>
      <c r="F221" s="5" t="s">
        <v>44</v>
      </c>
      <c r="G221" s="5" t="s">
        <v>72</v>
      </c>
      <c r="H221" s="5" t="s">
        <v>330</v>
      </c>
      <c r="I221" s="5" t="s">
        <v>489</v>
      </c>
      <c r="J221" s="10" t="s">
        <v>96</v>
      </c>
      <c r="K221" s="27">
        <v>43088</v>
      </c>
      <c r="L221" s="28">
        <v>1</v>
      </c>
      <c r="M221" s="27"/>
    </row>
    <row r="222" spans="2:13" x14ac:dyDescent="0.2">
      <c r="B222" s="5" t="s">
        <v>334</v>
      </c>
      <c r="C222" s="5" t="s">
        <v>27</v>
      </c>
      <c r="D222" s="5" t="s">
        <v>9</v>
      </c>
      <c r="E222" s="5" t="s">
        <v>138</v>
      </c>
      <c r="F222" s="5" t="s">
        <v>49</v>
      </c>
      <c r="G222" s="5" t="s">
        <v>75</v>
      </c>
      <c r="H222" s="5" t="s">
        <v>427</v>
      </c>
      <c r="I222" s="5" t="s">
        <v>305</v>
      </c>
      <c r="J222" s="10" t="s">
        <v>96</v>
      </c>
      <c r="K222" s="27">
        <v>43088</v>
      </c>
      <c r="L222" s="28">
        <v>1</v>
      </c>
      <c r="M222" s="27"/>
    </row>
    <row r="223" spans="2:13" x14ac:dyDescent="0.2">
      <c r="B223" s="5" t="s">
        <v>334</v>
      </c>
      <c r="C223" s="5" t="s">
        <v>27</v>
      </c>
      <c r="D223" s="5" t="s">
        <v>9</v>
      </c>
      <c r="E223" s="5" t="s">
        <v>138</v>
      </c>
      <c r="F223" s="5" t="s">
        <v>49</v>
      </c>
      <c r="G223" s="5" t="s">
        <v>75</v>
      </c>
      <c r="H223" s="5" t="s">
        <v>427</v>
      </c>
      <c r="I223" s="5" t="s">
        <v>305</v>
      </c>
      <c r="J223" s="10" t="s">
        <v>96</v>
      </c>
      <c r="K223" s="27">
        <v>43088</v>
      </c>
      <c r="L223" s="28">
        <v>1</v>
      </c>
      <c r="M223" s="27"/>
    </row>
    <row r="224" spans="2:13" x14ac:dyDescent="0.2">
      <c r="B224" s="5" t="s">
        <v>334</v>
      </c>
      <c r="C224" s="5" t="s">
        <v>27</v>
      </c>
      <c r="D224" s="5" t="s">
        <v>9</v>
      </c>
      <c r="E224" s="5" t="s">
        <v>124</v>
      </c>
      <c r="F224" s="5" t="s">
        <v>39</v>
      </c>
      <c r="G224" s="5" t="s">
        <v>74</v>
      </c>
      <c r="H224" s="5" t="s">
        <v>323</v>
      </c>
      <c r="I224" s="5" t="s">
        <v>305</v>
      </c>
      <c r="J224" s="10" t="s">
        <v>96</v>
      </c>
      <c r="K224" s="27">
        <v>43088</v>
      </c>
      <c r="L224" s="28">
        <v>1</v>
      </c>
      <c r="M224" s="27"/>
    </row>
    <row r="225" spans="2:13" x14ac:dyDescent="0.2">
      <c r="B225" s="5" t="s">
        <v>334</v>
      </c>
      <c r="C225" s="5" t="s">
        <v>27</v>
      </c>
      <c r="D225" s="5" t="s">
        <v>9</v>
      </c>
      <c r="E225" s="5" t="s">
        <v>174</v>
      </c>
      <c r="F225" s="5" t="s">
        <v>39</v>
      </c>
      <c r="G225" s="5" t="s">
        <v>72</v>
      </c>
      <c r="H225" s="5" t="s">
        <v>159</v>
      </c>
      <c r="I225" s="5" t="s">
        <v>547</v>
      </c>
      <c r="J225" s="10" t="s">
        <v>96</v>
      </c>
      <c r="K225" s="27">
        <v>43089</v>
      </c>
      <c r="L225" s="28">
        <v>2</v>
      </c>
      <c r="M225" s="27"/>
    </row>
    <row r="226" spans="2:13" x14ac:dyDescent="0.2">
      <c r="B226" s="5" t="s">
        <v>334</v>
      </c>
      <c r="C226" s="5" t="s">
        <v>27</v>
      </c>
      <c r="D226" s="5" t="s">
        <v>9</v>
      </c>
      <c r="E226" s="5" t="s">
        <v>107</v>
      </c>
      <c r="F226" s="5" t="s">
        <v>40</v>
      </c>
      <c r="G226" s="5" t="s">
        <v>75</v>
      </c>
      <c r="H226" s="5" t="s">
        <v>447</v>
      </c>
      <c r="I226" s="5" t="s">
        <v>305</v>
      </c>
      <c r="J226" s="10" t="s">
        <v>96</v>
      </c>
      <c r="K226" s="27">
        <v>43091</v>
      </c>
      <c r="L226" s="28">
        <v>1</v>
      </c>
      <c r="M226" s="27"/>
    </row>
    <row r="227" spans="2:13" x14ac:dyDescent="0.2">
      <c r="B227" s="5" t="s">
        <v>334</v>
      </c>
      <c r="C227" s="5" t="s">
        <v>27</v>
      </c>
      <c r="D227" s="5" t="s">
        <v>9</v>
      </c>
      <c r="E227" s="5" t="s">
        <v>124</v>
      </c>
      <c r="F227" s="5" t="s">
        <v>39</v>
      </c>
      <c r="G227" s="5" t="s">
        <v>72</v>
      </c>
      <c r="H227" s="5" t="s">
        <v>108</v>
      </c>
      <c r="I227" s="5" t="s">
        <v>305</v>
      </c>
      <c r="J227" s="10" t="s">
        <v>96</v>
      </c>
      <c r="K227" s="27">
        <v>43091</v>
      </c>
      <c r="L227" s="28">
        <v>1</v>
      </c>
      <c r="M227" s="27"/>
    </row>
    <row r="228" spans="2:13" x14ac:dyDescent="0.2">
      <c r="B228" s="5" t="s">
        <v>334</v>
      </c>
      <c r="C228" s="5" t="s">
        <v>27</v>
      </c>
      <c r="D228" s="5" t="s">
        <v>9</v>
      </c>
      <c r="E228" s="5" t="s">
        <v>131</v>
      </c>
      <c r="F228" s="5" t="s">
        <v>57</v>
      </c>
      <c r="G228" s="5" t="s">
        <v>74</v>
      </c>
      <c r="H228" s="5" t="s">
        <v>115</v>
      </c>
      <c r="I228" s="5" t="s">
        <v>654</v>
      </c>
      <c r="J228" s="10" t="s">
        <v>96</v>
      </c>
      <c r="K228" s="27">
        <v>43091</v>
      </c>
      <c r="L228" s="28">
        <v>1</v>
      </c>
      <c r="M228" s="27"/>
    </row>
    <row r="229" spans="2:13" x14ac:dyDescent="0.2">
      <c r="B229" s="5" t="s">
        <v>334</v>
      </c>
      <c r="C229" s="5" t="s">
        <v>27</v>
      </c>
      <c r="D229" s="5" t="s">
        <v>9</v>
      </c>
      <c r="E229" s="5" t="s">
        <v>339</v>
      </c>
      <c r="F229" s="5" t="s">
        <v>43</v>
      </c>
      <c r="G229" s="5" t="s">
        <v>72</v>
      </c>
      <c r="H229" s="5" t="s">
        <v>159</v>
      </c>
      <c r="I229" s="5" t="s">
        <v>305</v>
      </c>
      <c r="J229" s="10" t="s">
        <v>96</v>
      </c>
      <c r="K229" s="27">
        <v>43091</v>
      </c>
      <c r="L229" s="28">
        <v>1</v>
      </c>
      <c r="M229" s="27"/>
    </row>
    <row r="230" spans="2:13" x14ac:dyDescent="0.2">
      <c r="B230" s="5" t="s">
        <v>334</v>
      </c>
      <c r="C230" s="5" t="s">
        <v>27</v>
      </c>
      <c r="D230" s="5" t="s">
        <v>9</v>
      </c>
      <c r="E230" s="5" t="s">
        <v>124</v>
      </c>
      <c r="F230" s="5" t="s">
        <v>39</v>
      </c>
      <c r="G230" s="5" t="s">
        <v>74</v>
      </c>
      <c r="H230" s="5" t="s">
        <v>115</v>
      </c>
      <c r="I230" s="5" t="s">
        <v>305</v>
      </c>
      <c r="J230" s="10" t="s">
        <v>96</v>
      </c>
      <c r="K230" s="27">
        <v>43095</v>
      </c>
      <c r="L230" s="28">
        <v>1</v>
      </c>
      <c r="M230" s="27"/>
    </row>
    <row r="231" spans="2:13" x14ac:dyDescent="0.2">
      <c r="B231" s="5" t="s">
        <v>334</v>
      </c>
      <c r="C231" s="5" t="s">
        <v>27</v>
      </c>
      <c r="D231" s="5" t="s">
        <v>9</v>
      </c>
      <c r="E231" s="5" t="s">
        <v>132</v>
      </c>
      <c r="F231" s="5" t="s">
        <v>63</v>
      </c>
      <c r="G231" s="5" t="s">
        <v>74</v>
      </c>
      <c r="H231" s="5" t="s">
        <v>115</v>
      </c>
      <c r="I231" s="5" t="s">
        <v>648</v>
      </c>
      <c r="J231" s="10" t="s">
        <v>96</v>
      </c>
      <c r="K231" s="27">
        <v>43097</v>
      </c>
      <c r="L231" s="28">
        <v>1</v>
      </c>
      <c r="M231" s="27"/>
    </row>
    <row r="232" spans="2:13" x14ac:dyDescent="0.2">
      <c r="B232" s="5" t="s">
        <v>334</v>
      </c>
      <c r="C232" s="5" t="s">
        <v>27</v>
      </c>
      <c r="D232" s="5" t="s">
        <v>9</v>
      </c>
      <c r="E232" s="5" t="s">
        <v>113</v>
      </c>
      <c r="F232" s="5" t="s">
        <v>45</v>
      </c>
      <c r="G232" s="5" t="s">
        <v>74</v>
      </c>
      <c r="H232" s="5" t="s">
        <v>98</v>
      </c>
      <c r="I232" s="5" t="s">
        <v>305</v>
      </c>
      <c r="J232" s="10" t="s">
        <v>96</v>
      </c>
      <c r="K232" s="27">
        <v>43097</v>
      </c>
      <c r="L232" s="28">
        <v>1</v>
      </c>
      <c r="M232" s="27"/>
    </row>
    <row r="233" spans="2:13" x14ac:dyDescent="0.2">
      <c r="B233" s="5" t="s">
        <v>334</v>
      </c>
      <c r="C233" s="5" t="s">
        <v>27</v>
      </c>
      <c r="D233" s="5" t="s">
        <v>9</v>
      </c>
      <c r="E233" s="5" t="s">
        <v>113</v>
      </c>
      <c r="F233" s="5" t="s">
        <v>45</v>
      </c>
      <c r="G233" s="5" t="s">
        <v>74</v>
      </c>
      <c r="H233" s="5" t="s">
        <v>98</v>
      </c>
      <c r="I233" s="5" t="s">
        <v>305</v>
      </c>
      <c r="J233" s="10" t="s">
        <v>96</v>
      </c>
      <c r="K233" s="27">
        <v>43097</v>
      </c>
      <c r="L233" s="28">
        <v>1</v>
      </c>
      <c r="M233" s="27"/>
    </row>
    <row r="234" spans="2:13" x14ac:dyDescent="0.2">
      <c r="B234" s="5" t="s">
        <v>334</v>
      </c>
      <c r="C234" s="5" t="s">
        <v>27</v>
      </c>
      <c r="D234" s="5" t="s">
        <v>9</v>
      </c>
      <c r="E234" s="5" t="s">
        <v>44</v>
      </c>
      <c r="F234" s="5" t="s">
        <v>44</v>
      </c>
      <c r="G234" s="5" t="s">
        <v>72</v>
      </c>
      <c r="H234" s="5" t="s">
        <v>330</v>
      </c>
      <c r="I234" s="5" t="s">
        <v>489</v>
      </c>
      <c r="J234" s="10" t="s">
        <v>96</v>
      </c>
      <c r="K234" s="27">
        <v>43098</v>
      </c>
      <c r="L234" s="28">
        <v>1</v>
      </c>
      <c r="M234" s="27"/>
    </row>
    <row r="235" spans="2:13" x14ac:dyDescent="0.2">
      <c r="B235" s="5" t="s">
        <v>334</v>
      </c>
      <c r="C235" s="5" t="s">
        <v>27</v>
      </c>
      <c r="D235" s="5" t="s">
        <v>10</v>
      </c>
      <c r="E235" s="5" t="s">
        <v>118</v>
      </c>
      <c r="F235" s="5" t="s">
        <v>39</v>
      </c>
      <c r="G235" s="5" t="s">
        <v>72</v>
      </c>
      <c r="H235" s="5" t="s">
        <v>344</v>
      </c>
      <c r="I235" s="5" t="s">
        <v>657</v>
      </c>
      <c r="J235" s="10" t="s">
        <v>96</v>
      </c>
      <c r="K235" s="27">
        <v>43070</v>
      </c>
      <c r="L235" s="28">
        <v>4</v>
      </c>
      <c r="M235" s="27"/>
    </row>
    <row r="236" spans="2:13" x14ac:dyDescent="0.2">
      <c r="B236" s="5" t="s">
        <v>334</v>
      </c>
      <c r="C236" s="5" t="s">
        <v>27</v>
      </c>
      <c r="D236" s="5" t="s">
        <v>10</v>
      </c>
      <c r="E236" s="5" t="s">
        <v>153</v>
      </c>
      <c r="F236" s="5" t="s">
        <v>41</v>
      </c>
      <c r="G236" s="5" t="s">
        <v>74</v>
      </c>
      <c r="H236" s="5" t="s">
        <v>98</v>
      </c>
      <c r="I236" s="5" t="s">
        <v>305</v>
      </c>
      <c r="J236" s="10" t="s">
        <v>96</v>
      </c>
      <c r="K236" s="27">
        <v>43070</v>
      </c>
      <c r="L236" s="28">
        <v>1</v>
      </c>
      <c r="M236" s="27"/>
    </row>
    <row r="237" spans="2:13" x14ac:dyDescent="0.2">
      <c r="B237" s="5" t="s">
        <v>334</v>
      </c>
      <c r="C237" s="5" t="s">
        <v>27</v>
      </c>
      <c r="D237" s="5" t="s">
        <v>10</v>
      </c>
      <c r="E237" s="5" t="s">
        <v>147</v>
      </c>
      <c r="F237" s="5" t="s">
        <v>39</v>
      </c>
      <c r="G237" s="5" t="s">
        <v>74</v>
      </c>
      <c r="H237" s="5" t="s">
        <v>98</v>
      </c>
      <c r="I237" s="5" t="s">
        <v>305</v>
      </c>
      <c r="J237" s="10" t="s">
        <v>96</v>
      </c>
      <c r="K237" s="27">
        <v>43071</v>
      </c>
      <c r="L237" s="28">
        <v>2</v>
      </c>
      <c r="M237" s="27"/>
    </row>
    <row r="238" spans="2:13" x14ac:dyDescent="0.2">
      <c r="B238" s="164" t="s">
        <v>334</v>
      </c>
      <c r="C238" s="162" t="s">
        <v>27</v>
      </c>
      <c r="D238" s="162" t="s">
        <v>10</v>
      </c>
      <c r="E238" s="162" t="s">
        <v>139</v>
      </c>
      <c r="F238" s="164" t="s">
        <v>56</v>
      </c>
      <c r="G238" s="162" t="s">
        <v>74</v>
      </c>
      <c r="H238" s="162" t="s">
        <v>115</v>
      </c>
      <c r="I238" s="162" t="s">
        <v>659</v>
      </c>
      <c r="J238" s="163" t="s">
        <v>96</v>
      </c>
      <c r="K238" s="165">
        <v>43075</v>
      </c>
      <c r="L238" s="166">
        <v>1</v>
      </c>
      <c r="M238" s="27"/>
    </row>
    <row r="239" spans="2:13" x14ac:dyDescent="0.2">
      <c r="B239" s="5" t="s">
        <v>334</v>
      </c>
      <c r="C239" s="5" t="s">
        <v>27</v>
      </c>
      <c r="D239" s="5" t="s">
        <v>10</v>
      </c>
      <c r="E239" s="5" t="s">
        <v>124</v>
      </c>
      <c r="F239" s="5" t="s">
        <v>39</v>
      </c>
      <c r="G239" s="5" t="s">
        <v>74</v>
      </c>
      <c r="H239" s="5" t="s">
        <v>323</v>
      </c>
      <c r="I239" s="5" t="s">
        <v>305</v>
      </c>
      <c r="J239" s="10" t="s">
        <v>96</v>
      </c>
      <c r="K239" s="27">
        <v>43076</v>
      </c>
      <c r="L239" s="28">
        <v>2</v>
      </c>
      <c r="M239" s="27"/>
    </row>
    <row r="240" spans="2:13" x14ac:dyDescent="0.2">
      <c r="B240" s="172" t="s">
        <v>334</v>
      </c>
      <c r="C240" s="173" t="s">
        <v>27</v>
      </c>
      <c r="D240" s="173" t="s">
        <v>10</v>
      </c>
      <c r="E240" s="173" t="s">
        <v>153</v>
      </c>
      <c r="F240" s="172" t="s">
        <v>41</v>
      </c>
      <c r="G240" s="173" t="s">
        <v>74</v>
      </c>
      <c r="H240" s="173" t="s">
        <v>115</v>
      </c>
      <c r="I240" s="173" t="s">
        <v>379</v>
      </c>
      <c r="J240" s="174" t="s">
        <v>96</v>
      </c>
      <c r="K240" s="175">
        <v>43077</v>
      </c>
      <c r="L240" s="176">
        <v>1</v>
      </c>
      <c r="M240" s="27"/>
    </row>
    <row r="241" spans="2:13" x14ac:dyDescent="0.2">
      <c r="B241" s="5" t="s">
        <v>334</v>
      </c>
      <c r="C241" s="5" t="s">
        <v>27</v>
      </c>
      <c r="D241" s="5" t="s">
        <v>10</v>
      </c>
      <c r="E241" s="5" t="s">
        <v>184</v>
      </c>
      <c r="F241" s="5" t="s">
        <v>39</v>
      </c>
      <c r="G241" s="5" t="s">
        <v>72</v>
      </c>
      <c r="H241" s="5" t="s">
        <v>313</v>
      </c>
      <c r="I241" s="5" t="s">
        <v>660</v>
      </c>
      <c r="J241" s="10" t="s">
        <v>96</v>
      </c>
      <c r="K241" s="27">
        <v>43077</v>
      </c>
      <c r="L241" s="28">
        <v>2</v>
      </c>
      <c r="M241" s="27"/>
    </row>
    <row r="242" spans="2:13" x14ac:dyDescent="0.2">
      <c r="B242" s="5" t="s">
        <v>334</v>
      </c>
      <c r="C242" s="5" t="s">
        <v>27</v>
      </c>
      <c r="D242" s="5" t="s">
        <v>10</v>
      </c>
      <c r="E242" s="5" t="s">
        <v>156</v>
      </c>
      <c r="F242" s="5" t="s">
        <v>50</v>
      </c>
      <c r="G242" s="5" t="s">
        <v>74</v>
      </c>
      <c r="H242" s="5" t="s">
        <v>98</v>
      </c>
      <c r="I242" s="5" t="s">
        <v>305</v>
      </c>
      <c r="J242" s="10" t="s">
        <v>96</v>
      </c>
      <c r="K242" s="27">
        <v>43077</v>
      </c>
      <c r="L242" s="28">
        <v>1</v>
      </c>
      <c r="M242" s="27"/>
    </row>
    <row r="243" spans="2:13" x14ac:dyDescent="0.2">
      <c r="B243" s="5" t="s">
        <v>334</v>
      </c>
      <c r="C243" s="5" t="s">
        <v>27</v>
      </c>
      <c r="D243" s="5" t="s">
        <v>10</v>
      </c>
      <c r="E243" s="5" t="s">
        <v>44</v>
      </c>
      <c r="F243" s="5" t="s">
        <v>44</v>
      </c>
      <c r="G243" s="5" t="s">
        <v>74</v>
      </c>
      <c r="H243" s="5" t="s">
        <v>98</v>
      </c>
      <c r="I243" s="5" t="s">
        <v>305</v>
      </c>
      <c r="J243" s="10" t="s">
        <v>96</v>
      </c>
      <c r="K243" s="27">
        <v>43078</v>
      </c>
      <c r="L243" s="28">
        <v>4</v>
      </c>
      <c r="M243" s="27"/>
    </row>
    <row r="244" spans="2:13" x14ac:dyDescent="0.2">
      <c r="B244" s="5" t="s">
        <v>334</v>
      </c>
      <c r="C244" s="5" t="s">
        <v>27</v>
      </c>
      <c r="D244" s="5" t="s">
        <v>10</v>
      </c>
      <c r="E244" s="5" t="s">
        <v>124</v>
      </c>
      <c r="F244" s="5" t="s">
        <v>39</v>
      </c>
      <c r="G244" s="5" t="s">
        <v>74</v>
      </c>
      <c r="H244" s="5" t="s">
        <v>323</v>
      </c>
      <c r="I244" s="5" t="s">
        <v>305</v>
      </c>
      <c r="J244" s="10" t="s">
        <v>96</v>
      </c>
      <c r="K244" s="27">
        <v>43078</v>
      </c>
      <c r="L244" s="28">
        <v>1</v>
      </c>
      <c r="M244" s="27"/>
    </row>
    <row r="245" spans="2:13" x14ac:dyDescent="0.2">
      <c r="B245" s="5" t="s">
        <v>334</v>
      </c>
      <c r="C245" s="5" t="s">
        <v>27</v>
      </c>
      <c r="D245" s="5" t="s">
        <v>10</v>
      </c>
      <c r="E245" s="5" t="s">
        <v>100</v>
      </c>
      <c r="F245" s="5" t="s">
        <v>59</v>
      </c>
      <c r="G245" s="5" t="s">
        <v>72</v>
      </c>
      <c r="H245" s="5" t="s">
        <v>159</v>
      </c>
      <c r="I245" s="5" t="s">
        <v>305</v>
      </c>
      <c r="J245" s="10" t="s">
        <v>96</v>
      </c>
      <c r="K245" s="27">
        <v>43080</v>
      </c>
      <c r="L245" s="28">
        <v>2</v>
      </c>
      <c r="M245" s="27"/>
    </row>
    <row r="246" spans="2:13" x14ac:dyDescent="0.2">
      <c r="B246" s="5" t="s">
        <v>334</v>
      </c>
      <c r="C246" s="5" t="s">
        <v>27</v>
      </c>
      <c r="D246" s="5" t="s">
        <v>10</v>
      </c>
      <c r="E246" s="5" t="s">
        <v>203</v>
      </c>
      <c r="F246" s="5" t="s">
        <v>39</v>
      </c>
      <c r="G246" s="5" t="s">
        <v>74</v>
      </c>
      <c r="H246" s="5" t="s">
        <v>115</v>
      </c>
      <c r="I246" s="5" t="s">
        <v>305</v>
      </c>
      <c r="J246" s="10" t="s">
        <v>96</v>
      </c>
      <c r="K246" s="27">
        <v>43080</v>
      </c>
      <c r="L246" s="28">
        <v>2</v>
      </c>
      <c r="M246" s="27"/>
    </row>
    <row r="247" spans="2:13" x14ac:dyDescent="0.2">
      <c r="B247" s="5" t="s">
        <v>334</v>
      </c>
      <c r="C247" s="5" t="s">
        <v>27</v>
      </c>
      <c r="D247" s="5" t="s">
        <v>10</v>
      </c>
      <c r="E247" s="5" t="s">
        <v>153</v>
      </c>
      <c r="F247" s="5" t="s">
        <v>41</v>
      </c>
      <c r="G247" s="5" t="s">
        <v>74</v>
      </c>
      <c r="H247" s="5" t="s">
        <v>98</v>
      </c>
      <c r="I247" s="5" t="s">
        <v>305</v>
      </c>
      <c r="J247" s="10" t="s">
        <v>96</v>
      </c>
      <c r="K247" s="27">
        <v>43080</v>
      </c>
      <c r="L247" s="28">
        <v>1</v>
      </c>
      <c r="M247" s="27"/>
    </row>
    <row r="248" spans="2:13" x14ac:dyDescent="0.2">
      <c r="B248" s="5" t="s">
        <v>334</v>
      </c>
      <c r="C248" s="5" t="s">
        <v>27</v>
      </c>
      <c r="D248" s="5" t="s">
        <v>10</v>
      </c>
      <c r="E248" s="5" t="s">
        <v>139</v>
      </c>
      <c r="F248" s="5" t="s">
        <v>56</v>
      </c>
      <c r="G248" s="5" t="s">
        <v>74</v>
      </c>
      <c r="H248" s="5" t="s">
        <v>115</v>
      </c>
      <c r="I248" s="5" t="s">
        <v>548</v>
      </c>
      <c r="J248" s="10" t="s">
        <v>96</v>
      </c>
      <c r="K248" s="27">
        <v>43080</v>
      </c>
      <c r="L248" s="28">
        <v>1</v>
      </c>
      <c r="M248" s="27"/>
    </row>
    <row r="249" spans="2:13" x14ac:dyDescent="0.2">
      <c r="B249" s="5" t="s">
        <v>334</v>
      </c>
      <c r="C249" s="5" t="s">
        <v>27</v>
      </c>
      <c r="D249" s="5" t="s">
        <v>10</v>
      </c>
      <c r="E249" s="5" t="s">
        <v>44</v>
      </c>
      <c r="F249" s="5" t="s">
        <v>44</v>
      </c>
      <c r="G249" s="5" t="s">
        <v>72</v>
      </c>
      <c r="H249" s="5" t="s">
        <v>148</v>
      </c>
      <c r="I249" s="5" t="s">
        <v>655</v>
      </c>
      <c r="J249" s="10" t="s">
        <v>96</v>
      </c>
      <c r="K249" s="27">
        <v>43081</v>
      </c>
      <c r="L249" s="28">
        <v>12</v>
      </c>
      <c r="M249" s="27"/>
    </row>
    <row r="250" spans="2:13" x14ac:dyDescent="0.2">
      <c r="B250" s="164" t="s">
        <v>334</v>
      </c>
      <c r="C250" s="162" t="s">
        <v>27</v>
      </c>
      <c r="D250" s="162" t="s">
        <v>10</v>
      </c>
      <c r="E250" s="162" t="s">
        <v>139</v>
      </c>
      <c r="F250" s="164" t="s">
        <v>56</v>
      </c>
      <c r="G250" s="162" t="s">
        <v>74</v>
      </c>
      <c r="H250" s="162" t="s">
        <v>115</v>
      </c>
      <c r="I250" s="162" t="s">
        <v>548</v>
      </c>
      <c r="J250" s="163" t="s">
        <v>96</v>
      </c>
      <c r="K250" s="165">
        <v>43088</v>
      </c>
      <c r="L250" s="166">
        <v>2</v>
      </c>
      <c r="M250" s="27"/>
    </row>
    <row r="251" spans="2:13" x14ac:dyDescent="0.2">
      <c r="B251" s="5" t="s">
        <v>334</v>
      </c>
      <c r="C251" s="5" t="s">
        <v>27</v>
      </c>
      <c r="D251" s="5" t="s">
        <v>10</v>
      </c>
      <c r="E251" s="5" t="s">
        <v>193</v>
      </c>
      <c r="F251" s="5" t="s">
        <v>50</v>
      </c>
      <c r="G251" s="5" t="s">
        <v>72</v>
      </c>
      <c r="H251" s="5" t="s">
        <v>175</v>
      </c>
      <c r="I251" s="5" t="s">
        <v>658</v>
      </c>
      <c r="J251" s="10" t="s">
        <v>96</v>
      </c>
      <c r="K251" s="27">
        <v>43089</v>
      </c>
      <c r="L251" s="28">
        <v>4</v>
      </c>
      <c r="M251" s="27"/>
    </row>
    <row r="252" spans="2:13" x14ac:dyDescent="0.2">
      <c r="B252" s="5" t="s">
        <v>334</v>
      </c>
      <c r="C252" s="5" t="s">
        <v>27</v>
      </c>
      <c r="D252" s="5" t="s">
        <v>10</v>
      </c>
      <c r="E252" s="5" t="s">
        <v>51</v>
      </c>
      <c r="F252" s="5" t="s">
        <v>51</v>
      </c>
      <c r="G252" s="5" t="s">
        <v>74</v>
      </c>
      <c r="H252" s="5" t="s">
        <v>98</v>
      </c>
      <c r="I252" s="5" t="s">
        <v>305</v>
      </c>
      <c r="J252" s="10" t="s">
        <v>96</v>
      </c>
      <c r="K252" s="27">
        <v>43090</v>
      </c>
      <c r="L252" s="28">
        <v>1</v>
      </c>
      <c r="M252" s="27"/>
    </row>
    <row r="253" spans="2:13" x14ac:dyDescent="0.2">
      <c r="B253" s="5" t="s">
        <v>334</v>
      </c>
      <c r="C253" s="5" t="s">
        <v>27</v>
      </c>
      <c r="D253" s="5" t="s">
        <v>10</v>
      </c>
      <c r="E253" s="5" t="s">
        <v>153</v>
      </c>
      <c r="F253" s="5" t="s">
        <v>41</v>
      </c>
      <c r="G253" s="5" t="s">
        <v>74</v>
      </c>
      <c r="H253" s="5" t="s">
        <v>98</v>
      </c>
      <c r="I253" s="5" t="s">
        <v>305</v>
      </c>
      <c r="J253" s="10" t="s">
        <v>96</v>
      </c>
      <c r="K253" s="27">
        <v>43092</v>
      </c>
      <c r="L253" s="28">
        <v>1</v>
      </c>
      <c r="M253" s="27"/>
    </row>
    <row r="254" spans="2:13" x14ac:dyDescent="0.2">
      <c r="B254" s="5" t="s">
        <v>334</v>
      </c>
      <c r="C254" s="5" t="s">
        <v>27</v>
      </c>
      <c r="D254" s="5" t="s">
        <v>10</v>
      </c>
      <c r="E254" s="5" t="s">
        <v>153</v>
      </c>
      <c r="F254" s="5" t="s">
        <v>41</v>
      </c>
      <c r="G254" s="5" t="s">
        <v>74</v>
      </c>
      <c r="H254" s="5" t="s">
        <v>98</v>
      </c>
      <c r="I254" s="5" t="s">
        <v>305</v>
      </c>
      <c r="J254" s="10" t="s">
        <v>96</v>
      </c>
      <c r="K254" s="27">
        <v>43095</v>
      </c>
      <c r="L254" s="28">
        <v>1</v>
      </c>
      <c r="M254" s="27"/>
    </row>
    <row r="255" spans="2:13" x14ac:dyDescent="0.2">
      <c r="B255" s="172" t="s">
        <v>334</v>
      </c>
      <c r="C255" s="173" t="s">
        <v>27</v>
      </c>
      <c r="D255" s="173" t="s">
        <v>10</v>
      </c>
      <c r="E255" s="173" t="s">
        <v>139</v>
      </c>
      <c r="F255" s="172" t="s">
        <v>56</v>
      </c>
      <c r="G255" s="173" t="s">
        <v>74</v>
      </c>
      <c r="H255" s="173" t="s">
        <v>98</v>
      </c>
      <c r="I255" s="173" t="s">
        <v>305</v>
      </c>
      <c r="J255" s="174" t="s">
        <v>96</v>
      </c>
      <c r="K255" s="175">
        <v>43095</v>
      </c>
      <c r="L255" s="176">
        <v>2</v>
      </c>
      <c r="M255" s="27"/>
    </row>
    <row r="256" spans="2:13" x14ac:dyDescent="0.2">
      <c r="B256" s="5" t="s">
        <v>334</v>
      </c>
      <c r="C256" s="5" t="s">
        <v>27</v>
      </c>
      <c r="D256" s="5" t="s">
        <v>10</v>
      </c>
      <c r="E256" s="5" t="s">
        <v>153</v>
      </c>
      <c r="F256" s="5" t="s">
        <v>41</v>
      </c>
      <c r="G256" s="5" t="s">
        <v>74</v>
      </c>
      <c r="H256" s="5" t="s">
        <v>98</v>
      </c>
      <c r="I256" s="5" t="s">
        <v>305</v>
      </c>
      <c r="J256" s="10" t="s">
        <v>96</v>
      </c>
      <c r="K256" s="27">
        <v>43096</v>
      </c>
      <c r="L256" s="28">
        <v>1</v>
      </c>
      <c r="M256" s="27"/>
    </row>
    <row r="257" spans="2:13" x14ac:dyDescent="0.2">
      <c r="B257" s="5" t="s">
        <v>334</v>
      </c>
      <c r="C257" s="5" t="s">
        <v>27</v>
      </c>
      <c r="D257" s="5" t="s">
        <v>10</v>
      </c>
      <c r="E257" s="5" t="s">
        <v>44</v>
      </c>
      <c r="F257" s="5" t="s">
        <v>44</v>
      </c>
      <c r="G257" s="5" t="s">
        <v>74</v>
      </c>
      <c r="H257" s="5" t="s">
        <v>115</v>
      </c>
      <c r="I257" s="5" t="s">
        <v>656</v>
      </c>
      <c r="J257" s="10" t="s">
        <v>96</v>
      </c>
      <c r="K257" s="27">
        <v>43097</v>
      </c>
      <c r="L257" s="28">
        <v>1</v>
      </c>
      <c r="M257" s="27"/>
    </row>
    <row r="258" spans="2:13" x14ac:dyDescent="0.2">
      <c r="B258" s="5" t="s">
        <v>334</v>
      </c>
      <c r="C258" s="5" t="s">
        <v>27</v>
      </c>
      <c r="D258" s="5" t="s">
        <v>10</v>
      </c>
      <c r="E258" s="5" t="s">
        <v>174</v>
      </c>
      <c r="F258" s="5" t="s">
        <v>39</v>
      </c>
      <c r="G258" s="5" t="s">
        <v>74</v>
      </c>
      <c r="H258" s="5" t="s">
        <v>115</v>
      </c>
      <c r="I258" s="5" t="s">
        <v>317</v>
      </c>
      <c r="J258" s="10" t="s">
        <v>96</v>
      </c>
      <c r="K258" s="27">
        <v>43097</v>
      </c>
      <c r="L258" s="28">
        <v>2</v>
      </c>
      <c r="M258" s="27"/>
    </row>
    <row r="259" spans="2:13" x14ac:dyDescent="0.2">
      <c r="B259" s="5" t="s">
        <v>334</v>
      </c>
      <c r="C259" s="5" t="s">
        <v>27</v>
      </c>
      <c r="D259" s="5" t="s">
        <v>10</v>
      </c>
      <c r="E259" s="5" t="s">
        <v>156</v>
      </c>
      <c r="F259" s="5" t="s">
        <v>50</v>
      </c>
      <c r="G259" s="5" t="s">
        <v>74</v>
      </c>
      <c r="H259" s="5" t="s">
        <v>98</v>
      </c>
      <c r="I259" s="5" t="s">
        <v>305</v>
      </c>
      <c r="J259" s="10" t="s">
        <v>96</v>
      </c>
      <c r="K259" s="27">
        <v>43098</v>
      </c>
      <c r="L259" s="28">
        <v>1</v>
      </c>
      <c r="M259" s="27"/>
    </row>
    <row r="260" spans="2:13" x14ac:dyDescent="0.2">
      <c r="B260" s="5" t="s">
        <v>334</v>
      </c>
      <c r="C260" s="5" t="s">
        <v>27</v>
      </c>
      <c r="D260" s="5" t="s">
        <v>10</v>
      </c>
      <c r="E260" s="5" t="s">
        <v>139</v>
      </c>
      <c r="F260" s="5" t="s">
        <v>56</v>
      </c>
      <c r="G260" s="5" t="s">
        <v>74</v>
      </c>
      <c r="H260" s="5" t="s">
        <v>98</v>
      </c>
      <c r="I260" s="5" t="s">
        <v>305</v>
      </c>
      <c r="J260" s="10" t="s">
        <v>96</v>
      </c>
      <c r="K260" s="27">
        <v>43099</v>
      </c>
      <c r="L260" s="28">
        <v>1</v>
      </c>
      <c r="M260" s="27"/>
    </row>
    <row r="261" spans="2:13" x14ac:dyDescent="0.2">
      <c r="B261" s="5" t="s">
        <v>334</v>
      </c>
      <c r="C261" s="5" t="s">
        <v>361</v>
      </c>
      <c r="D261" s="5" t="s">
        <v>362</v>
      </c>
      <c r="E261" s="5" t="s">
        <v>868</v>
      </c>
      <c r="F261" s="5" t="s">
        <v>42</v>
      </c>
      <c r="G261" s="5" t="s">
        <v>75</v>
      </c>
      <c r="H261" s="5" t="s">
        <v>869</v>
      </c>
      <c r="I261" s="5" t="s">
        <v>869</v>
      </c>
      <c r="J261" s="10" t="s">
        <v>96</v>
      </c>
      <c r="K261" s="27">
        <v>43070</v>
      </c>
      <c r="L261" s="28">
        <v>1</v>
      </c>
      <c r="M261" s="27"/>
    </row>
    <row r="262" spans="2:13" x14ac:dyDescent="0.2">
      <c r="B262" s="5" t="s">
        <v>334</v>
      </c>
      <c r="C262" s="5" t="s">
        <v>361</v>
      </c>
      <c r="D262" s="5" t="s">
        <v>362</v>
      </c>
      <c r="E262" s="5" t="s">
        <v>125</v>
      </c>
      <c r="F262" s="5" t="s">
        <v>39</v>
      </c>
      <c r="G262" s="5" t="s">
        <v>75</v>
      </c>
      <c r="H262" s="5" t="s">
        <v>127</v>
      </c>
      <c r="I262" s="5" t="s">
        <v>128</v>
      </c>
      <c r="J262" s="10" t="s">
        <v>96</v>
      </c>
      <c r="K262" s="27">
        <v>43071</v>
      </c>
      <c r="L262" s="28">
        <v>2</v>
      </c>
      <c r="M262" s="27"/>
    </row>
    <row r="263" spans="2:13" x14ac:dyDescent="0.2">
      <c r="B263" s="5" t="s">
        <v>334</v>
      </c>
      <c r="C263" s="5" t="s">
        <v>361</v>
      </c>
      <c r="D263" s="5" t="s">
        <v>362</v>
      </c>
      <c r="E263" s="5" t="s">
        <v>125</v>
      </c>
      <c r="F263" s="5" t="s">
        <v>39</v>
      </c>
      <c r="G263" s="5" t="s">
        <v>75</v>
      </c>
      <c r="H263" s="5" t="s">
        <v>127</v>
      </c>
      <c r="I263" s="5" t="s">
        <v>128</v>
      </c>
      <c r="J263" s="10" t="s">
        <v>96</v>
      </c>
      <c r="K263" s="27">
        <v>43074</v>
      </c>
      <c r="L263" s="28">
        <v>1</v>
      </c>
      <c r="M263" s="27"/>
    </row>
    <row r="264" spans="2:13" x14ac:dyDescent="0.2">
      <c r="B264" s="5" t="s">
        <v>334</v>
      </c>
      <c r="C264" s="5" t="s">
        <v>361</v>
      </c>
      <c r="D264" s="5" t="s">
        <v>362</v>
      </c>
      <c r="E264" s="5" t="s">
        <v>125</v>
      </c>
      <c r="F264" s="5" t="s">
        <v>39</v>
      </c>
      <c r="G264" s="5" t="s">
        <v>75</v>
      </c>
      <c r="H264" s="5" t="s">
        <v>127</v>
      </c>
      <c r="I264" s="5" t="s">
        <v>128</v>
      </c>
      <c r="J264" s="10" t="s">
        <v>96</v>
      </c>
      <c r="K264" s="27">
        <v>43074</v>
      </c>
      <c r="L264" s="28">
        <v>1</v>
      </c>
      <c r="M264" s="27"/>
    </row>
    <row r="265" spans="2:13" x14ac:dyDescent="0.2">
      <c r="B265" s="5" t="s">
        <v>334</v>
      </c>
      <c r="C265" s="5" t="s">
        <v>361</v>
      </c>
      <c r="D265" s="5" t="s">
        <v>362</v>
      </c>
      <c r="E265" s="5" t="s">
        <v>125</v>
      </c>
      <c r="F265" s="5" t="s">
        <v>39</v>
      </c>
      <c r="G265" s="5" t="s">
        <v>75</v>
      </c>
      <c r="H265" s="5" t="s">
        <v>127</v>
      </c>
      <c r="I265" s="5" t="s">
        <v>128</v>
      </c>
      <c r="J265" s="10" t="s">
        <v>96</v>
      </c>
      <c r="K265" s="27">
        <v>43075</v>
      </c>
      <c r="L265" s="28">
        <v>1</v>
      </c>
      <c r="M265" s="27"/>
    </row>
    <row r="266" spans="2:13" x14ac:dyDescent="0.2">
      <c r="B266" s="5" t="s">
        <v>334</v>
      </c>
      <c r="C266" s="5" t="s">
        <v>361</v>
      </c>
      <c r="D266" s="5" t="s">
        <v>362</v>
      </c>
      <c r="E266" s="5" t="s">
        <v>125</v>
      </c>
      <c r="F266" s="5" t="s">
        <v>39</v>
      </c>
      <c r="G266" s="5" t="s">
        <v>75</v>
      </c>
      <c r="H266" s="5" t="s">
        <v>127</v>
      </c>
      <c r="I266" s="5" t="s">
        <v>128</v>
      </c>
      <c r="J266" s="10" t="s">
        <v>96</v>
      </c>
      <c r="K266" s="27">
        <v>43076</v>
      </c>
      <c r="L266" s="28">
        <v>1</v>
      </c>
      <c r="M266" s="27"/>
    </row>
    <row r="267" spans="2:13" x14ac:dyDescent="0.2">
      <c r="B267" s="5" t="s">
        <v>334</v>
      </c>
      <c r="C267" s="5" t="s">
        <v>361</v>
      </c>
      <c r="D267" s="5" t="s">
        <v>362</v>
      </c>
      <c r="E267" s="5" t="s">
        <v>125</v>
      </c>
      <c r="F267" s="5" t="s">
        <v>39</v>
      </c>
      <c r="G267" s="5" t="s">
        <v>75</v>
      </c>
      <c r="H267" s="5" t="s">
        <v>127</v>
      </c>
      <c r="I267" s="5" t="s">
        <v>128</v>
      </c>
      <c r="J267" s="10" t="s">
        <v>96</v>
      </c>
      <c r="K267" s="27">
        <v>43078</v>
      </c>
      <c r="L267" s="28">
        <v>1</v>
      </c>
      <c r="M267" s="27"/>
    </row>
    <row r="268" spans="2:13" x14ac:dyDescent="0.2">
      <c r="B268" s="5" t="s">
        <v>334</v>
      </c>
      <c r="C268" s="5" t="s">
        <v>361</v>
      </c>
      <c r="D268" s="5" t="s">
        <v>362</v>
      </c>
      <c r="E268" s="5" t="s">
        <v>156</v>
      </c>
      <c r="F268" s="5" t="s">
        <v>50</v>
      </c>
      <c r="G268" s="5" t="s">
        <v>75</v>
      </c>
      <c r="H268" s="5" t="s">
        <v>867</v>
      </c>
      <c r="I268" s="5" t="s">
        <v>867</v>
      </c>
      <c r="J268" s="10" t="s">
        <v>96</v>
      </c>
      <c r="K268" s="27">
        <v>43080</v>
      </c>
      <c r="L268" s="28">
        <v>6</v>
      </c>
      <c r="M268" s="27"/>
    </row>
    <row r="269" spans="2:13" x14ac:dyDescent="0.2">
      <c r="B269" s="5" t="s">
        <v>334</v>
      </c>
      <c r="C269" s="5" t="s">
        <v>361</v>
      </c>
      <c r="D269" s="5" t="s">
        <v>362</v>
      </c>
      <c r="E269" s="5" t="s">
        <v>107</v>
      </c>
      <c r="F269" s="5" t="s">
        <v>40</v>
      </c>
      <c r="G269" s="5" t="s">
        <v>75</v>
      </c>
      <c r="H269" s="5" t="s">
        <v>110</v>
      </c>
      <c r="I269" s="5" t="s">
        <v>110</v>
      </c>
      <c r="J269" s="10" t="s">
        <v>96</v>
      </c>
      <c r="K269" s="27">
        <v>43082</v>
      </c>
      <c r="L269" s="28">
        <v>9</v>
      </c>
      <c r="M269" s="27"/>
    </row>
    <row r="270" spans="2:13" x14ac:dyDescent="0.2">
      <c r="B270" s="5" t="s">
        <v>334</v>
      </c>
      <c r="C270" s="5" t="s">
        <v>361</v>
      </c>
      <c r="D270" s="5" t="s">
        <v>362</v>
      </c>
      <c r="E270" s="5" t="s">
        <v>102</v>
      </c>
      <c r="F270" s="5" t="s">
        <v>39</v>
      </c>
      <c r="G270" s="5" t="s">
        <v>75</v>
      </c>
      <c r="H270" s="5" t="s">
        <v>103</v>
      </c>
      <c r="I270" s="5" t="s">
        <v>305</v>
      </c>
      <c r="J270" s="10" t="s">
        <v>96</v>
      </c>
      <c r="K270" s="27">
        <v>43083</v>
      </c>
      <c r="L270" s="28">
        <v>2</v>
      </c>
      <c r="M270" s="27"/>
    </row>
    <row r="271" spans="2:13" x14ac:dyDescent="0.2">
      <c r="B271" s="5" t="s">
        <v>334</v>
      </c>
      <c r="C271" s="5" t="s">
        <v>361</v>
      </c>
      <c r="D271" s="5" t="s">
        <v>362</v>
      </c>
      <c r="E271" s="5" t="s">
        <v>141</v>
      </c>
      <c r="F271" s="5" t="s">
        <v>39</v>
      </c>
      <c r="G271" s="5" t="s">
        <v>74</v>
      </c>
      <c r="H271" s="5" t="s">
        <v>115</v>
      </c>
      <c r="I271" s="5" t="s">
        <v>866</v>
      </c>
      <c r="J271" s="10" t="s">
        <v>96</v>
      </c>
      <c r="K271" s="27">
        <v>43084</v>
      </c>
      <c r="L271" s="28">
        <v>1</v>
      </c>
      <c r="M271" s="27"/>
    </row>
    <row r="272" spans="2:13" x14ac:dyDescent="0.2">
      <c r="B272" s="164" t="s">
        <v>334</v>
      </c>
      <c r="C272" s="162" t="s">
        <v>361</v>
      </c>
      <c r="D272" s="162" t="s">
        <v>362</v>
      </c>
      <c r="E272" s="162" t="s">
        <v>868</v>
      </c>
      <c r="F272" s="164" t="s">
        <v>42</v>
      </c>
      <c r="G272" s="162" t="s">
        <v>75</v>
      </c>
      <c r="H272" s="162" t="s">
        <v>869</v>
      </c>
      <c r="I272" s="162" t="s">
        <v>869</v>
      </c>
      <c r="J272" s="163" t="s">
        <v>96</v>
      </c>
      <c r="K272" s="165">
        <v>43084</v>
      </c>
      <c r="L272" s="166">
        <v>3</v>
      </c>
      <c r="M272" s="27"/>
    </row>
    <row r="273" spans="2:13" x14ac:dyDescent="0.2">
      <c r="B273" s="5" t="s">
        <v>334</v>
      </c>
      <c r="C273" s="5" t="s">
        <v>361</v>
      </c>
      <c r="D273" s="5" t="s">
        <v>362</v>
      </c>
      <c r="E273" s="5" t="s">
        <v>107</v>
      </c>
      <c r="F273" s="5" t="s">
        <v>40</v>
      </c>
      <c r="G273" s="5" t="s">
        <v>75</v>
      </c>
      <c r="H273" s="5" t="s">
        <v>110</v>
      </c>
      <c r="I273" s="5" t="s">
        <v>110</v>
      </c>
      <c r="J273" s="10" t="s">
        <v>96</v>
      </c>
      <c r="K273" s="27">
        <v>43085</v>
      </c>
      <c r="L273" s="28">
        <v>3</v>
      </c>
      <c r="M273" s="27"/>
    </row>
    <row r="274" spans="2:13" x14ac:dyDescent="0.2">
      <c r="B274" s="5" t="s">
        <v>334</v>
      </c>
      <c r="C274" s="5" t="s">
        <v>361</v>
      </c>
      <c r="D274" s="5" t="s">
        <v>362</v>
      </c>
      <c r="E274" s="5" t="s">
        <v>107</v>
      </c>
      <c r="F274" s="5" t="s">
        <v>40</v>
      </c>
      <c r="G274" s="5" t="s">
        <v>75</v>
      </c>
      <c r="H274" s="5" t="s">
        <v>110</v>
      </c>
      <c r="I274" s="5" t="s">
        <v>110</v>
      </c>
      <c r="J274" s="10" t="s">
        <v>96</v>
      </c>
      <c r="K274" s="27">
        <v>43085</v>
      </c>
      <c r="L274" s="28">
        <v>12</v>
      </c>
      <c r="M274" s="27"/>
    </row>
    <row r="275" spans="2:13" x14ac:dyDescent="0.2">
      <c r="B275" s="5" t="s">
        <v>334</v>
      </c>
      <c r="C275" s="5" t="s">
        <v>361</v>
      </c>
      <c r="D275" s="5" t="s">
        <v>362</v>
      </c>
      <c r="E275" s="5" t="s">
        <v>156</v>
      </c>
      <c r="F275" s="5" t="s">
        <v>50</v>
      </c>
      <c r="G275" s="5" t="s">
        <v>75</v>
      </c>
      <c r="H275" s="5" t="s">
        <v>867</v>
      </c>
      <c r="I275" s="5" t="s">
        <v>867</v>
      </c>
      <c r="J275" s="10" t="s">
        <v>96</v>
      </c>
      <c r="K275" s="27">
        <v>43090</v>
      </c>
      <c r="L275" s="28">
        <v>4</v>
      </c>
      <c r="M275" s="27"/>
    </row>
    <row r="276" spans="2:13" x14ac:dyDescent="0.2">
      <c r="B276" s="5" t="s">
        <v>334</v>
      </c>
      <c r="C276" s="5" t="s">
        <v>361</v>
      </c>
      <c r="D276" s="5" t="s">
        <v>362</v>
      </c>
      <c r="E276" s="5" t="s">
        <v>107</v>
      </c>
      <c r="F276" s="5" t="s">
        <v>40</v>
      </c>
      <c r="G276" s="5" t="s">
        <v>75</v>
      </c>
      <c r="H276" s="5" t="s">
        <v>110</v>
      </c>
      <c r="I276" s="5" t="s">
        <v>110</v>
      </c>
      <c r="J276" s="10" t="s">
        <v>96</v>
      </c>
      <c r="K276" s="27">
        <v>43096</v>
      </c>
      <c r="L276" s="28">
        <v>8</v>
      </c>
      <c r="M276" s="27"/>
    </row>
    <row r="277" spans="2:13" x14ac:dyDescent="0.2">
      <c r="B277" s="5" t="s">
        <v>334</v>
      </c>
      <c r="C277" s="5" t="s">
        <v>361</v>
      </c>
      <c r="D277" s="5" t="s">
        <v>362</v>
      </c>
      <c r="E277" s="5" t="s">
        <v>868</v>
      </c>
      <c r="F277" s="5" t="s">
        <v>42</v>
      </c>
      <c r="G277" s="5" t="s">
        <v>75</v>
      </c>
      <c r="H277" s="5" t="s">
        <v>869</v>
      </c>
      <c r="I277" s="5" t="s">
        <v>869</v>
      </c>
      <c r="J277" s="10" t="s">
        <v>96</v>
      </c>
      <c r="K277" s="27">
        <v>43097</v>
      </c>
      <c r="L277" s="28">
        <v>2</v>
      </c>
      <c r="M277" s="27"/>
    </row>
    <row r="278" spans="2:13" x14ac:dyDescent="0.2">
      <c r="B278" s="5" t="s">
        <v>334</v>
      </c>
      <c r="C278" s="5" t="s">
        <v>361</v>
      </c>
      <c r="D278" s="5" t="s">
        <v>362</v>
      </c>
      <c r="E278" s="5" t="s">
        <v>868</v>
      </c>
      <c r="F278" s="5" t="s">
        <v>42</v>
      </c>
      <c r="G278" s="5" t="s">
        <v>75</v>
      </c>
      <c r="H278" s="5" t="s">
        <v>869</v>
      </c>
      <c r="I278" s="5" t="s">
        <v>869</v>
      </c>
      <c r="J278" s="10" t="s">
        <v>96</v>
      </c>
      <c r="K278" s="27">
        <v>43097</v>
      </c>
      <c r="L278" s="28">
        <v>3</v>
      </c>
      <c r="M278" s="27"/>
    </row>
    <row r="279" spans="2:13" x14ac:dyDescent="0.2">
      <c r="B279" s="5" t="s">
        <v>334</v>
      </c>
      <c r="C279" s="5" t="s">
        <v>33</v>
      </c>
      <c r="D279" s="5" t="s">
        <v>11</v>
      </c>
      <c r="E279" s="5" t="s">
        <v>102</v>
      </c>
      <c r="F279" s="5" t="s">
        <v>39</v>
      </c>
      <c r="G279" s="5" t="s">
        <v>75</v>
      </c>
      <c r="H279" s="5" t="s">
        <v>104</v>
      </c>
      <c r="I279" s="5" t="s">
        <v>305</v>
      </c>
      <c r="J279" s="10" t="s">
        <v>96</v>
      </c>
      <c r="K279" s="27">
        <v>43070</v>
      </c>
      <c r="L279" s="28">
        <v>1</v>
      </c>
      <c r="M279" s="27"/>
    </row>
    <row r="280" spans="2:13" x14ac:dyDescent="0.2">
      <c r="B280" s="5" t="s">
        <v>334</v>
      </c>
      <c r="C280" s="5" t="s">
        <v>33</v>
      </c>
      <c r="D280" s="5" t="s">
        <v>11</v>
      </c>
      <c r="E280" s="5" t="s">
        <v>169</v>
      </c>
      <c r="F280" s="5" t="s">
        <v>48</v>
      </c>
      <c r="G280" s="5" t="s">
        <v>74</v>
      </c>
      <c r="H280" s="5" t="s">
        <v>98</v>
      </c>
      <c r="I280" s="5" t="s">
        <v>305</v>
      </c>
      <c r="J280" s="10" t="s">
        <v>96</v>
      </c>
      <c r="K280" s="27">
        <v>43070</v>
      </c>
      <c r="L280" s="28">
        <v>2</v>
      </c>
      <c r="M280" s="27"/>
    </row>
    <row r="281" spans="2:13" x14ac:dyDescent="0.2">
      <c r="B281" s="5" t="s">
        <v>334</v>
      </c>
      <c r="C281" s="5" t="s">
        <v>33</v>
      </c>
      <c r="D281" s="5" t="s">
        <v>11</v>
      </c>
      <c r="E281" s="5" t="s">
        <v>118</v>
      </c>
      <c r="F281" s="5" t="s">
        <v>39</v>
      </c>
      <c r="G281" s="5" t="s">
        <v>75</v>
      </c>
      <c r="H281" s="5" t="s">
        <v>127</v>
      </c>
      <c r="I281" s="5" t="s">
        <v>128</v>
      </c>
      <c r="J281" s="10" t="s">
        <v>96</v>
      </c>
      <c r="K281" s="27">
        <v>43071</v>
      </c>
      <c r="L281" s="28">
        <v>1</v>
      </c>
      <c r="M281" s="27"/>
    </row>
    <row r="282" spans="2:13" x14ac:dyDescent="0.2">
      <c r="B282" s="5" t="s">
        <v>334</v>
      </c>
      <c r="C282" s="5" t="s">
        <v>33</v>
      </c>
      <c r="D282" s="5" t="s">
        <v>11</v>
      </c>
      <c r="E282" s="5" t="s">
        <v>124</v>
      </c>
      <c r="F282" s="5" t="s">
        <v>39</v>
      </c>
      <c r="G282" s="5" t="s">
        <v>75</v>
      </c>
      <c r="H282" s="5" t="s">
        <v>336</v>
      </c>
      <c r="I282" s="5" t="s">
        <v>336</v>
      </c>
      <c r="J282" s="10" t="s">
        <v>96</v>
      </c>
      <c r="K282" s="27">
        <v>43073</v>
      </c>
      <c r="L282" s="28">
        <v>1</v>
      </c>
      <c r="M282" s="27"/>
    </row>
    <row r="283" spans="2:13" x14ac:dyDescent="0.2">
      <c r="B283" s="5" t="s">
        <v>334</v>
      </c>
      <c r="C283" s="5" t="s">
        <v>33</v>
      </c>
      <c r="D283" s="5" t="s">
        <v>11</v>
      </c>
      <c r="E283" s="5" t="s">
        <v>124</v>
      </c>
      <c r="F283" s="5" t="s">
        <v>39</v>
      </c>
      <c r="G283" s="5" t="s">
        <v>75</v>
      </c>
      <c r="H283" s="5" t="s">
        <v>336</v>
      </c>
      <c r="I283" s="5" t="s">
        <v>336</v>
      </c>
      <c r="J283" s="10" t="s">
        <v>96</v>
      </c>
      <c r="K283" s="27">
        <v>43073</v>
      </c>
      <c r="L283" s="28">
        <v>1</v>
      </c>
      <c r="M283" s="27"/>
    </row>
    <row r="284" spans="2:13" x14ac:dyDescent="0.2">
      <c r="B284" s="5" t="s">
        <v>334</v>
      </c>
      <c r="C284" s="5" t="s">
        <v>33</v>
      </c>
      <c r="D284" s="5" t="s">
        <v>11</v>
      </c>
      <c r="E284" s="5" t="s">
        <v>102</v>
      </c>
      <c r="F284" s="5" t="s">
        <v>39</v>
      </c>
      <c r="G284" s="5" t="s">
        <v>75</v>
      </c>
      <c r="H284" s="5" t="s">
        <v>104</v>
      </c>
      <c r="I284" s="5" t="s">
        <v>305</v>
      </c>
      <c r="J284" s="10" t="s">
        <v>96</v>
      </c>
      <c r="K284" s="27">
        <v>43076</v>
      </c>
      <c r="L284" s="28">
        <v>1</v>
      </c>
      <c r="M284" s="27"/>
    </row>
    <row r="285" spans="2:13" x14ac:dyDescent="0.2">
      <c r="B285" s="5" t="s">
        <v>334</v>
      </c>
      <c r="C285" s="5" t="s">
        <v>33</v>
      </c>
      <c r="D285" s="5" t="s">
        <v>11</v>
      </c>
      <c r="E285" s="5" t="s">
        <v>118</v>
      </c>
      <c r="F285" s="5" t="s">
        <v>39</v>
      </c>
      <c r="G285" s="5" t="s">
        <v>74</v>
      </c>
      <c r="H285" s="5" t="s">
        <v>115</v>
      </c>
      <c r="I285" s="5" t="s">
        <v>422</v>
      </c>
      <c r="J285" s="10" t="s">
        <v>96</v>
      </c>
      <c r="K285" s="27">
        <v>43076</v>
      </c>
      <c r="L285" s="28">
        <v>1</v>
      </c>
      <c r="M285" s="27"/>
    </row>
    <row r="286" spans="2:13" x14ac:dyDescent="0.2">
      <c r="B286" s="5" t="s">
        <v>334</v>
      </c>
      <c r="C286" s="5" t="s">
        <v>33</v>
      </c>
      <c r="D286" s="5" t="s">
        <v>11</v>
      </c>
      <c r="E286" s="5" t="s">
        <v>125</v>
      </c>
      <c r="F286" s="5" t="s">
        <v>39</v>
      </c>
      <c r="G286" s="5" t="s">
        <v>75</v>
      </c>
      <c r="H286" s="5" t="s">
        <v>127</v>
      </c>
      <c r="I286" s="5" t="s">
        <v>128</v>
      </c>
      <c r="J286" s="10" t="s">
        <v>96</v>
      </c>
      <c r="K286" s="27">
        <v>43076</v>
      </c>
      <c r="L286" s="28">
        <v>1</v>
      </c>
      <c r="M286" s="27"/>
    </row>
    <row r="287" spans="2:13" x14ac:dyDescent="0.2">
      <c r="B287" s="5" t="s">
        <v>334</v>
      </c>
      <c r="C287" s="5" t="s">
        <v>33</v>
      </c>
      <c r="D287" s="5" t="s">
        <v>11</v>
      </c>
      <c r="E287" s="5" t="s">
        <v>102</v>
      </c>
      <c r="F287" s="5" t="s">
        <v>39</v>
      </c>
      <c r="G287" s="5" t="s">
        <v>75</v>
      </c>
      <c r="H287" s="5" t="s">
        <v>104</v>
      </c>
      <c r="I287" s="5" t="s">
        <v>305</v>
      </c>
      <c r="J287" s="10" t="s">
        <v>96</v>
      </c>
      <c r="K287" s="27">
        <v>43077</v>
      </c>
      <c r="L287" s="28">
        <v>1</v>
      </c>
      <c r="M287" s="27"/>
    </row>
    <row r="288" spans="2:13" x14ac:dyDescent="0.2">
      <c r="B288" s="5" t="s">
        <v>334</v>
      </c>
      <c r="C288" s="5" t="s">
        <v>33</v>
      </c>
      <c r="D288" s="5" t="s">
        <v>11</v>
      </c>
      <c r="E288" s="5" t="s">
        <v>112</v>
      </c>
      <c r="F288" s="5" t="s">
        <v>53</v>
      </c>
      <c r="G288" s="5" t="s">
        <v>75</v>
      </c>
      <c r="H288" s="5" t="s">
        <v>549</v>
      </c>
      <c r="I288" s="5" t="s">
        <v>550</v>
      </c>
      <c r="J288" s="10" t="s">
        <v>96</v>
      </c>
      <c r="K288" s="27">
        <v>43077</v>
      </c>
      <c r="L288" s="28">
        <v>3</v>
      </c>
      <c r="M288" s="27"/>
    </row>
    <row r="289" spans="2:13" x14ac:dyDescent="0.2">
      <c r="B289" s="5" t="s">
        <v>334</v>
      </c>
      <c r="C289" s="5" t="s">
        <v>33</v>
      </c>
      <c r="D289" s="5" t="s">
        <v>11</v>
      </c>
      <c r="E289" s="5" t="s">
        <v>118</v>
      </c>
      <c r="F289" s="5" t="s">
        <v>39</v>
      </c>
      <c r="G289" s="5" t="s">
        <v>74</v>
      </c>
      <c r="H289" s="5" t="s">
        <v>115</v>
      </c>
      <c r="I289" s="5" t="s">
        <v>422</v>
      </c>
      <c r="J289" s="10" t="s">
        <v>96</v>
      </c>
      <c r="K289" s="27">
        <v>43077</v>
      </c>
      <c r="L289" s="28">
        <v>1</v>
      </c>
      <c r="M289" s="27"/>
    </row>
    <row r="290" spans="2:13" x14ac:dyDescent="0.2">
      <c r="B290" s="5" t="s">
        <v>334</v>
      </c>
      <c r="C290" s="5" t="s">
        <v>33</v>
      </c>
      <c r="D290" s="5" t="s">
        <v>11</v>
      </c>
      <c r="E290" s="5" t="s">
        <v>171</v>
      </c>
      <c r="F290" s="5" t="s">
        <v>47</v>
      </c>
      <c r="G290" s="5" t="s">
        <v>75</v>
      </c>
      <c r="H290" s="5" t="s">
        <v>446</v>
      </c>
      <c r="I290" s="5" t="s">
        <v>446</v>
      </c>
      <c r="J290" s="10" t="s">
        <v>96</v>
      </c>
      <c r="K290" s="27">
        <v>43077</v>
      </c>
      <c r="L290" s="28">
        <v>2</v>
      </c>
      <c r="M290" s="27"/>
    </row>
    <row r="291" spans="2:13" x14ac:dyDescent="0.2">
      <c r="B291" s="5" t="s">
        <v>334</v>
      </c>
      <c r="C291" s="5" t="s">
        <v>33</v>
      </c>
      <c r="D291" s="5" t="s">
        <v>11</v>
      </c>
      <c r="E291" s="5" t="s">
        <v>125</v>
      </c>
      <c r="F291" s="5" t="s">
        <v>39</v>
      </c>
      <c r="G291" s="5" t="s">
        <v>74</v>
      </c>
      <c r="H291" s="5" t="s">
        <v>115</v>
      </c>
      <c r="I291" s="5" t="s">
        <v>422</v>
      </c>
      <c r="J291" s="10" t="s">
        <v>96</v>
      </c>
      <c r="K291" s="27">
        <v>43077</v>
      </c>
      <c r="L291" s="28">
        <v>1</v>
      </c>
      <c r="M291" s="27"/>
    </row>
    <row r="292" spans="2:13" x14ac:dyDescent="0.2">
      <c r="B292" s="5" t="s">
        <v>334</v>
      </c>
      <c r="C292" s="5" t="s">
        <v>33</v>
      </c>
      <c r="D292" s="5" t="s">
        <v>11</v>
      </c>
      <c r="E292" s="5" t="s">
        <v>169</v>
      </c>
      <c r="F292" s="5" t="s">
        <v>48</v>
      </c>
      <c r="G292" s="5" t="s">
        <v>74</v>
      </c>
      <c r="H292" s="5" t="s">
        <v>662</v>
      </c>
      <c r="I292" s="5" t="s">
        <v>305</v>
      </c>
      <c r="J292" s="10" t="s">
        <v>96</v>
      </c>
      <c r="K292" s="27">
        <v>43077</v>
      </c>
      <c r="L292" s="28">
        <v>2</v>
      </c>
      <c r="M292" s="27"/>
    </row>
    <row r="293" spans="2:13" x14ac:dyDescent="0.2">
      <c r="B293" s="5" t="s">
        <v>334</v>
      </c>
      <c r="C293" s="5" t="s">
        <v>33</v>
      </c>
      <c r="D293" s="5" t="s">
        <v>11</v>
      </c>
      <c r="E293" s="5" t="s">
        <v>102</v>
      </c>
      <c r="F293" s="5" t="s">
        <v>39</v>
      </c>
      <c r="G293" s="5" t="s">
        <v>75</v>
      </c>
      <c r="H293" s="5" t="s">
        <v>104</v>
      </c>
      <c r="I293" s="5" t="s">
        <v>305</v>
      </c>
      <c r="J293" s="10" t="s">
        <v>96</v>
      </c>
      <c r="K293" s="27">
        <v>43083</v>
      </c>
      <c r="L293" s="28">
        <v>1</v>
      </c>
      <c r="M293" s="27"/>
    </row>
    <row r="294" spans="2:13" x14ac:dyDescent="0.2">
      <c r="B294" s="5" t="s">
        <v>334</v>
      </c>
      <c r="C294" s="5" t="s">
        <v>33</v>
      </c>
      <c r="D294" s="5" t="s">
        <v>11</v>
      </c>
      <c r="E294" s="5" t="s">
        <v>125</v>
      </c>
      <c r="F294" s="5" t="s">
        <v>39</v>
      </c>
      <c r="G294" s="5" t="s">
        <v>75</v>
      </c>
      <c r="H294" s="5" t="s">
        <v>127</v>
      </c>
      <c r="I294" s="5" t="s">
        <v>128</v>
      </c>
      <c r="J294" s="10" t="s">
        <v>96</v>
      </c>
      <c r="K294" s="27">
        <v>43083</v>
      </c>
      <c r="L294" s="28">
        <v>1</v>
      </c>
      <c r="M294" s="27"/>
    </row>
    <row r="295" spans="2:13" x14ac:dyDescent="0.2">
      <c r="B295" s="5" t="s">
        <v>334</v>
      </c>
      <c r="C295" s="5" t="s">
        <v>33</v>
      </c>
      <c r="D295" s="5" t="s">
        <v>11</v>
      </c>
      <c r="E295" s="5" t="s">
        <v>125</v>
      </c>
      <c r="F295" s="5" t="s">
        <v>39</v>
      </c>
      <c r="G295" s="5" t="s">
        <v>75</v>
      </c>
      <c r="H295" s="5" t="s">
        <v>127</v>
      </c>
      <c r="I295" s="5" t="s">
        <v>128</v>
      </c>
      <c r="J295" s="10" t="s">
        <v>96</v>
      </c>
      <c r="K295" s="27">
        <v>43083</v>
      </c>
      <c r="L295" s="28">
        <v>1</v>
      </c>
      <c r="M295" s="27"/>
    </row>
    <row r="296" spans="2:13" x14ac:dyDescent="0.2">
      <c r="B296" s="5" t="s">
        <v>334</v>
      </c>
      <c r="C296" s="5" t="s">
        <v>33</v>
      </c>
      <c r="D296" s="5" t="s">
        <v>11</v>
      </c>
      <c r="E296" s="5" t="s">
        <v>102</v>
      </c>
      <c r="F296" s="5" t="s">
        <v>39</v>
      </c>
      <c r="G296" s="5" t="s">
        <v>75</v>
      </c>
      <c r="H296" s="5" t="s">
        <v>104</v>
      </c>
      <c r="I296" s="5" t="s">
        <v>305</v>
      </c>
      <c r="J296" s="10" t="s">
        <v>96</v>
      </c>
      <c r="K296" s="27">
        <v>43084</v>
      </c>
      <c r="L296" s="28">
        <v>1</v>
      </c>
      <c r="M296" s="27"/>
    </row>
    <row r="297" spans="2:13" x14ac:dyDescent="0.2">
      <c r="B297" s="5" t="s">
        <v>334</v>
      </c>
      <c r="C297" s="5" t="s">
        <v>33</v>
      </c>
      <c r="D297" s="5" t="s">
        <v>11</v>
      </c>
      <c r="E297" s="5" t="s">
        <v>112</v>
      </c>
      <c r="F297" s="5" t="s">
        <v>53</v>
      </c>
      <c r="G297" s="5" t="s">
        <v>75</v>
      </c>
      <c r="H297" s="5" t="s">
        <v>549</v>
      </c>
      <c r="I297" s="5" t="s">
        <v>550</v>
      </c>
      <c r="J297" s="10" t="s">
        <v>96</v>
      </c>
      <c r="K297" s="27">
        <v>43084</v>
      </c>
      <c r="L297" s="28">
        <v>3</v>
      </c>
      <c r="M297" s="27"/>
    </row>
    <row r="298" spans="2:13" x14ac:dyDescent="0.2">
      <c r="B298" s="5" t="s">
        <v>334</v>
      </c>
      <c r="C298" s="5" t="s">
        <v>33</v>
      </c>
      <c r="D298" s="5" t="s">
        <v>11</v>
      </c>
      <c r="E298" s="5" t="s">
        <v>51</v>
      </c>
      <c r="F298" s="5" t="s">
        <v>51</v>
      </c>
      <c r="G298" s="5" t="s">
        <v>75</v>
      </c>
      <c r="H298" s="5" t="s">
        <v>480</v>
      </c>
      <c r="I298" s="5" t="s">
        <v>477</v>
      </c>
      <c r="J298" s="10" t="s">
        <v>96</v>
      </c>
      <c r="K298" s="27">
        <v>43084</v>
      </c>
      <c r="L298" s="28">
        <v>1</v>
      </c>
      <c r="M298" s="27"/>
    </row>
    <row r="299" spans="2:13" x14ac:dyDescent="0.2">
      <c r="B299" s="5" t="s">
        <v>334</v>
      </c>
      <c r="C299" s="5" t="s">
        <v>33</v>
      </c>
      <c r="D299" s="5" t="s">
        <v>11</v>
      </c>
      <c r="E299" s="5" t="s">
        <v>124</v>
      </c>
      <c r="F299" s="5" t="s">
        <v>39</v>
      </c>
      <c r="G299" s="5" t="s">
        <v>75</v>
      </c>
      <c r="H299" s="5" t="s">
        <v>336</v>
      </c>
      <c r="I299" s="5" t="s">
        <v>336</v>
      </c>
      <c r="J299" s="10" t="s">
        <v>96</v>
      </c>
      <c r="K299" s="27">
        <v>43087</v>
      </c>
      <c r="L299" s="28">
        <v>1</v>
      </c>
      <c r="M299" s="27"/>
    </row>
    <row r="300" spans="2:13" x14ac:dyDescent="0.2">
      <c r="B300" s="5" t="s">
        <v>334</v>
      </c>
      <c r="C300" s="5" t="s">
        <v>33</v>
      </c>
      <c r="D300" s="5" t="s">
        <v>11</v>
      </c>
      <c r="E300" s="5" t="s">
        <v>107</v>
      </c>
      <c r="F300" s="5" t="s">
        <v>40</v>
      </c>
      <c r="G300" s="5" t="s">
        <v>75</v>
      </c>
      <c r="H300" s="5" t="s">
        <v>110</v>
      </c>
      <c r="I300" s="5" t="s">
        <v>110</v>
      </c>
      <c r="J300" s="10" t="s">
        <v>96</v>
      </c>
      <c r="K300" s="27">
        <v>43088</v>
      </c>
      <c r="L300" s="28">
        <v>1</v>
      </c>
      <c r="M300" s="27"/>
    </row>
    <row r="301" spans="2:13" x14ac:dyDescent="0.2">
      <c r="B301" s="5" t="s">
        <v>334</v>
      </c>
      <c r="C301" s="5" t="s">
        <v>33</v>
      </c>
      <c r="D301" s="5" t="s">
        <v>11</v>
      </c>
      <c r="E301" s="5" t="s">
        <v>118</v>
      </c>
      <c r="F301" s="5" t="s">
        <v>39</v>
      </c>
      <c r="G301" s="5" t="s">
        <v>74</v>
      </c>
      <c r="H301" s="5" t="s">
        <v>115</v>
      </c>
      <c r="I301" s="5" t="s">
        <v>422</v>
      </c>
      <c r="J301" s="10" t="s">
        <v>96</v>
      </c>
      <c r="K301" s="27">
        <v>43088</v>
      </c>
      <c r="L301" s="28">
        <v>1</v>
      </c>
      <c r="M301" s="27"/>
    </row>
    <row r="302" spans="2:13" x14ac:dyDescent="0.2">
      <c r="B302" s="5" t="s">
        <v>334</v>
      </c>
      <c r="C302" s="5" t="s">
        <v>33</v>
      </c>
      <c r="D302" s="5" t="s">
        <v>11</v>
      </c>
      <c r="E302" s="5" t="s">
        <v>118</v>
      </c>
      <c r="F302" s="5" t="s">
        <v>39</v>
      </c>
      <c r="G302" s="5" t="s">
        <v>74</v>
      </c>
      <c r="H302" s="5" t="s">
        <v>115</v>
      </c>
      <c r="I302" s="5" t="s">
        <v>645</v>
      </c>
      <c r="J302" s="10" t="s">
        <v>96</v>
      </c>
      <c r="K302" s="27">
        <v>43088</v>
      </c>
      <c r="L302" s="28">
        <v>1</v>
      </c>
      <c r="M302" s="27"/>
    </row>
    <row r="303" spans="2:13" x14ac:dyDescent="0.2">
      <c r="B303" s="5" t="s">
        <v>334</v>
      </c>
      <c r="C303" s="5" t="s">
        <v>33</v>
      </c>
      <c r="D303" s="5" t="s">
        <v>11</v>
      </c>
      <c r="E303" s="5" t="s">
        <v>124</v>
      </c>
      <c r="F303" s="5" t="s">
        <v>39</v>
      </c>
      <c r="G303" s="5" t="s">
        <v>75</v>
      </c>
      <c r="H303" s="5" t="s">
        <v>336</v>
      </c>
      <c r="I303" s="5" t="s">
        <v>336</v>
      </c>
      <c r="J303" s="10" t="s">
        <v>96</v>
      </c>
      <c r="K303" s="27">
        <v>43088</v>
      </c>
      <c r="L303" s="28">
        <v>1</v>
      </c>
      <c r="M303" s="27"/>
    </row>
    <row r="304" spans="2:13" x14ac:dyDescent="0.2">
      <c r="B304" s="5" t="s">
        <v>334</v>
      </c>
      <c r="C304" s="5" t="s">
        <v>33</v>
      </c>
      <c r="D304" s="5" t="s">
        <v>11</v>
      </c>
      <c r="E304" s="5" t="s">
        <v>51</v>
      </c>
      <c r="F304" s="5" t="s">
        <v>51</v>
      </c>
      <c r="G304" s="5" t="s">
        <v>74</v>
      </c>
      <c r="H304" s="5" t="s">
        <v>98</v>
      </c>
      <c r="I304" s="5" t="s">
        <v>305</v>
      </c>
      <c r="J304" s="10" t="s">
        <v>96</v>
      </c>
      <c r="K304" s="27">
        <v>43088</v>
      </c>
      <c r="L304" s="28">
        <v>2</v>
      </c>
      <c r="M304" s="27"/>
    </row>
    <row r="305" spans="2:13" x14ac:dyDescent="0.2">
      <c r="B305" s="5" t="s">
        <v>334</v>
      </c>
      <c r="C305" s="5" t="s">
        <v>33</v>
      </c>
      <c r="D305" s="5" t="s">
        <v>11</v>
      </c>
      <c r="E305" s="5" t="s">
        <v>112</v>
      </c>
      <c r="F305" s="5" t="s">
        <v>53</v>
      </c>
      <c r="G305" s="5" t="s">
        <v>75</v>
      </c>
      <c r="H305" s="5" t="s">
        <v>549</v>
      </c>
      <c r="I305" s="5" t="s">
        <v>550</v>
      </c>
      <c r="J305" s="10" t="s">
        <v>96</v>
      </c>
      <c r="K305" s="27">
        <v>43091</v>
      </c>
      <c r="L305" s="28">
        <v>3</v>
      </c>
      <c r="M305" s="27"/>
    </row>
    <row r="306" spans="2:13" x14ac:dyDescent="0.2">
      <c r="B306" s="5" t="s">
        <v>334</v>
      </c>
      <c r="C306" s="5" t="s">
        <v>33</v>
      </c>
      <c r="D306" s="5" t="s">
        <v>11</v>
      </c>
      <c r="E306" s="5" t="s">
        <v>169</v>
      </c>
      <c r="F306" s="5" t="s">
        <v>48</v>
      </c>
      <c r="G306" s="5" t="s">
        <v>74</v>
      </c>
      <c r="H306" s="5" t="s">
        <v>98</v>
      </c>
      <c r="I306" s="5" t="s">
        <v>305</v>
      </c>
      <c r="J306" s="10" t="s">
        <v>96</v>
      </c>
      <c r="K306" s="27">
        <v>43091</v>
      </c>
      <c r="L306" s="28">
        <v>2</v>
      </c>
      <c r="M306" s="27"/>
    </row>
    <row r="307" spans="2:13" x14ac:dyDescent="0.2">
      <c r="B307" s="5" t="s">
        <v>334</v>
      </c>
      <c r="C307" s="5" t="s">
        <v>33</v>
      </c>
      <c r="D307" s="5" t="s">
        <v>11</v>
      </c>
      <c r="E307" s="5" t="s">
        <v>107</v>
      </c>
      <c r="F307" s="5" t="s">
        <v>40</v>
      </c>
      <c r="G307" s="5" t="s">
        <v>75</v>
      </c>
      <c r="H307" s="5" t="s">
        <v>110</v>
      </c>
      <c r="I307" s="5" t="s">
        <v>110</v>
      </c>
      <c r="J307" s="10" t="s">
        <v>96</v>
      </c>
      <c r="K307" s="27">
        <v>43095</v>
      </c>
      <c r="L307" s="28">
        <v>1</v>
      </c>
      <c r="M307" s="27"/>
    </row>
    <row r="308" spans="2:13" x14ac:dyDescent="0.2">
      <c r="B308" s="5" t="s">
        <v>334</v>
      </c>
      <c r="C308" s="5" t="s">
        <v>33</v>
      </c>
      <c r="D308" s="5" t="s">
        <v>11</v>
      </c>
      <c r="E308" s="5" t="s">
        <v>124</v>
      </c>
      <c r="F308" s="5" t="s">
        <v>39</v>
      </c>
      <c r="G308" s="5" t="s">
        <v>75</v>
      </c>
      <c r="H308" s="5" t="s">
        <v>336</v>
      </c>
      <c r="I308" s="5" t="s">
        <v>336</v>
      </c>
      <c r="J308" s="10" t="s">
        <v>96</v>
      </c>
      <c r="K308" s="27">
        <v>43095</v>
      </c>
      <c r="L308" s="28">
        <v>1</v>
      </c>
      <c r="M308" s="27"/>
    </row>
    <row r="309" spans="2:13" x14ac:dyDescent="0.2">
      <c r="B309" s="5" t="s">
        <v>334</v>
      </c>
      <c r="C309" s="5" t="s">
        <v>33</v>
      </c>
      <c r="D309" s="5" t="s">
        <v>11</v>
      </c>
      <c r="E309" s="5" t="s">
        <v>44</v>
      </c>
      <c r="F309" s="5" t="s">
        <v>44</v>
      </c>
      <c r="G309" s="5" t="s">
        <v>75</v>
      </c>
      <c r="H309" s="5" t="s">
        <v>329</v>
      </c>
      <c r="I309" s="5" t="s">
        <v>329</v>
      </c>
      <c r="J309" s="10" t="s">
        <v>96</v>
      </c>
      <c r="K309" s="27">
        <v>43096</v>
      </c>
      <c r="L309" s="28">
        <v>5</v>
      </c>
      <c r="M309" s="27"/>
    </row>
    <row r="310" spans="2:13" x14ac:dyDescent="0.2">
      <c r="B310" s="5" t="s">
        <v>334</v>
      </c>
      <c r="C310" s="5" t="s">
        <v>33</v>
      </c>
      <c r="D310" s="5" t="s">
        <v>11</v>
      </c>
      <c r="E310" s="5" t="s">
        <v>102</v>
      </c>
      <c r="F310" s="5" t="s">
        <v>39</v>
      </c>
      <c r="G310" s="5" t="s">
        <v>75</v>
      </c>
      <c r="H310" s="5" t="s">
        <v>104</v>
      </c>
      <c r="I310" s="5" t="s">
        <v>305</v>
      </c>
      <c r="J310" s="10" t="s">
        <v>96</v>
      </c>
      <c r="K310" s="27">
        <v>43096</v>
      </c>
      <c r="L310" s="28">
        <v>1</v>
      </c>
      <c r="M310" s="27"/>
    </row>
    <row r="311" spans="2:13" x14ac:dyDescent="0.2">
      <c r="B311" s="5" t="s">
        <v>334</v>
      </c>
      <c r="C311" s="5" t="s">
        <v>33</v>
      </c>
      <c r="D311" s="5" t="s">
        <v>11</v>
      </c>
      <c r="E311" s="5" t="s">
        <v>114</v>
      </c>
      <c r="F311" s="5" t="s">
        <v>39</v>
      </c>
      <c r="G311" s="5" t="s">
        <v>75</v>
      </c>
      <c r="H311" s="5" t="s">
        <v>336</v>
      </c>
      <c r="I311" s="5" t="s">
        <v>336</v>
      </c>
      <c r="J311" s="10" t="s">
        <v>96</v>
      </c>
      <c r="K311" s="27">
        <v>43096</v>
      </c>
      <c r="L311" s="28">
        <v>1</v>
      </c>
      <c r="M311" s="27"/>
    </row>
    <row r="312" spans="2:13" x14ac:dyDescent="0.2">
      <c r="B312" s="5" t="s">
        <v>334</v>
      </c>
      <c r="C312" s="5" t="s">
        <v>33</v>
      </c>
      <c r="D312" s="5" t="s">
        <v>11</v>
      </c>
      <c r="E312" s="5" t="s">
        <v>114</v>
      </c>
      <c r="F312" s="5" t="s">
        <v>39</v>
      </c>
      <c r="G312" s="5" t="s">
        <v>75</v>
      </c>
      <c r="H312" s="5" t="s">
        <v>336</v>
      </c>
      <c r="I312" s="5" t="s">
        <v>336</v>
      </c>
      <c r="J312" s="10" t="s">
        <v>96</v>
      </c>
      <c r="K312" s="27">
        <v>43096</v>
      </c>
      <c r="L312" s="28">
        <v>1</v>
      </c>
      <c r="M312" s="27"/>
    </row>
    <row r="313" spans="2:13" x14ac:dyDescent="0.2">
      <c r="B313" s="5" t="s">
        <v>334</v>
      </c>
      <c r="C313" s="5" t="s">
        <v>33</v>
      </c>
      <c r="D313" s="5" t="s">
        <v>11</v>
      </c>
      <c r="E313" s="5" t="s">
        <v>102</v>
      </c>
      <c r="F313" s="5" t="s">
        <v>39</v>
      </c>
      <c r="G313" s="5" t="s">
        <v>75</v>
      </c>
      <c r="H313" s="5" t="s">
        <v>104</v>
      </c>
      <c r="I313" s="5" t="s">
        <v>305</v>
      </c>
      <c r="J313" s="10" t="s">
        <v>96</v>
      </c>
      <c r="K313" s="27">
        <v>43097</v>
      </c>
      <c r="L313" s="28">
        <v>1</v>
      </c>
      <c r="M313" s="27"/>
    </row>
    <row r="314" spans="2:13" x14ac:dyDescent="0.2">
      <c r="B314" s="5" t="s">
        <v>334</v>
      </c>
      <c r="C314" s="5" t="s">
        <v>33</v>
      </c>
      <c r="D314" s="5" t="s">
        <v>11</v>
      </c>
      <c r="E314" s="5" t="s">
        <v>193</v>
      </c>
      <c r="F314" s="5" t="s">
        <v>50</v>
      </c>
      <c r="G314" s="5" t="s">
        <v>72</v>
      </c>
      <c r="H314" s="5" t="s">
        <v>187</v>
      </c>
      <c r="I314" s="5" t="s">
        <v>661</v>
      </c>
      <c r="J314" s="10" t="s">
        <v>96</v>
      </c>
      <c r="K314" s="27">
        <v>43098</v>
      </c>
      <c r="L314" s="28">
        <v>4</v>
      </c>
      <c r="M314" s="27"/>
    </row>
    <row r="315" spans="2:13" x14ac:dyDescent="0.2">
      <c r="B315" s="5" t="s">
        <v>334</v>
      </c>
      <c r="C315" s="5" t="s">
        <v>33</v>
      </c>
      <c r="D315" s="5" t="s">
        <v>11</v>
      </c>
      <c r="E315" s="5" t="s">
        <v>169</v>
      </c>
      <c r="F315" s="5" t="s">
        <v>48</v>
      </c>
      <c r="G315" s="5" t="s">
        <v>74</v>
      </c>
      <c r="H315" s="5" t="s">
        <v>98</v>
      </c>
      <c r="I315" s="5" t="s">
        <v>305</v>
      </c>
      <c r="J315" s="10" t="s">
        <v>96</v>
      </c>
      <c r="K315" s="27">
        <v>43098</v>
      </c>
      <c r="L315" s="28">
        <v>4</v>
      </c>
      <c r="M315" s="27"/>
    </row>
    <row r="316" spans="2:13" x14ac:dyDescent="0.2">
      <c r="B316" s="5" t="s">
        <v>334</v>
      </c>
      <c r="C316" s="5" t="s">
        <v>33</v>
      </c>
      <c r="D316" s="5" t="s">
        <v>11</v>
      </c>
      <c r="E316" s="5" t="s">
        <v>122</v>
      </c>
      <c r="F316" s="5" t="s">
        <v>39</v>
      </c>
      <c r="G316" s="5" t="s">
        <v>75</v>
      </c>
      <c r="H316" s="5" t="s">
        <v>127</v>
      </c>
      <c r="I316" s="5" t="s">
        <v>128</v>
      </c>
      <c r="J316" s="10" t="s">
        <v>96</v>
      </c>
      <c r="K316" s="27">
        <v>43099</v>
      </c>
      <c r="L316" s="28">
        <v>1</v>
      </c>
      <c r="M316" s="27"/>
    </row>
    <row r="317" spans="2:13" x14ac:dyDescent="0.2">
      <c r="B317" s="5" t="s">
        <v>334</v>
      </c>
      <c r="C317" s="5" t="s">
        <v>30</v>
      </c>
      <c r="D317" s="5" t="s">
        <v>12</v>
      </c>
      <c r="E317" s="5" t="s">
        <v>117</v>
      </c>
      <c r="F317" s="5" t="s">
        <v>46</v>
      </c>
      <c r="G317" s="5" t="s">
        <v>74</v>
      </c>
      <c r="H317" s="5" t="s">
        <v>345</v>
      </c>
      <c r="I317" s="5" t="s">
        <v>305</v>
      </c>
      <c r="J317" s="10" t="s">
        <v>96</v>
      </c>
      <c r="K317" s="27">
        <v>43070</v>
      </c>
      <c r="L317" s="28">
        <v>1</v>
      </c>
      <c r="M317" s="27"/>
    </row>
    <row r="318" spans="2:13" x14ac:dyDescent="0.2">
      <c r="B318" s="5" t="s">
        <v>334</v>
      </c>
      <c r="C318" s="5" t="s">
        <v>30</v>
      </c>
      <c r="D318" s="5" t="s">
        <v>12</v>
      </c>
      <c r="E318" s="5" t="s">
        <v>131</v>
      </c>
      <c r="F318" s="5" t="s">
        <v>57</v>
      </c>
      <c r="G318" s="5" t="s">
        <v>74</v>
      </c>
      <c r="H318" s="5" t="s">
        <v>443</v>
      </c>
      <c r="I318" s="5" t="s">
        <v>305</v>
      </c>
      <c r="J318" s="10" t="s">
        <v>96</v>
      </c>
      <c r="K318" s="27">
        <v>43070</v>
      </c>
      <c r="L318" s="28">
        <v>1</v>
      </c>
      <c r="M318" s="27"/>
    </row>
    <row r="319" spans="2:13" x14ac:dyDescent="0.2">
      <c r="B319" s="5" t="s">
        <v>334</v>
      </c>
      <c r="C319" s="5" t="s">
        <v>30</v>
      </c>
      <c r="D319" s="5" t="s">
        <v>12</v>
      </c>
      <c r="E319" s="5" t="s">
        <v>99</v>
      </c>
      <c r="F319" s="5" t="s">
        <v>39</v>
      </c>
      <c r="G319" s="5" t="s">
        <v>74</v>
      </c>
      <c r="H319" s="5" t="s">
        <v>555</v>
      </c>
      <c r="I319" s="5" t="s">
        <v>305</v>
      </c>
      <c r="J319" s="10" t="s">
        <v>96</v>
      </c>
      <c r="K319" s="27">
        <v>43072</v>
      </c>
      <c r="L319" s="28">
        <v>1</v>
      </c>
      <c r="M319" s="27"/>
    </row>
    <row r="320" spans="2:13" x14ac:dyDescent="0.2">
      <c r="B320" s="5" t="s">
        <v>334</v>
      </c>
      <c r="C320" s="5" t="s">
        <v>30</v>
      </c>
      <c r="D320" s="5" t="s">
        <v>12</v>
      </c>
      <c r="E320" s="5" t="s">
        <v>119</v>
      </c>
      <c r="F320" s="5" t="s">
        <v>39</v>
      </c>
      <c r="G320" s="5" t="s">
        <v>74</v>
      </c>
      <c r="H320" s="5" t="s">
        <v>98</v>
      </c>
      <c r="I320" s="5" t="s">
        <v>305</v>
      </c>
      <c r="J320" s="10" t="s">
        <v>96</v>
      </c>
      <c r="K320" s="27">
        <v>43072</v>
      </c>
      <c r="L320" s="28">
        <v>1</v>
      </c>
      <c r="M320" s="27"/>
    </row>
    <row r="321" spans="2:13" x14ac:dyDescent="0.2">
      <c r="B321" s="164" t="s">
        <v>334</v>
      </c>
      <c r="C321" s="162" t="s">
        <v>30</v>
      </c>
      <c r="D321" s="162" t="s">
        <v>12</v>
      </c>
      <c r="E321" s="162" t="s">
        <v>171</v>
      </c>
      <c r="F321" s="164" t="s">
        <v>47</v>
      </c>
      <c r="G321" s="162" t="s">
        <v>74</v>
      </c>
      <c r="H321" s="162" t="s">
        <v>380</v>
      </c>
      <c r="I321" s="162" t="s">
        <v>305</v>
      </c>
      <c r="J321" s="163" t="s">
        <v>96</v>
      </c>
      <c r="K321" s="165">
        <v>43072</v>
      </c>
      <c r="L321" s="166">
        <v>1</v>
      </c>
      <c r="M321" s="27"/>
    </row>
    <row r="322" spans="2:13" x14ac:dyDescent="0.2">
      <c r="B322" s="5" t="s">
        <v>334</v>
      </c>
      <c r="C322" s="5" t="s">
        <v>30</v>
      </c>
      <c r="D322" s="5" t="s">
        <v>12</v>
      </c>
      <c r="E322" s="5" t="s">
        <v>158</v>
      </c>
      <c r="F322" s="5" t="s">
        <v>39</v>
      </c>
      <c r="G322" s="5" t="s">
        <v>74</v>
      </c>
      <c r="H322" s="5" t="s">
        <v>98</v>
      </c>
      <c r="I322" s="5" t="s">
        <v>305</v>
      </c>
      <c r="J322" s="10" t="s">
        <v>96</v>
      </c>
      <c r="K322" s="27">
        <v>43072</v>
      </c>
      <c r="L322" s="28">
        <v>1</v>
      </c>
      <c r="M322" s="27"/>
    </row>
    <row r="323" spans="2:13" x14ac:dyDescent="0.2">
      <c r="B323" s="5" t="s">
        <v>334</v>
      </c>
      <c r="C323" s="5" t="s">
        <v>30</v>
      </c>
      <c r="D323" s="5" t="s">
        <v>12</v>
      </c>
      <c r="E323" s="5" t="s">
        <v>146</v>
      </c>
      <c r="F323" s="5" t="s">
        <v>56</v>
      </c>
      <c r="G323" s="5" t="s">
        <v>74</v>
      </c>
      <c r="H323" s="5" t="s">
        <v>98</v>
      </c>
      <c r="I323" s="5" t="s">
        <v>305</v>
      </c>
      <c r="J323" s="10" t="s">
        <v>96</v>
      </c>
      <c r="K323" s="27">
        <v>43073</v>
      </c>
      <c r="L323" s="28">
        <v>1</v>
      </c>
      <c r="M323" s="27"/>
    </row>
    <row r="324" spans="2:13" x14ac:dyDescent="0.2">
      <c r="B324" s="5" t="s">
        <v>334</v>
      </c>
      <c r="C324" s="5" t="s">
        <v>30</v>
      </c>
      <c r="D324" s="5" t="s">
        <v>12</v>
      </c>
      <c r="E324" s="5" t="s">
        <v>105</v>
      </c>
      <c r="F324" s="5" t="s">
        <v>40</v>
      </c>
      <c r="G324" s="5" t="s">
        <v>74</v>
      </c>
      <c r="H324" s="5" t="s">
        <v>98</v>
      </c>
      <c r="I324" s="5" t="s">
        <v>305</v>
      </c>
      <c r="J324" s="10" t="s">
        <v>96</v>
      </c>
      <c r="K324" s="27">
        <v>43073</v>
      </c>
      <c r="L324" s="28">
        <v>1</v>
      </c>
      <c r="M324" s="27"/>
    </row>
    <row r="325" spans="2:13" x14ac:dyDescent="0.2">
      <c r="B325" s="5" t="s">
        <v>334</v>
      </c>
      <c r="C325" s="5" t="s">
        <v>30</v>
      </c>
      <c r="D325" s="5" t="s">
        <v>12</v>
      </c>
      <c r="E325" s="5" t="s">
        <v>202</v>
      </c>
      <c r="F325" s="5" t="s">
        <v>40</v>
      </c>
      <c r="G325" s="5" t="s">
        <v>74</v>
      </c>
      <c r="H325" s="5" t="s">
        <v>98</v>
      </c>
      <c r="I325" s="5" t="s">
        <v>305</v>
      </c>
      <c r="J325" s="10" t="s">
        <v>96</v>
      </c>
      <c r="K325" s="27">
        <v>43073</v>
      </c>
      <c r="L325" s="28">
        <v>1</v>
      </c>
      <c r="M325" s="27"/>
    </row>
    <row r="326" spans="2:13" x14ac:dyDescent="0.2">
      <c r="B326" s="5" t="s">
        <v>334</v>
      </c>
      <c r="C326" s="5" t="s">
        <v>30</v>
      </c>
      <c r="D326" s="5" t="s">
        <v>12</v>
      </c>
      <c r="E326" s="5" t="s">
        <v>137</v>
      </c>
      <c r="F326" s="5" t="s">
        <v>54</v>
      </c>
      <c r="G326" s="5" t="s">
        <v>74</v>
      </c>
      <c r="H326" s="5" t="s">
        <v>115</v>
      </c>
      <c r="I326" s="5" t="s">
        <v>667</v>
      </c>
      <c r="J326" s="10" t="s">
        <v>96</v>
      </c>
      <c r="K326" s="27">
        <v>43073</v>
      </c>
      <c r="L326" s="28">
        <v>1</v>
      </c>
      <c r="M326" s="27"/>
    </row>
    <row r="327" spans="2:13" x14ac:dyDescent="0.2">
      <c r="B327" s="5" t="s">
        <v>334</v>
      </c>
      <c r="C327" s="5" t="s">
        <v>30</v>
      </c>
      <c r="D327" s="5" t="s">
        <v>12</v>
      </c>
      <c r="E327" s="5" t="s">
        <v>42</v>
      </c>
      <c r="F327" s="5" t="s">
        <v>42</v>
      </c>
      <c r="G327" s="5" t="s">
        <v>74</v>
      </c>
      <c r="H327" s="5" t="s">
        <v>98</v>
      </c>
      <c r="I327" s="5" t="s">
        <v>305</v>
      </c>
      <c r="J327" s="10" t="s">
        <v>96</v>
      </c>
      <c r="K327" s="27">
        <v>43073</v>
      </c>
      <c r="L327" s="28">
        <v>1</v>
      </c>
      <c r="M327" s="27"/>
    </row>
    <row r="328" spans="2:13" x14ac:dyDescent="0.2">
      <c r="B328" s="5" t="s">
        <v>334</v>
      </c>
      <c r="C328" s="5" t="s">
        <v>30</v>
      </c>
      <c r="D328" s="5" t="s">
        <v>12</v>
      </c>
      <c r="E328" s="5" t="s">
        <v>107</v>
      </c>
      <c r="F328" s="5" t="s">
        <v>40</v>
      </c>
      <c r="G328" s="5" t="s">
        <v>74</v>
      </c>
      <c r="H328" s="5" t="s">
        <v>98</v>
      </c>
      <c r="I328" s="5" t="s">
        <v>305</v>
      </c>
      <c r="J328" s="10" t="s">
        <v>96</v>
      </c>
      <c r="K328" s="27">
        <v>43074</v>
      </c>
      <c r="L328" s="28">
        <v>1</v>
      </c>
      <c r="M328" s="27"/>
    </row>
    <row r="329" spans="2:13" x14ac:dyDescent="0.2">
      <c r="B329" s="5" t="s">
        <v>334</v>
      </c>
      <c r="C329" s="5" t="s">
        <v>30</v>
      </c>
      <c r="D329" s="5" t="s">
        <v>12</v>
      </c>
      <c r="E329" s="5" t="s">
        <v>174</v>
      </c>
      <c r="F329" s="5" t="s">
        <v>39</v>
      </c>
      <c r="G329" s="5" t="s">
        <v>74</v>
      </c>
      <c r="H329" s="5" t="s">
        <v>115</v>
      </c>
      <c r="I329" s="5" t="s">
        <v>541</v>
      </c>
      <c r="J329" s="10" t="s">
        <v>96</v>
      </c>
      <c r="K329" s="27">
        <v>43074</v>
      </c>
      <c r="L329" s="28">
        <v>1</v>
      </c>
      <c r="M329" s="27"/>
    </row>
    <row r="330" spans="2:13" x14ac:dyDescent="0.2">
      <c r="B330" s="5" t="s">
        <v>334</v>
      </c>
      <c r="C330" s="5" t="s">
        <v>30</v>
      </c>
      <c r="D330" s="5" t="s">
        <v>12</v>
      </c>
      <c r="E330" s="5" t="s">
        <v>180</v>
      </c>
      <c r="F330" s="5" t="s">
        <v>367</v>
      </c>
      <c r="G330" s="5" t="s">
        <v>74</v>
      </c>
      <c r="H330" s="5" t="s">
        <v>98</v>
      </c>
      <c r="I330" s="5" t="s">
        <v>305</v>
      </c>
      <c r="J330" s="10" t="s">
        <v>96</v>
      </c>
      <c r="K330" s="27">
        <v>43074</v>
      </c>
      <c r="L330" s="28">
        <v>1</v>
      </c>
      <c r="M330" s="27"/>
    </row>
    <row r="331" spans="2:13" x14ac:dyDescent="0.2">
      <c r="B331" s="5" t="s">
        <v>334</v>
      </c>
      <c r="C331" s="5" t="s">
        <v>30</v>
      </c>
      <c r="D331" s="5" t="s">
        <v>12</v>
      </c>
      <c r="E331" s="5" t="s">
        <v>105</v>
      </c>
      <c r="F331" s="5" t="s">
        <v>40</v>
      </c>
      <c r="G331" s="5" t="s">
        <v>74</v>
      </c>
      <c r="H331" s="5" t="s">
        <v>98</v>
      </c>
      <c r="I331" s="5" t="s">
        <v>305</v>
      </c>
      <c r="J331" s="10" t="s">
        <v>96</v>
      </c>
      <c r="K331" s="27">
        <v>43075</v>
      </c>
      <c r="L331" s="28">
        <v>1</v>
      </c>
      <c r="M331" s="27"/>
    </row>
    <row r="332" spans="2:13" x14ac:dyDescent="0.2">
      <c r="B332" s="5" t="s">
        <v>334</v>
      </c>
      <c r="C332" s="5" t="s">
        <v>30</v>
      </c>
      <c r="D332" s="5" t="s">
        <v>12</v>
      </c>
      <c r="E332" s="5" t="s">
        <v>119</v>
      </c>
      <c r="F332" s="5" t="s">
        <v>39</v>
      </c>
      <c r="G332" s="5" t="s">
        <v>74</v>
      </c>
      <c r="H332" s="5" t="s">
        <v>115</v>
      </c>
      <c r="I332" s="5" t="s">
        <v>668</v>
      </c>
      <c r="J332" s="10" t="s">
        <v>96</v>
      </c>
      <c r="K332" s="27">
        <v>43075</v>
      </c>
      <c r="L332" s="28">
        <v>1</v>
      </c>
      <c r="M332" s="27"/>
    </row>
    <row r="333" spans="2:13" x14ac:dyDescent="0.2">
      <c r="B333" s="5" t="s">
        <v>334</v>
      </c>
      <c r="C333" s="5" t="s">
        <v>30</v>
      </c>
      <c r="D333" s="5" t="s">
        <v>12</v>
      </c>
      <c r="E333" s="5" t="s">
        <v>139</v>
      </c>
      <c r="F333" s="5" t="s">
        <v>56</v>
      </c>
      <c r="G333" s="5" t="s">
        <v>74</v>
      </c>
      <c r="H333" s="5" t="s">
        <v>98</v>
      </c>
      <c r="I333" s="5" t="s">
        <v>305</v>
      </c>
      <c r="J333" s="10" t="s">
        <v>96</v>
      </c>
      <c r="K333" s="27">
        <v>43075</v>
      </c>
      <c r="L333" s="28">
        <v>1</v>
      </c>
      <c r="M333" s="27"/>
    </row>
    <row r="334" spans="2:13" x14ac:dyDescent="0.2">
      <c r="B334" s="5" t="s">
        <v>334</v>
      </c>
      <c r="C334" s="5" t="s">
        <v>30</v>
      </c>
      <c r="D334" s="5" t="s">
        <v>12</v>
      </c>
      <c r="E334" s="5" t="s">
        <v>174</v>
      </c>
      <c r="F334" s="5" t="s">
        <v>39</v>
      </c>
      <c r="G334" s="5" t="s">
        <v>72</v>
      </c>
      <c r="H334" s="5" t="s">
        <v>313</v>
      </c>
      <c r="I334" s="5" t="s">
        <v>404</v>
      </c>
      <c r="J334" s="10" t="s">
        <v>96</v>
      </c>
      <c r="K334" s="27">
        <v>43076</v>
      </c>
      <c r="L334" s="28">
        <v>1</v>
      </c>
      <c r="M334" s="27"/>
    </row>
    <row r="335" spans="2:13" x14ac:dyDescent="0.2">
      <c r="B335" s="5" t="s">
        <v>334</v>
      </c>
      <c r="C335" s="5" t="s">
        <v>30</v>
      </c>
      <c r="D335" s="5" t="s">
        <v>12</v>
      </c>
      <c r="E335" s="5" t="s">
        <v>203</v>
      </c>
      <c r="F335" s="5" t="s">
        <v>39</v>
      </c>
      <c r="G335" s="5" t="s">
        <v>74</v>
      </c>
      <c r="H335" s="5" t="s">
        <v>98</v>
      </c>
      <c r="I335" s="5" t="s">
        <v>305</v>
      </c>
      <c r="J335" s="10" t="s">
        <v>96</v>
      </c>
      <c r="K335" s="27">
        <v>43076</v>
      </c>
      <c r="L335" s="28">
        <v>1</v>
      </c>
      <c r="M335" s="27"/>
    </row>
    <row r="336" spans="2:13" x14ac:dyDescent="0.2">
      <c r="B336" s="5" t="s">
        <v>334</v>
      </c>
      <c r="C336" s="5" t="s">
        <v>30</v>
      </c>
      <c r="D336" s="5" t="s">
        <v>12</v>
      </c>
      <c r="E336" s="5" t="s">
        <v>101</v>
      </c>
      <c r="F336" s="5" t="s">
        <v>58</v>
      </c>
      <c r="G336" s="5" t="s">
        <v>74</v>
      </c>
      <c r="H336" s="5" t="s">
        <v>98</v>
      </c>
      <c r="I336" s="5" t="s">
        <v>305</v>
      </c>
      <c r="J336" s="10" t="s">
        <v>96</v>
      </c>
      <c r="K336" s="27">
        <v>43077</v>
      </c>
      <c r="L336" s="28">
        <v>1</v>
      </c>
      <c r="M336" s="27"/>
    </row>
    <row r="337" spans="2:13" x14ac:dyDescent="0.2">
      <c r="B337" s="5" t="s">
        <v>334</v>
      </c>
      <c r="C337" s="5" t="s">
        <v>30</v>
      </c>
      <c r="D337" s="5" t="s">
        <v>12</v>
      </c>
      <c r="E337" s="5" t="s">
        <v>114</v>
      </c>
      <c r="F337" s="5" t="s">
        <v>39</v>
      </c>
      <c r="G337" s="5" t="s">
        <v>74</v>
      </c>
      <c r="H337" s="5" t="s">
        <v>98</v>
      </c>
      <c r="I337" s="5" t="s">
        <v>305</v>
      </c>
      <c r="J337" s="10" t="s">
        <v>96</v>
      </c>
      <c r="K337" s="27">
        <v>43077</v>
      </c>
      <c r="L337" s="28">
        <v>1</v>
      </c>
      <c r="M337" s="27"/>
    </row>
    <row r="338" spans="2:13" x14ac:dyDescent="0.2">
      <c r="B338" s="5" t="s">
        <v>334</v>
      </c>
      <c r="C338" s="5" t="s">
        <v>30</v>
      </c>
      <c r="D338" s="5" t="s">
        <v>12</v>
      </c>
      <c r="E338" s="5" t="s">
        <v>122</v>
      </c>
      <c r="F338" s="5" t="s">
        <v>39</v>
      </c>
      <c r="G338" s="5" t="s">
        <v>72</v>
      </c>
      <c r="H338" s="5" t="s">
        <v>175</v>
      </c>
      <c r="I338" s="5" t="s">
        <v>305</v>
      </c>
      <c r="J338" s="10" t="s">
        <v>96</v>
      </c>
      <c r="K338" s="27">
        <v>43077</v>
      </c>
      <c r="L338" s="28">
        <v>2</v>
      </c>
      <c r="M338" s="27"/>
    </row>
    <row r="339" spans="2:13" x14ac:dyDescent="0.2">
      <c r="B339" s="5" t="s">
        <v>334</v>
      </c>
      <c r="C339" s="5" t="s">
        <v>30</v>
      </c>
      <c r="D339" s="5" t="s">
        <v>12</v>
      </c>
      <c r="E339" s="5" t="s">
        <v>180</v>
      </c>
      <c r="F339" s="5" t="s">
        <v>367</v>
      </c>
      <c r="G339" s="5" t="s">
        <v>72</v>
      </c>
      <c r="H339" s="5" t="s">
        <v>135</v>
      </c>
      <c r="I339" s="5" t="s">
        <v>305</v>
      </c>
      <c r="J339" s="10" t="s">
        <v>96</v>
      </c>
      <c r="K339" s="27">
        <v>43077</v>
      </c>
      <c r="L339" s="28">
        <v>1</v>
      </c>
      <c r="M339" s="27"/>
    </row>
    <row r="340" spans="2:13" x14ac:dyDescent="0.2">
      <c r="B340" s="5" t="s">
        <v>334</v>
      </c>
      <c r="C340" s="5" t="s">
        <v>30</v>
      </c>
      <c r="D340" s="5" t="s">
        <v>12</v>
      </c>
      <c r="E340" s="5" t="s">
        <v>107</v>
      </c>
      <c r="F340" s="5" t="s">
        <v>40</v>
      </c>
      <c r="G340" s="5" t="s">
        <v>74</v>
      </c>
      <c r="H340" s="5" t="s">
        <v>98</v>
      </c>
      <c r="I340" s="5" t="s">
        <v>305</v>
      </c>
      <c r="J340" s="10" t="s">
        <v>96</v>
      </c>
      <c r="K340" s="27">
        <v>43078</v>
      </c>
      <c r="L340" s="28">
        <v>1</v>
      </c>
      <c r="M340" s="27"/>
    </row>
    <row r="341" spans="2:13" x14ac:dyDescent="0.2">
      <c r="B341" s="5" t="s">
        <v>334</v>
      </c>
      <c r="C341" s="5" t="s">
        <v>30</v>
      </c>
      <c r="D341" s="5" t="s">
        <v>12</v>
      </c>
      <c r="E341" s="5" t="s">
        <v>113</v>
      </c>
      <c r="F341" s="5" t="s">
        <v>45</v>
      </c>
      <c r="G341" s="5" t="s">
        <v>74</v>
      </c>
      <c r="H341" s="5" t="s">
        <v>98</v>
      </c>
      <c r="I341" s="5" t="s">
        <v>305</v>
      </c>
      <c r="J341" s="10" t="s">
        <v>96</v>
      </c>
      <c r="K341" s="27">
        <v>43078</v>
      </c>
      <c r="L341" s="28">
        <v>1</v>
      </c>
      <c r="M341" s="27"/>
    </row>
    <row r="342" spans="2:13" x14ac:dyDescent="0.2">
      <c r="B342" s="5" t="s">
        <v>334</v>
      </c>
      <c r="C342" s="5" t="s">
        <v>30</v>
      </c>
      <c r="D342" s="5" t="s">
        <v>12</v>
      </c>
      <c r="E342" s="5" t="s">
        <v>41</v>
      </c>
      <c r="F342" s="5" t="s">
        <v>41</v>
      </c>
      <c r="G342" s="5" t="s">
        <v>72</v>
      </c>
      <c r="H342" s="5" t="s">
        <v>159</v>
      </c>
      <c r="I342" s="5" t="s">
        <v>305</v>
      </c>
      <c r="J342" s="10" t="s">
        <v>96</v>
      </c>
      <c r="K342" s="27">
        <v>43078</v>
      </c>
      <c r="L342" s="28">
        <v>1</v>
      </c>
      <c r="M342" s="27"/>
    </row>
    <row r="343" spans="2:13" x14ac:dyDescent="0.2">
      <c r="B343" s="5" t="s">
        <v>334</v>
      </c>
      <c r="C343" s="5" t="s">
        <v>30</v>
      </c>
      <c r="D343" s="5" t="s">
        <v>12</v>
      </c>
      <c r="E343" s="5" t="s">
        <v>117</v>
      </c>
      <c r="F343" s="5" t="s">
        <v>46</v>
      </c>
      <c r="G343" s="5" t="s">
        <v>74</v>
      </c>
      <c r="H343" s="5" t="s">
        <v>345</v>
      </c>
      <c r="I343" s="5" t="s">
        <v>305</v>
      </c>
      <c r="J343" s="10" t="s">
        <v>96</v>
      </c>
      <c r="K343" s="27">
        <v>43080</v>
      </c>
      <c r="L343" s="28">
        <v>1</v>
      </c>
      <c r="M343" s="27"/>
    </row>
    <row r="344" spans="2:13" x14ac:dyDescent="0.2">
      <c r="B344" s="5" t="s">
        <v>334</v>
      </c>
      <c r="C344" s="5" t="s">
        <v>30</v>
      </c>
      <c r="D344" s="5" t="s">
        <v>12</v>
      </c>
      <c r="E344" s="5" t="s">
        <v>151</v>
      </c>
      <c r="F344" s="5" t="s">
        <v>43</v>
      </c>
      <c r="G344" s="5" t="s">
        <v>74</v>
      </c>
      <c r="H344" s="5" t="s">
        <v>115</v>
      </c>
      <c r="I344" s="5" t="s">
        <v>666</v>
      </c>
      <c r="J344" s="10" t="s">
        <v>96</v>
      </c>
      <c r="K344" s="27">
        <v>43080</v>
      </c>
      <c r="L344" s="28">
        <v>1</v>
      </c>
      <c r="M344" s="27"/>
    </row>
    <row r="345" spans="2:13" x14ac:dyDescent="0.2">
      <c r="B345" s="5" t="s">
        <v>334</v>
      </c>
      <c r="C345" s="5" t="s">
        <v>30</v>
      </c>
      <c r="D345" s="5" t="s">
        <v>12</v>
      </c>
      <c r="E345" s="5" t="s">
        <v>41</v>
      </c>
      <c r="F345" s="5" t="s">
        <v>41</v>
      </c>
      <c r="G345" s="5" t="s">
        <v>74</v>
      </c>
      <c r="H345" s="5" t="s">
        <v>98</v>
      </c>
      <c r="I345" s="5" t="s">
        <v>305</v>
      </c>
      <c r="J345" s="10" t="s">
        <v>96</v>
      </c>
      <c r="K345" s="27">
        <v>43080</v>
      </c>
      <c r="L345" s="28">
        <v>1</v>
      </c>
      <c r="M345" s="27"/>
    </row>
    <row r="346" spans="2:13" x14ac:dyDescent="0.2">
      <c r="B346" s="5" t="s">
        <v>334</v>
      </c>
      <c r="C346" s="5" t="s">
        <v>30</v>
      </c>
      <c r="D346" s="5" t="s">
        <v>12</v>
      </c>
      <c r="E346" s="5" t="s">
        <v>193</v>
      </c>
      <c r="F346" s="5" t="s">
        <v>50</v>
      </c>
      <c r="G346" s="5" t="s">
        <v>74</v>
      </c>
      <c r="H346" s="5" t="s">
        <v>98</v>
      </c>
      <c r="I346" s="5" t="s">
        <v>305</v>
      </c>
      <c r="J346" s="10" t="s">
        <v>96</v>
      </c>
      <c r="K346" s="27">
        <v>43080</v>
      </c>
      <c r="L346" s="28">
        <v>1</v>
      </c>
      <c r="M346" s="27"/>
    </row>
    <row r="347" spans="2:13" x14ac:dyDescent="0.2">
      <c r="B347" s="5" t="s">
        <v>334</v>
      </c>
      <c r="C347" s="5" t="s">
        <v>30</v>
      </c>
      <c r="D347" s="5" t="s">
        <v>12</v>
      </c>
      <c r="E347" s="5" t="s">
        <v>138</v>
      </c>
      <c r="F347" s="5" t="s">
        <v>49</v>
      </c>
      <c r="G347" s="5" t="s">
        <v>74</v>
      </c>
      <c r="H347" s="5" t="s">
        <v>98</v>
      </c>
      <c r="I347" s="5" t="s">
        <v>305</v>
      </c>
      <c r="J347" s="10" t="s">
        <v>96</v>
      </c>
      <c r="K347" s="27">
        <v>43080</v>
      </c>
      <c r="L347" s="28">
        <v>1</v>
      </c>
      <c r="M347" s="27"/>
    </row>
    <row r="348" spans="2:13" x14ac:dyDescent="0.2">
      <c r="B348" s="5" t="s">
        <v>334</v>
      </c>
      <c r="C348" s="5" t="s">
        <v>30</v>
      </c>
      <c r="D348" s="5" t="s">
        <v>12</v>
      </c>
      <c r="E348" s="5" t="s">
        <v>171</v>
      </c>
      <c r="F348" s="5" t="s">
        <v>47</v>
      </c>
      <c r="G348" s="5" t="s">
        <v>74</v>
      </c>
      <c r="H348" s="5" t="s">
        <v>380</v>
      </c>
      <c r="I348" s="5" t="s">
        <v>305</v>
      </c>
      <c r="J348" s="10" t="s">
        <v>96</v>
      </c>
      <c r="K348" s="27">
        <v>43080</v>
      </c>
      <c r="L348" s="28">
        <v>1</v>
      </c>
      <c r="M348" s="27"/>
    </row>
    <row r="349" spans="2:13" x14ac:dyDescent="0.2">
      <c r="B349" s="5" t="s">
        <v>334</v>
      </c>
      <c r="C349" s="5" t="s">
        <v>30</v>
      </c>
      <c r="D349" s="5" t="s">
        <v>12</v>
      </c>
      <c r="E349" s="5" t="s">
        <v>132</v>
      </c>
      <c r="F349" s="5" t="s">
        <v>63</v>
      </c>
      <c r="G349" s="5" t="s">
        <v>74</v>
      </c>
      <c r="H349" s="5" t="s">
        <v>115</v>
      </c>
      <c r="I349" s="5" t="s">
        <v>663</v>
      </c>
      <c r="J349" s="10" t="s">
        <v>96</v>
      </c>
      <c r="K349" s="27">
        <v>43081</v>
      </c>
      <c r="L349" s="28">
        <v>1</v>
      </c>
      <c r="M349" s="27"/>
    </row>
    <row r="350" spans="2:13" x14ac:dyDescent="0.2">
      <c r="B350" s="5" t="s">
        <v>334</v>
      </c>
      <c r="C350" s="5" t="s">
        <v>30</v>
      </c>
      <c r="D350" s="5" t="s">
        <v>12</v>
      </c>
      <c r="E350" s="5" t="s">
        <v>100</v>
      </c>
      <c r="F350" s="5" t="s">
        <v>59</v>
      </c>
      <c r="G350" s="5" t="s">
        <v>74</v>
      </c>
      <c r="H350" s="5" t="s">
        <v>352</v>
      </c>
      <c r="I350" s="5" t="s">
        <v>305</v>
      </c>
      <c r="J350" s="10" t="s">
        <v>96</v>
      </c>
      <c r="K350" s="27">
        <v>43081</v>
      </c>
      <c r="L350" s="28">
        <v>1</v>
      </c>
      <c r="M350" s="27"/>
    </row>
    <row r="351" spans="2:13" x14ac:dyDescent="0.2">
      <c r="B351" s="5" t="s">
        <v>334</v>
      </c>
      <c r="C351" s="5" t="s">
        <v>30</v>
      </c>
      <c r="D351" s="5" t="s">
        <v>12</v>
      </c>
      <c r="E351" s="5" t="s">
        <v>107</v>
      </c>
      <c r="F351" s="5" t="s">
        <v>40</v>
      </c>
      <c r="G351" s="5" t="s">
        <v>74</v>
      </c>
      <c r="H351" s="5" t="s">
        <v>98</v>
      </c>
      <c r="I351" s="5" t="s">
        <v>305</v>
      </c>
      <c r="J351" s="10" t="s">
        <v>96</v>
      </c>
      <c r="K351" s="27">
        <v>43081</v>
      </c>
      <c r="L351" s="28">
        <v>1</v>
      </c>
      <c r="M351" s="27"/>
    </row>
    <row r="352" spans="2:13" x14ac:dyDescent="0.2">
      <c r="B352" s="5" t="s">
        <v>334</v>
      </c>
      <c r="C352" s="5" t="s">
        <v>30</v>
      </c>
      <c r="D352" s="5" t="s">
        <v>12</v>
      </c>
      <c r="E352" s="5" t="s">
        <v>180</v>
      </c>
      <c r="F352" s="5" t="s">
        <v>367</v>
      </c>
      <c r="G352" s="5" t="s">
        <v>74</v>
      </c>
      <c r="H352" s="5" t="s">
        <v>98</v>
      </c>
      <c r="I352" s="5" t="s">
        <v>305</v>
      </c>
      <c r="J352" s="10" t="s">
        <v>96</v>
      </c>
      <c r="K352" s="27">
        <v>43081</v>
      </c>
      <c r="L352" s="28">
        <v>1</v>
      </c>
      <c r="M352" s="27"/>
    </row>
    <row r="353" spans="2:13" x14ac:dyDescent="0.2">
      <c r="B353" s="5" t="s">
        <v>334</v>
      </c>
      <c r="C353" s="5" t="s">
        <v>30</v>
      </c>
      <c r="D353" s="5" t="s">
        <v>12</v>
      </c>
      <c r="E353" s="5" t="s">
        <v>124</v>
      </c>
      <c r="F353" s="5" t="s">
        <v>39</v>
      </c>
      <c r="G353" s="5" t="s">
        <v>72</v>
      </c>
      <c r="H353" s="5" t="s">
        <v>135</v>
      </c>
      <c r="I353" s="5" t="s">
        <v>305</v>
      </c>
      <c r="J353" s="10" t="s">
        <v>96</v>
      </c>
      <c r="K353" s="27">
        <v>43081</v>
      </c>
      <c r="L353" s="28">
        <v>1</v>
      </c>
      <c r="M353" s="27"/>
    </row>
    <row r="354" spans="2:13" x14ac:dyDescent="0.2">
      <c r="B354" s="5" t="s">
        <v>334</v>
      </c>
      <c r="C354" s="5" t="s">
        <v>30</v>
      </c>
      <c r="D354" s="5" t="s">
        <v>12</v>
      </c>
      <c r="E354" s="5" t="s">
        <v>120</v>
      </c>
      <c r="F354" s="5" t="s">
        <v>41</v>
      </c>
      <c r="G354" s="5" t="s">
        <v>74</v>
      </c>
      <c r="H354" s="5" t="s">
        <v>115</v>
      </c>
      <c r="I354" s="5" t="s">
        <v>669</v>
      </c>
      <c r="J354" s="10" t="s">
        <v>96</v>
      </c>
      <c r="K354" s="27">
        <v>43082</v>
      </c>
      <c r="L354" s="28">
        <v>1</v>
      </c>
      <c r="M354" s="27"/>
    </row>
    <row r="355" spans="2:13" x14ac:dyDescent="0.2">
      <c r="B355" s="5" t="s">
        <v>334</v>
      </c>
      <c r="C355" s="5" t="s">
        <v>30</v>
      </c>
      <c r="D355" s="5" t="s">
        <v>12</v>
      </c>
      <c r="E355" s="5" t="s">
        <v>180</v>
      </c>
      <c r="F355" s="5" t="s">
        <v>367</v>
      </c>
      <c r="G355" s="5" t="s">
        <v>74</v>
      </c>
      <c r="H355" s="5" t="s">
        <v>98</v>
      </c>
      <c r="I355" s="5" t="s">
        <v>305</v>
      </c>
      <c r="J355" s="10" t="s">
        <v>96</v>
      </c>
      <c r="K355" s="27">
        <v>43082</v>
      </c>
      <c r="L355" s="28">
        <v>1</v>
      </c>
      <c r="M355" s="27"/>
    </row>
    <row r="356" spans="2:13" x14ac:dyDescent="0.2">
      <c r="B356" s="5" t="s">
        <v>334</v>
      </c>
      <c r="C356" s="5" t="s">
        <v>30</v>
      </c>
      <c r="D356" s="5" t="s">
        <v>12</v>
      </c>
      <c r="E356" s="5" t="s">
        <v>184</v>
      </c>
      <c r="F356" s="5" t="s">
        <v>39</v>
      </c>
      <c r="G356" s="5" t="s">
        <v>74</v>
      </c>
      <c r="H356" s="5" t="s">
        <v>98</v>
      </c>
      <c r="I356" s="5" t="s">
        <v>305</v>
      </c>
      <c r="J356" s="10" t="s">
        <v>96</v>
      </c>
      <c r="K356" s="27">
        <v>43082</v>
      </c>
      <c r="L356" s="28">
        <v>1</v>
      </c>
      <c r="M356" s="27"/>
    </row>
    <row r="357" spans="2:13" x14ac:dyDescent="0.2">
      <c r="B357" s="5" t="s">
        <v>334</v>
      </c>
      <c r="C357" s="5" t="s">
        <v>30</v>
      </c>
      <c r="D357" s="5" t="s">
        <v>12</v>
      </c>
      <c r="E357" s="5" t="s">
        <v>156</v>
      </c>
      <c r="F357" s="5" t="s">
        <v>50</v>
      </c>
      <c r="G357" s="5" t="s">
        <v>74</v>
      </c>
      <c r="H357" s="5" t="s">
        <v>98</v>
      </c>
      <c r="I357" s="5" t="s">
        <v>305</v>
      </c>
      <c r="J357" s="10" t="s">
        <v>96</v>
      </c>
      <c r="K357" s="27">
        <v>43082</v>
      </c>
      <c r="L357" s="28">
        <v>1</v>
      </c>
      <c r="M357" s="27"/>
    </row>
    <row r="358" spans="2:13" x14ac:dyDescent="0.2">
      <c r="B358" s="5" t="s">
        <v>334</v>
      </c>
      <c r="C358" s="5" t="s">
        <v>30</v>
      </c>
      <c r="D358" s="5" t="s">
        <v>12</v>
      </c>
      <c r="E358" s="5" t="s">
        <v>41</v>
      </c>
      <c r="F358" s="5" t="s">
        <v>41</v>
      </c>
      <c r="G358" s="5" t="s">
        <v>74</v>
      </c>
      <c r="H358" s="5" t="s">
        <v>98</v>
      </c>
      <c r="I358" s="5" t="s">
        <v>305</v>
      </c>
      <c r="J358" s="10" t="s">
        <v>96</v>
      </c>
      <c r="K358" s="27">
        <v>43083</v>
      </c>
      <c r="L358" s="28">
        <v>1</v>
      </c>
      <c r="M358" s="27"/>
    </row>
    <row r="359" spans="2:13" x14ac:dyDescent="0.2">
      <c r="B359" s="5" t="s">
        <v>334</v>
      </c>
      <c r="C359" s="5" t="s">
        <v>30</v>
      </c>
      <c r="D359" s="5" t="s">
        <v>12</v>
      </c>
      <c r="E359" s="5" t="s">
        <v>124</v>
      </c>
      <c r="F359" s="5" t="s">
        <v>39</v>
      </c>
      <c r="G359" s="5" t="s">
        <v>74</v>
      </c>
      <c r="H359" s="5" t="s">
        <v>323</v>
      </c>
      <c r="I359" s="5" t="s">
        <v>305</v>
      </c>
      <c r="J359" s="10" t="s">
        <v>96</v>
      </c>
      <c r="K359" s="27">
        <v>43083</v>
      </c>
      <c r="L359" s="28">
        <v>1</v>
      </c>
      <c r="M359" s="27"/>
    </row>
    <row r="360" spans="2:13" x14ac:dyDescent="0.2">
      <c r="B360" s="5" t="s">
        <v>334</v>
      </c>
      <c r="C360" s="5" t="s">
        <v>30</v>
      </c>
      <c r="D360" s="5" t="s">
        <v>12</v>
      </c>
      <c r="E360" s="5" t="s">
        <v>176</v>
      </c>
      <c r="F360" s="5" t="s">
        <v>47</v>
      </c>
      <c r="G360" s="5" t="s">
        <v>74</v>
      </c>
      <c r="H360" s="5" t="s">
        <v>383</v>
      </c>
      <c r="I360" s="5" t="s">
        <v>305</v>
      </c>
      <c r="J360" s="10" t="s">
        <v>96</v>
      </c>
      <c r="K360" s="27">
        <v>43083</v>
      </c>
      <c r="L360" s="28">
        <v>1</v>
      </c>
      <c r="M360" s="27"/>
    </row>
    <row r="361" spans="2:13" x14ac:dyDescent="0.2">
      <c r="B361" s="5" t="s">
        <v>334</v>
      </c>
      <c r="C361" s="5" t="s">
        <v>30</v>
      </c>
      <c r="D361" s="5" t="s">
        <v>12</v>
      </c>
      <c r="E361" s="5" t="s">
        <v>129</v>
      </c>
      <c r="F361" s="5" t="s">
        <v>52</v>
      </c>
      <c r="G361" s="5" t="s">
        <v>74</v>
      </c>
      <c r="H361" s="5" t="s">
        <v>98</v>
      </c>
      <c r="I361" s="5" t="s">
        <v>305</v>
      </c>
      <c r="J361" s="10" t="s">
        <v>96</v>
      </c>
      <c r="K361" s="27">
        <v>43083</v>
      </c>
      <c r="L361" s="28">
        <v>1</v>
      </c>
      <c r="M361" s="27"/>
    </row>
    <row r="362" spans="2:13" x14ac:dyDescent="0.2">
      <c r="B362" s="5" t="s">
        <v>334</v>
      </c>
      <c r="C362" s="5" t="s">
        <v>30</v>
      </c>
      <c r="D362" s="5" t="s">
        <v>12</v>
      </c>
      <c r="E362" s="5" t="s">
        <v>65</v>
      </c>
      <c r="F362" s="5" t="s">
        <v>65</v>
      </c>
      <c r="G362" s="5" t="s">
        <v>74</v>
      </c>
      <c r="H362" s="5" t="s">
        <v>98</v>
      </c>
      <c r="I362" s="5" t="s">
        <v>305</v>
      </c>
      <c r="J362" s="10" t="s">
        <v>96</v>
      </c>
      <c r="K362" s="27">
        <v>43083</v>
      </c>
      <c r="L362" s="28">
        <v>1</v>
      </c>
      <c r="M362" s="27"/>
    </row>
    <row r="363" spans="2:13" x14ac:dyDescent="0.2">
      <c r="B363" s="5" t="s">
        <v>334</v>
      </c>
      <c r="C363" s="5" t="s">
        <v>30</v>
      </c>
      <c r="D363" s="5" t="s">
        <v>12</v>
      </c>
      <c r="E363" s="5" t="s">
        <v>397</v>
      </c>
      <c r="F363" s="5" t="s">
        <v>51</v>
      </c>
      <c r="G363" s="5" t="s">
        <v>74</v>
      </c>
      <c r="H363" s="5" t="s">
        <v>416</v>
      </c>
      <c r="I363" s="5" t="s">
        <v>305</v>
      </c>
      <c r="J363" s="10" t="s">
        <v>96</v>
      </c>
      <c r="K363" s="27">
        <v>43083</v>
      </c>
      <c r="L363" s="28">
        <v>1</v>
      </c>
      <c r="M363" s="27"/>
    </row>
    <row r="364" spans="2:13" x14ac:dyDescent="0.2">
      <c r="B364" s="5" t="s">
        <v>334</v>
      </c>
      <c r="C364" s="5" t="s">
        <v>30</v>
      </c>
      <c r="D364" s="5" t="s">
        <v>12</v>
      </c>
      <c r="E364" s="5" t="s">
        <v>134</v>
      </c>
      <c r="F364" s="5" t="s">
        <v>39</v>
      </c>
      <c r="G364" s="5" t="s">
        <v>74</v>
      </c>
      <c r="H364" s="5" t="s">
        <v>98</v>
      </c>
      <c r="I364" s="5" t="s">
        <v>305</v>
      </c>
      <c r="J364" s="10" t="s">
        <v>96</v>
      </c>
      <c r="K364" s="27">
        <v>43084</v>
      </c>
      <c r="L364" s="28">
        <v>1</v>
      </c>
      <c r="M364" s="27"/>
    </row>
    <row r="365" spans="2:13" x14ac:dyDescent="0.2">
      <c r="B365" s="5" t="s">
        <v>334</v>
      </c>
      <c r="C365" s="5" t="s">
        <v>30</v>
      </c>
      <c r="D365" s="5" t="s">
        <v>12</v>
      </c>
      <c r="E365" s="5" t="s">
        <v>107</v>
      </c>
      <c r="F365" s="5" t="s">
        <v>40</v>
      </c>
      <c r="G365" s="5" t="s">
        <v>74</v>
      </c>
      <c r="H365" s="5" t="s">
        <v>98</v>
      </c>
      <c r="I365" s="5" t="s">
        <v>305</v>
      </c>
      <c r="J365" s="10" t="s">
        <v>96</v>
      </c>
      <c r="K365" s="27">
        <v>43084</v>
      </c>
      <c r="L365" s="28">
        <v>1</v>
      </c>
      <c r="M365" s="27"/>
    </row>
    <row r="366" spans="2:13" x14ac:dyDescent="0.2">
      <c r="B366" s="5" t="s">
        <v>334</v>
      </c>
      <c r="C366" s="5" t="s">
        <v>30</v>
      </c>
      <c r="D366" s="5" t="s">
        <v>12</v>
      </c>
      <c r="E366" s="5" t="s">
        <v>107</v>
      </c>
      <c r="F366" s="5" t="s">
        <v>40</v>
      </c>
      <c r="G366" s="5" t="s">
        <v>75</v>
      </c>
      <c r="H366" s="5" t="s">
        <v>111</v>
      </c>
      <c r="I366" s="5" t="s">
        <v>305</v>
      </c>
      <c r="J366" s="10" t="s">
        <v>96</v>
      </c>
      <c r="K366" s="27">
        <v>43084</v>
      </c>
      <c r="L366" s="28">
        <v>1</v>
      </c>
      <c r="M366" s="27"/>
    </row>
    <row r="367" spans="2:13" x14ac:dyDescent="0.2">
      <c r="B367" s="5" t="s">
        <v>334</v>
      </c>
      <c r="C367" s="5" t="s">
        <v>30</v>
      </c>
      <c r="D367" s="5" t="s">
        <v>12</v>
      </c>
      <c r="E367" s="5" t="s">
        <v>160</v>
      </c>
      <c r="F367" s="5" t="s">
        <v>43</v>
      </c>
      <c r="G367" s="5" t="s">
        <v>72</v>
      </c>
      <c r="H367" s="5" t="s">
        <v>126</v>
      </c>
      <c r="I367" s="5" t="s">
        <v>552</v>
      </c>
      <c r="J367" s="10" t="s">
        <v>96</v>
      </c>
      <c r="K367" s="27">
        <v>43084</v>
      </c>
      <c r="L367" s="28">
        <v>1</v>
      </c>
      <c r="M367" s="27"/>
    </row>
    <row r="368" spans="2:13" x14ac:dyDescent="0.2">
      <c r="B368" s="5" t="s">
        <v>334</v>
      </c>
      <c r="C368" s="5" t="s">
        <v>30</v>
      </c>
      <c r="D368" s="5" t="s">
        <v>12</v>
      </c>
      <c r="E368" s="5" t="s">
        <v>169</v>
      </c>
      <c r="F368" s="5" t="s">
        <v>48</v>
      </c>
      <c r="G368" s="5" t="s">
        <v>74</v>
      </c>
      <c r="H368" s="5" t="s">
        <v>98</v>
      </c>
      <c r="I368" s="5" t="s">
        <v>305</v>
      </c>
      <c r="J368" s="10" t="s">
        <v>96</v>
      </c>
      <c r="K368" s="27">
        <v>43084</v>
      </c>
      <c r="L368" s="28">
        <v>1</v>
      </c>
      <c r="M368" s="27"/>
    </row>
    <row r="369" spans="2:13" x14ac:dyDescent="0.2">
      <c r="B369" s="5" t="s">
        <v>334</v>
      </c>
      <c r="C369" s="5" t="s">
        <v>30</v>
      </c>
      <c r="D369" s="5" t="s">
        <v>12</v>
      </c>
      <c r="E369" s="5" t="s">
        <v>166</v>
      </c>
      <c r="F369" s="5" t="s">
        <v>45</v>
      </c>
      <c r="G369" s="5" t="s">
        <v>74</v>
      </c>
      <c r="H369" s="5" t="s">
        <v>98</v>
      </c>
      <c r="I369" s="5" t="s">
        <v>305</v>
      </c>
      <c r="J369" s="10" t="s">
        <v>96</v>
      </c>
      <c r="K369" s="27">
        <v>43085</v>
      </c>
      <c r="L369" s="28">
        <v>1</v>
      </c>
      <c r="M369" s="27"/>
    </row>
    <row r="370" spans="2:13" x14ac:dyDescent="0.2">
      <c r="B370" s="5" t="s">
        <v>334</v>
      </c>
      <c r="C370" s="5" t="s">
        <v>30</v>
      </c>
      <c r="D370" s="5" t="s">
        <v>12</v>
      </c>
      <c r="E370" s="5" t="s">
        <v>114</v>
      </c>
      <c r="F370" s="5" t="s">
        <v>39</v>
      </c>
      <c r="G370" s="5" t="s">
        <v>72</v>
      </c>
      <c r="H370" s="5" t="s">
        <v>108</v>
      </c>
      <c r="I370" s="5" t="s">
        <v>665</v>
      </c>
      <c r="J370" s="10" t="s">
        <v>96</v>
      </c>
      <c r="K370" s="27">
        <v>43085</v>
      </c>
      <c r="L370" s="28">
        <v>2</v>
      </c>
      <c r="M370" s="27"/>
    </row>
    <row r="371" spans="2:13" x14ac:dyDescent="0.2">
      <c r="B371" s="5" t="s">
        <v>334</v>
      </c>
      <c r="C371" s="5" t="s">
        <v>30</v>
      </c>
      <c r="D371" s="5" t="s">
        <v>12</v>
      </c>
      <c r="E371" s="5" t="s">
        <v>137</v>
      </c>
      <c r="F371" s="5" t="s">
        <v>54</v>
      </c>
      <c r="G371" s="5" t="s">
        <v>72</v>
      </c>
      <c r="H371" s="5" t="s">
        <v>108</v>
      </c>
      <c r="I371" s="5" t="s">
        <v>305</v>
      </c>
      <c r="J371" s="10" t="s">
        <v>96</v>
      </c>
      <c r="K371" s="27">
        <v>43087</v>
      </c>
      <c r="L371" s="28">
        <v>1</v>
      </c>
      <c r="M371" s="27"/>
    </row>
    <row r="372" spans="2:13" x14ac:dyDescent="0.2">
      <c r="B372" s="5" t="s">
        <v>334</v>
      </c>
      <c r="C372" s="5" t="s">
        <v>30</v>
      </c>
      <c r="D372" s="5" t="s">
        <v>12</v>
      </c>
      <c r="E372" s="5" t="s">
        <v>49</v>
      </c>
      <c r="F372" s="5" t="s">
        <v>49</v>
      </c>
      <c r="G372" s="5" t="s">
        <v>75</v>
      </c>
      <c r="H372" s="5" t="s">
        <v>437</v>
      </c>
      <c r="I372" s="5" t="s">
        <v>437</v>
      </c>
      <c r="J372" s="10" t="s">
        <v>96</v>
      </c>
      <c r="K372" s="27">
        <v>43087</v>
      </c>
      <c r="L372" s="28">
        <v>2</v>
      </c>
      <c r="M372" s="27"/>
    </row>
    <row r="373" spans="2:13" x14ac:dyDescent="0.2">
      <c r="B373" s="5" t="s">
        <v>334</v>
      </c>
      <c r="C373" s="5" t="s">
        <v>30</v>
      </c>
      <c r="D373" s="5" t="s">
        <v>12</v>
      </c>
      <c r="E373" s="5" t="s">
        <v>100</v>
      </c>
      <c r="F373" s="5" t="s">
        <v>59</v>
      </c>
      <c r="G373" s="5" t="s">
        <v>74</v>
      </c>
      <c r="H373" s="5" t="s">
        <v>115</v>
      </c>
      <c r="I373" s="5" t="s">
        <v>551</v>
      </c>
      <c r="J373" s="10" t="s">
        <v>96</v>
      </c>
      <c r="K373" s="27">
        <v>43088</v>
      </c>
      <c r="L373" s="28">
        <v>1</v>
      </c>
      <c r="M373" s="27"/>
    </row>
    <row r="374" spans="2:13" x14ac:dyDescent="0.2">
      <c r="B374" s="5" t="s">
        <v>334</v>
      </c>
      <c r="C374" s="5" t="s">
        <v>30</v>
      </c>
      <c r="D374" s="5" t="s">
        <v>12</v>
      </c>
      <c r="E374" s="5" t="s">
        <v>100</v>
      </c>
      <c r="F374" s="5" t="s">
        <v>59</v>
      </c>
      <c r="G374" s="5" t="s">
        <v>74</v>
      </c>
      <c r="H374" s="5" t="s">
        <v>352</v>
      </c>
      <c r="I374" s="5" t="s">
        <v>305</v>
      </c>
      <c r="J374" s="10" t="s">
        <v>96</v>
      </c>
      <c r="K374" s="27">
        <v>43088</v>
      </c>
      <c r="L374" s="28">
        <v>1</v>
      </c>
      <c r="M374" s="27"/>
    </row>
    <row r="375" spans="2:13" x14ac:dyDescent="0.2">
      <c r="B375" s="5" t="s">
        <v>334</v>
      </c>
      <c r="C375" s="5" t="s">
        <v>30</v>
      </c>
      <c r="D375" s="5" t="s">
        <v>12</v>
      </c>
      <c r="E375" s="5" t="s">
        <v>107</v>
      </c>
      <c r="F375" s="5" t="s">
        <v>40</v>
      </c>
      <c r="G375" s="5" t="s">
        <v>74</v>
      </c>
      <c r="H375" s="5" t="s">
        <v>98</v>
      </c>
      <c r="I375" s="5" t="s">
        <v>305</v>
      </c>
      <c r="J375" s="10" t="s">
        <v>96</v>
      </c>
      <c r="K375" s="27">
        <v>43088</v>
      </c>
      <c r="L375" s="28">
        <v>2</v>
      </c>
      <c r="M375" s="27"/>
    </row>
    <row r="376" spans="2:13" x14ac:dyDescent="0.2">
      <c r="B376" s="5" t="s">
        <v>334</v>
      </c>
      <c r="C376" s="5" t="s">
        <v>30</v>
      </c>
      <c r="D376" s="5" t="s">
        <v>12</v>
      </c>
      <c r="E376" s="5" t="s">
        <v>114</v>
      </c>
      <c r="F376" s="5" t="s">
        <v>39</v>
      </c>
      <c r="G376" s="5" t="s">
        <v>74</v>
      </c>
      <c r="H376" s="5" t="s">
        <v>98</v>
      </c>
      <c r="I376" s="5" t="s">
        <v>305</v>
      </c>
      <c r="J376" s="10" t="s">
        <v>96</v>
      </c>
      <c r="K376" s="27">
        <v>43088</v>
      </c>
      <c r="L376" s="28">
        <v>1</v>
      </c>
      <c r="M376" s="27"/>
    </row>
    <row r="377" spans="2:13" x14ac:dyDescent="0.2">
      <c r="B377" s="5" t="s">
        <v>334</v>
      </c>
      <c r="C377" s="5" t="s">
        <v>30</v>
      </c>
      <c r="D377" s="5" t="s">
        <v>12</v>
      </c>
      <c r="E377" s="5" t="s">
        <v>203</v>
      </c>
      <c r="F377" s="5" t="s">
        <v>39</v>
      </c>
      <c r="G377" s="5" t="s">
        <v>74</v>
      </c>
      <c r="H377" s="5" t="s">
        <v>98</v>
      </c>
      <c r="I377" s="5" t="s">
        <v>305</v>
      </c>
      <c r="J377" s="10" t="s">
        <v>96</v>
      </c>
      <c r="K377" s="27">
        <v>43088</v>
      </c>
      <c r="L377" s="28">
        <v>1</v>
      </c>
      <c r="M377" s="27"/>
    </row>
    <row r="378" spans="2:13" x14ac:dyDescent="0.2">
      <c r="B378" s="5" t="s">
        <v>334</v>
      </c>
      <c r="C378" s="5" t="s">
        <v>30</v>
      </c>
      <c r="D378" s="5" t="s">
        <v>12</v>
      </c>
      <c r="E378" s="5" t="s">
        <v>193</v>
      </c>
      <c r="F378" s="5" t="s">
        <v>50</v>
      </c>
      <c r="G378" s="5" t="s">
        <v>72</v>
      </c>
      <c r="H378" s="5" t="s">
        <v>313</v>
      </c>
      <c r="I378" s="5" t="s">
        <v>431</v>
      </c>
      <c r="J378" s="10" t="s">
        <v>96</v>
      </c>
      <c r="K378" s="27">
        <v>43088</v>
      </c>
      <c r="L378" s="28">
        <v>1</v>
      </c>
      <c r="M378" s="27"/>
    </row>
    <row r="379" spans="2:13" x14ac:dyDescent="0.2">
      <c r="B379" s="5" t="s">
        <v>334</v>
      </c>
      <c r="C379" s="5" t="s">
        <v>30</v>
      </c>
      <c r="D379" s="5" t="s">
        <v>12</v>
      </c>
      <c r="E379" s="5" t="s">
        <v>130</v>
      </c>
      <c r="F379" s="5" t="s">
        <v>64</v>
      </c>
      <c r="G379" s="5" t="s">
        <v>74</v>
      </c>
      <c r="H379" s="5" t="s">
        <v>98</v>
      </c>
      <c r="I379" s="5" t="s">
        <v>305</v>
      </c>
      <c r="J379" s="10" t="s">
        <v>96</v>
      </c>
      <c r="K379" s="27">
        <v>43088</v>
      </c>
      <c r="L379" s="28">
        <v>1</v>
      </c>
      <c r="M379" s="27"/>
    </row>
    <row r="380" spans="2:13" x14ac:dyDescent="0.2">
      <c r="B380" s="5" t="s">
        <v>334</v>
      </c>
      <c r="C380" s="5" t="s">
        <v>30</v>
      </c>
      <c r="D380" s="5" t="s">
        <v>12</v>
      </c>
      <c r="E380" s="5" t="s">
        <v>105</v>
      </c>
      <c r="F380" s="5" t="s">
        <v>40</v>
      </c>
      <c r="G380" s="5" t="s">
        <v>74</v>
      </c>
      <c r="H380" s="5" t="s">
        <v>98</v>
      </c>
      <c r="I380" s="5" t="s">
        <v>305</v>
      </c>
      <c r="J380" s="10" t="s">
        <v>96</v>
      </c>
      <c r="K380" s="27">
        <v>43089</v>
      </c>
      <c r="L380" s="28">
        <v>1</v>
      </c>
      <c r="M380" s="27"/>
    </row>
    <row r="381" spans="2:13" x14ac:dyDescent="0.2">
      <c r="B381" s="5" t="s">
        <v>334</v>
      </c>
      <c r="C381" s="5" t="s">
        <v>30</v>
      </c>
      <c r="D381" s="5" t="s">
        <v>12</v>
      </c>
      <c r="E381" s="5" t="s">
        <v>117</v>
      </c>
      <c r="F381" s="5" t="s">
        <v>46</v>
      </c>
      <c r="G381" s="5" t="s">
        <v>74</v>
      </c>
      <c r="H381" s="5" t="s">
        <v>345</v>
      </c>
      <c r="I381" s="5" t="s">
        <v>305</v>
      </c>
      <c r="J381" s="10" t="s">
        <v>96</v>
      </c>
      <c r="K381" s="27">
        <v>43089</v>
      </c>
      <c r="L381" s="28">
        <v>1</v>
      </c>
      <c r="M381" s="27"/>
    </row>
    <row r="382" spans="2:13" x14ac:dyDescent="0.2">
      <c r="B382" s="5" t="s">
        <v>334</v>
      </c>
      <c r="C382" s="5" t="s">
        <v>30</v>
      </c>
      <c r="D382" s="5" t="s">
        <v>12</v>
      </c>
      <c r="E382" s="5" t="s">
        <v>207</v>
      </c>
      <c r="F382" s="5" t="s">
        <v>39</v>
      </c>
      <c r="G382" s="5" t="s">
        <v>72</v>
      </c>
      <c r="H382" s="5" t="s">
        <v>182</v>
      </c>
      <c r="I382" s="5" t="s">
        <v>305</v>
      </c>
      <c r="J382" s="10" t="s">
        <v>96</v>
      </c>
      <c r="K382" s="27">
        <v>43090</v>
      </c>
      <c r="L382" s="28">
        <v>2</v>
      </c>
      <c r="M382" s="27"/>
    </row>
    <row r="383" spans="2:13" x14ac:dyDescent="0.2">
      <c r="B383" s="5" t="s">
        <v>334</v>
      </c>
      <c r="C383" s="5" t="s">
        <v>30</v>
      </c>
      <c r="D383" s="5" t="s">
        <v>12</v>
      </c>
      <c r="E383" s="5" t="s">
        <v>101</v>
      </c>
      <c r="F383" s="5" t="s">
        <v>58</v>
      </c>
      <c r="G383" s="5" t="s">
        <v>74</v>
      </c>
      <c r="H383" s="5" t="s">
        <v>98</v>
      </c>
      <c r="I383" s="5" t="s">
        <v>305</v>
      </c>
      <c r="J383" s="10" t="s">
        <v>96</v>
      </c>
      <c r="K383" s="27">
        <v>43090</v>
      </c>
      <c r="L383" s="28">
        <v>1</v>
      </c>
      <c r="M383" s="27"/>
    </row>
    <row r="384" spans="2:13" x14ac:dyDescent="0.2">
      <c r="B384" s="5" t="s">
        <v>334</v>
      </c>
      <c r="C384" s="5" t="s">
        <v>30</v>
      </c>
      <c r="D384" s="5" t="s">
        <v>12</v>
      </c>
      <c r="E384" s="5" t="s">
        <v>113</v>
      </c>
      <c r="F384" s="5" t="s">
        <v>45</v>
      </c>
      <c r="G384" s="5" t="s">
        <v>74</v>
      </c>
      <c r="H384" s="5" t="s">
        <v>98</v>
      </c>
      <c r="I384" s="5" t="s">
        <v>305</v>
      </c>
      <c r="J384" s="10" t="s">
        <v>96</v>
      </c>
      <c r="K384" s="27">
        <v>43090</v>
      </c>
      <c r="L384" s="28">
        <v>1</v>
      </c>
      <c r="M384" s="27"/>
    </row>
    <row r="385" spans="2:13" x14ac:dyDescent="0.2">
      <c r="B385" s="164" t="s">
        <v>334</v>
      </c>
      <c r="C385" s="162" t="s">
        <v>30</v>
      </c>
      <c r="D385" s="162" t="s">
        <v>12</v>
      </c>
      <c r="E385" s="162" t="s">
        <v>137</v>
      </c>
      <c r="F385" s="164" t="s">
        <v>54</v>
      </c>
      <c r="G385" s="162" t="s">
        <v>72</v>
      </c>
      <c r="H385" s="162" t="s">
        <v>106</v>
      </c>
      <c r="I385" s="162" t="s">
        <v>305</v>
      </c>
      <c r="J385" s="163" t="s">
        <v>96</v>
      </c>
      <c r="K385" s="165">
        <v>43090</v>
      </c>
      <c r="L385" s="166">
        <v>1</v>
      </c>
      <c r="M385" s="27"/>
    </row>
    <row r="386" spans="2:13" x14ac:dyDescent="0.2">
      <c r="B386" s="5" t="s">
        <v>334</v>
      </c>
      <c r="C386" s="5" t="s">
        <v>30</v>
      </c>
      <c r="D386" s="5" t="s">
        <v>12</v>
      </c>
      <c r="E386" s="5" t="s">
        <v>184</v>
      </c>
      <c r="F386" s="5" t="s">
        <v>39</v>
      </c>
      <c r="G386" s="5" t="s">
        <v>74</v>
      </c>
      <c r="H386" s="5" t="s">
        <v>98</v>
      </c>
      <c r="I386" s="5" t="s">
        <v>305</v>
      </c>
      <c r="J386" s="10" t="s">
        <v>96</v>
      </c>
      <c r="K386" s="27">
        <v>43090</v>
      </c>
      <c r="L386" s="28">
        <v>1</v>
      </c>
      <c r="M386" s="27"/>
    </row>
    <row r="387" spans="2:13" x14ac:dyDescent="0.2">
      <c r="B387" s="5" t="s">
        <v>334</v>
      </c>
      <c r="C387" s="5" t="s">
        <v>30</v>
      </c>
      <c r="D387" s="5" t="s">
        <v>12</v>
      </c>
      <c r="E387" s="5" t="s">
        <v>169</v>
      </c>
      <c r="F387" s="5" t="s">
        <v>48</v>
      </c>
      <c r="G387" s="5" t="s">
        <v>74</v>
      </c>
      <c r="H387" s="5" t="s">
        <v>98</v>
      </c>
      <c r="I387" s="5" t="s">
        <v>305</v>
      </c>
      <c r="J387" s="10" t="s">
        <v>96</v>
      </c>
      <c r="K387" s="27">
        <v>43090</v>
      </c>
      <c r="L387" s="28">
        <v>1</v>
      </c>
      <c r="M387" s="27"/>
    </row>
    <row r="388" spans="2:13" x14ac:dyDescent="0.2">
      <c r="B388" s="5" t="s">
        <v>334</v>
      </c>
      <c r="C388" s="5" t="s">
        <v>30</v>
      </c>
      <c r="D388" s="5" t="s">
        <v>12</v>
      </c>
      <c r="E388" s="5" t="s">
        <v>169</v>
      </c>
      <c r="F388" s="5" t="s">
        <v>48</v>
      </c>
      <c r="G388" s="5" t="s">
        <v>74</v>
      </c>
      <c r="H388" s="5" t="s">
        <v>98</v>
      </c>
      <c r="I388" s="5" t="s">
        <v>305</v>
      </c>
      <c r="J388" s="10" t="s">
        <v>96</v>
      </c>
      <c r="K388" s="27">
        <v>43090</v>
      </c>
      <c r="L388" s="28">
        <v>1</v>
      </c>
      <c r="M388" s="27"/>
    </row>
    <row r="389" spans="2:13" x14ac:dyDescent="0.2">
      <c r="B389" s="5" t="s">
        <v>334</v>
      </c>
      <c r="C389" s="5" t="s">
        <v>30</v>
      </c>
      <c r="D389" s="5" t="s">
        <v>12</v>
      </c>
      <c r="E389" s="5" t="s">
        <v>178</v>
      </c>
      <c r="F389" s="5" t="s">
        <v>39</v>
      </c>
      <c r="G389" s="5" t="s">
        <v>74</v>
      </c>
      <c r="H389" s="5" t="s">
        <v>115</v>
      </c>
      <c r="I389" s="5" t="s">
        <v>663</v>
      </c>
      <c r="J389" s="10" t="s">
        <v>96</v>
      </c>
      <c r="K389" s="27">
        <v>43090</v>
      </c>
      <c r="L389" s="28">
        <v>1</v>
      </c>
      <c r="M389" s="27"/>
    </row>
    <row r="390" spans="2:13" x14ac:dyDescent="0.2">
      <c r="B390" s="5" t="s">
        <v>334</v>
      </c>
      <c r="C390" s="5" t="s">
        <v>30</v>
      </c>
      <c r="D390" s="5" t="s">
        <v>12</v>
      </c>
      <c r="E390" s="5" t="s">
        <v>99</v>
      </c>
      <c r="F390" s="5" t="s">
        <v>39</v>
      </c>
      <c r="G390" s="5" t="s">
        <v>74</v>
      </c>
      <c r="H390" s="5" t="s">
        <v>555</v>
      </c>
      <c r="I390" s="5" t="s">
        <v>305</v>
      </c>
      <c r="J390" s="10" t="s">
        <v>96</v>
      </c>
      <c r="K390" s="27">
        <v>43091</v>
      </c>
      <c r="L390" s="28">
        <v>2</v>
      </c>
      <c r="M390" s="27"/>
    </row>
    <row r="391" spans="2:13" x14ac:dyDescent="0.2">
      <c r="B391" s="5" t="s">
        <v>334</v>
      </c>
      <c r="C391" s="5" t="s">
        <v>30</v>
      </c>
      <c r="D391" s="5" t="s">
        <v>12</v>
      </c>
      <c r="E391" s="5" t="s">
        <v>166</v>
      </c>
      <c r="F391" s="5" t="s">
        <v>45</v>
      </c>
      <c r="G391" s="5" t="s">
        <v>74</v>
      </c>
      <c r="H391" s="5" t="s">
        <v>98</v>
      </c>
      <c r="I391" s="5" t="s">
        <v>305</v>
      </c>
      <c r="J391" s="10" t="s">
        <v>96</v>
      </c>
      <c r="K391" s="27">
        <v>43091</v>
      </c>
      <c r="L391" s="28">
        <v>1</v>
      </c>
      <c r="M391" s="27"/>
    </row>
    <row r="392" spans="2:13" x14ac:dyDescent="0.2">
      <c r="B392" s="5" t="s">
        <v>334</v>
      </c>
      <c r="C392" s="5" t="s">
        <v>30</v>
      </c>
      <c r="D392" s="5" t="s">
        <v>12</v>
      </c>
      <c r="E392" s="5" t="s">
        <v>152</v>
      </c>
      <c r="F392" s="5" t="s">
        <v>43</v>
      </c>
      <c r="G392" s="5" t="s">
        <v>74</v>
      </c>
      <c r="H392" s="5" t="s">
        <v>343</v>
      </c>
      <c r="I392" s="5" t="s">
        <v>305</v>
      </c>
      <c r="J392" s="10" t="s">
        <v>96</v>
      </c>
      <c r="K392" s="27">
        <v>43091</v>
      </c>
      <c r="L392" s="28">
        <v>1</v>
      </c>
      <c r="M392" s="27"/>
    </row>
    <row r="393" spans="2:13" x14ac:dyDescent="0.2">
      <c r="B393" s="5" t="s">
        <v>334</v>
      </c>
      <c r="C393" s="5" t="s">
        <v>30</v>
      </c>
      <c r="D393" s="5" t="s">
        <v>12</v>
      </c>
      <c r="E393" s="5" t="s">
        <v>132</v>
      </c>
      <c r="F393" s="5" t="s">
        <v>63</v>
      </c>
      <c r="G393" s="5" t="s">
        <v>74</v>
      </c>
      <c r="H393" s="5" t="s">
        <v>98</v>
      </c>
      <c r="I393" s="5" t="s">
        <v>305</v>
      </c>
      <c r="J393" s="10" t="s">
        <v>96</v>
      </c>
      <c r="K393" s="27">
        <v>43092</v>
      </c>
      <c r="L393" s="28">
        <v>1</v>
      </c>
      <c r="M393" s="27"/>
    </row>
    <row r="394" spans="2:13" x14ac:dyDescent="0.2">
      <c r="B394" s="5" t="s">
        <v>334</v>
      </c>
      <c r="C394" s="5" t="s">
        <v>30</v>
      </c>
      <c r="D394" s="5" t="s">
        <v>12</v>
      </c>
      <c r="E394" s="5" t="s">
        <v>207</v>
      </c>
      <c r="F394" s="5" t="s">
        <v>39</v>
      </c>
      <c r="G394" s="5" t="s">
        <v>72</v>
      </c>
      <c r="H394" s="5" t="s">
        <v>182</v>
      </c>
      <c r="I394" s="5" t="s">
        <v>305</v>
      </c>
      <c r="J394" s="10" t="s">
        <v>96</v>
      </c>
      <c r="K394" s="27">
        <v>43092</v>
      </c>
      <c r="L394" s="28">
        <v>2</v>
      </c>
      <c r="M394" s="27"/>
    </row>
    <row r="395" spans="2:13" x14ac:dyDescent="0.2">
      <c r="B395" s="5" t="s">
        <v>334</v>
      </c>
      <c r="C395" s="5" t="s">
        <v>30</v>
      </c>
      <c r="D395" s="5" t="s">
        <v>12</v>
      </c>
      <c r="E395" s="5" t="s">
        <v>122</v>
      </c>
      <c r="F395" s="5" t="s">
        <v>39</v>
      </c>
      <c r="G395" s="5" t="s">
        <v>72</v>
      </c>
      <c r="H395" s="5" t="s">
        <v>313</v>
      </c>
      <c r="I395" s="5" t="s">
        <v>670</v>
      </c>
      <c r="J395" s="10" t="s">
        <v>96</v>
      </c>
      <c r="K395" s="27">
        <v>43092</v>
      </c>
      <c r="L395" s="28">
        <v>2</v>
      </c>
    </row>
    <row r="396" spans="2:13" x14ac:dyDescent="0.2">
      <c r="B396" s="5" t="s">
        <v>334</v>
      </c>
      <c r="C396" s="5" t="s">
        <v>30</v>
      </c>
      <c r="D396" s="5" t="s">
        <v>12</v>
      </c>
      <c r="E396" s="5" t="s">
        <v>122</v>
      </c>
      <c r="F396" s="5" t="s">
        <v>39</v>
      </c>
      <c r="G396" s="5" t="s">
        <v>74</v>
      </c>
      <c r="H396" s="5" t="s">
        <v>98</v>
      </c>
      <c r="I396" s="5" t="s">
        <v>305</v>
      </c>
      <c r="J396" s="10" t="s">
        <v>96</v>
      </c>
      <c r="K396" s="27">
        <v>43092</v>
      </c>
      <c r="L396" s="28">
        <v>1</v>
      </c>
    </row>
    <row r="397" spans="2:13" x14ac:dyDescent="0.2">
      <c r="B397" s="5" t="s">
        <v>334</v>
      </c>
      <c r="C397" s="5" t="s">
        <v>30</v>
      </c>
      <c r="D397" s="5" t="s">
        <v>12</v>
      </c>
      <c r="E397" s="5" t="s">
        <v>139</v>
      </c>
      <c r="F397" s="5" t="s">
        <v>56</v>
      </c>
      <c r="G397" s="5" t="s">
        <v>74</v>
      </c>
      <c r="H397" s="5" t="s">
        <v>115</v>
      </c>
      <c r="I397" s="5" t="s">
        <v>374</v>
      </c>
      <c r="J397" s="10" t="s">
        <v>96</v>
      </c>
      <c r="K397" s="27">
        <v>43092</v>
      </c>
      <c r="L397" s="28">
        <v>1</v>
      </c>
    </row>
    <row r="398" spans="2:13" x14ac:dyDescent="0.2">
      <c r="B398" s="5" t="s">
        <v>334</v>
      </c>
      <c r="C398" s="5" t="s">
        <v>30</v>
      </c>
      <c r="D398" s="5" t="s">
        <v>12</v>
      </c>
      <c r="E398" s="5" t="s">
        <v>124</v>
      </c>
      <c r="F398" s="5" t="s">
        <v>39</v>
      </c>
      <c r="G398" s="5" t="s">
        <v>74</v>
      </c>
      <c r="H398" s="5" t="s">
        <v>323</v>
      </c>
      <c r="I398" s="5" t="s">
        <v>305</v>
      </c>
      <c r="J398" s="10" t="s">
        <v>96</v>
      </c>
      <c r="K398" s="27">
        <v>43092</v>
      </c>
      <c r="L398" s="28">
        <v>1</v>
      </c>
    </row>
    <row r="399" spans="2:13" x14ac:dyDescent="0.2">
      <c r="B399" s="5" t="s">
        <v>334</v>
      </c>
      <c r="C399" s="5" t="s">
        <v>30</v>
      </c>
      <c r="D399" s="5" t="s">
        <v>12</v>
      </c>
      <c r="E399" s="5" t="s">
        <v>107</v>
      </c>
      <c r="F399" s="5" t="s">
        <v>40</v>
      </c>
      <c r="G399" s="5" t="s">
        <v>74</v>
      </c>
      <c r="H399" s="5" t="s">
        <v>98</v>
      </c>
      <c r="I399" s="5" t="s">
        <v>305</v>
      </c>
      <c r="J399" s="10" t="s">
        <v>96</v>
      </c>
      <c r="K399" s="27">
        <v>43095</v>
      </c>
      <c r="L399" s="28">
        <v>1</v>
      </c>
    </row>
    <row r="400" spans="2:13" x14ac:dyDescent="0.2">
      <c r="B400" s="5" t="s">
        <v>334</v>
      </c>
      <c r="C400" s="5" t="s">
        <v>30</v>
      </c>
      <c r="D400" s="5" t="s">
        <v>12</v>
      </c>
      <c r="E400" s="5" t="s">
        <v>42</v>
      </c>
      <c r="F400" s="5" t="s">
        <v>42</v>
      </c>
      <c r="G400" s="5" t="s">
        <v>74</v>
      </c>
      <c r="H400" s="5" t="s">
        <v>98</v>
      </c>
      <c r="I400" s="5" t="s">
        <v>305</v>
      </c>
      <c r="J400" s="10" t="s">
        <v>96</v>
      </c>
      <c r="K400" s="27">
        <v>43095</v>
      </c>
      <c r="L400" s="28">
        <v>1</v>
      </c>
    </row>
    <row r="401" spans="2:12" x14ac:dyDescent="0.2">
      <c r="B401" s="5" t="s">
        <v>334</v>
      </c>
      <c r="C401" s="5" t="s">
        <v>30</v>
      </c>
      <c r="D401" s="5" t="s">
        <v>12</v>
      </c>
      <c r="E401" s="5" t="s">
        <v>124</v>
      </c>
      <c r="F401" s="5" t="s">
        <v>39</v>
      </c>
      <c r="G401" s="5" t="s">
        <v>72</v>
      </c>
      <c r="H401" s="5" t="s">
        <v>182</v>
      </c>
      <c r="I401" s="5" t="s">
        <v>305</v>
      </c>
      <c r="J401" s="10" t="s">
        <v>96</v>
      </c>
      <c r="K401" s="27">
        <v>43095</v>
      </c>
      <c r="L401" s="28">
        <v>1</v>
      </c>
    </row>
    <row r="402" spans="2:12" x14ac:dyDescent="0.2">
      <c r="B402" s="5" t="s">
        <v>334</v>
      </c>
      <c r="C402" s="5" t="s">
        <v>30</v>
      </c>
      <c r="D402" s="5" t="s">
        <v>12</v>
      </c>
      <c r="E402" s="5" t="s">
        <v>101</v>
      </c>
      <c r="F402" s="5" t="s">
        <v>58</v>
      </c>
      <c r="G402" s="5" t="s">
        <v>74</v>
      </c>
      <c r="H402" s="5" t="s">
        <v>115</v>
      </c>
      <c r="I402" s="5" t="s">
        <v>305</v>
      </c>
      <c r="J402" s="10" t="s">
        <v>96</v>
      </c>
      <c r="K402" s="27">
        <v>43096</v>
      </c>
      <c r="L402" s="28">
        <v>1</v>
      </c>
    </row>
    <row r="403" spans="2:12" x14ac:dyDescent="0.2">
      <c r="B403" s="5" t="s">
        <v>334</v>
      </c>
      <c r="C403" s="5" t="s">
        <v>30</v>
      </c>
      <c r="D403" s="5" t="s">
        <v>12</v>
      </c>
      <c r="E403" s="5" t="s">
        <v>107</v>
      </c>
      <c r="F403" s="5" t="s">
        <v>40</v>
      </c>
      <c r="G403" s="5" t="s">
        <v>74</v>
      </c>
      <c r="H403" s="5" t="s">
        <v>98</v>
      </c>
      <c r="I403" s="5" t="s">
        <v>305</v>
      </c>
      <c r="J403" s="10" t="s">
        <v>96</v>
      </c>
      <c r="K403" s="27">
        <v>43096</v>
      </c>
      <c r="L403" s="28">
        <v>1</v>
      </c>
    </row>
    <row r="404" spans="2:12" x14ac:dyDescent="0.2">
      <c r="B404" s="5" t="s">
        <v>334</v>
      </c>
      <c r="C404" s="5" t="s">
        <v>30</v>
      </c>
      <c r="D404" s="5" t="s">
        <v>12</v>
      </c>
      <c r="E404" s="5" t="s">
        <v>166</v>
      </c>
      <c r="F404" s="5" t="s">
        <v>45</v>
      </c>
      <c r="G404" s="5" t="s">
        <v>74</v>
      </c>
      <c r="H404" s="5" t="s">
        <v>115</v>
      </c>
      <c r="I404" s="5" t="s">
        <v>664</v>
      </c>
      <c r="J404" s="10" t="s">
        <v>96</v>
      </c>
      <c r="K404" s="27">
        <v>43096</v>
      </c>
      <c r="L404" s="28">
        <v>1</v>
      </c>
    </row>
    <row r="405" spans="2:12" x14ac:dyDescent="0.2">
      <c r="B405" s="5" t="s">
        <v>334</v>
      </c>
      <c r="C405" s="5" t="s">
        <v>30</v>
      </c>
      <c r="D405" s="5" t="s">
        <v>12</v>
      </c>
      <c r="E405" s="5" t="s">
        <v>141</v>
      </c>
      <c r="F405" s="5" t="s">
        <v>39</v>
      </c>
      <c r="G405" s="5" t="s">
        <v>72</v>
      </c>
      <c r="H405" s="5" t="s">
        <v>108</v>
      </c>
      <c r="I405" s="5" t="s">
        <v>381</v>
      </c>
      <c r="J405" s="10" t="s">
        <v>96</v>
      </c>
      <c r="K405" s="27">
        <v>43096</v>
      </c>
      <c r="L405" s="28">
        <v>2</v>
      </c>
    </row>
    <row r="406" spans="2:12" x14ac:dyDescent="0.2">
      <c r="B406" s="5" t="s">
        <v>334</v>
      </c>
      <c r="C406" s="5" t="s">
        <v>30</v>
      </c>
      <c r="D406" s="5" t="s">
        <v>12</v>
      </c>
      <c r="E406" s="5" t="s">
        <v>174</v>
      </c>
      <c r="F406" s="5" t="s">
        <v>39</v>
      </c>
      <c r="G406" s="5" t="s">
        <v>72</v>
      </c>
      <c r="H406" s="5" t="s">
        <v>313</v>
      </c>
      <c r="I406" s="5" t="s">
        <v>404</v>
      </c>
      <c r="J406" s="10" t="s">
        <v>96</v>
      </c>
      <c r="K406" s="27">
        <v>43096</v>
      </c>
      <c r="L406" s="28">
        <v>1</v>
      </c>
    </row>
    <row r="407" spans="2:12" x14ac:dyDescent="0.2">
      <c r="B407" s="5" t="s">
        <v>334</v>
      </c>
      <c r="C407" s="5" t="s">
        <v>30</v>
      </c>
      <c r="D407" s="5" t="s">
        <v>12</v>
      </c>
      <c r="E407" s="5" t="s">
        <v>116</v>
      </c>
      <c r="F407" s="5" t="s">
        <v>48</v>
      </c>
      <c r="G407" s="5" t="s">
        <v>74</v>
      </c>
      <c r="H407" s="5" t="s">
        <v>115</v>
      </c>
      <c r="I407" s="5" t="s">
        <v>410</v>
      </c>
      <c r="J407" s="10" t="s">
        <v>96</v>
      </c>
      <c r="K407" s="27">
        <v>43096</v>
      </c>
      <c r="L407" s="28">
        <v>1</v>
      </c>
    </row>
    <row r="408" spans="2:12" x14ac:dyDescent="0.2">
      <c r="B408" s="5" t="s">
        <v>334</v>
      </c>
      <c r="C408" s="5" t="s">
        <v>30</v>
      </c>
      <c r="D408" s="5" t="s">
        <v>12</v>
      </c>
      <c r="E408" s="5" t="s">
        <v>153</v>
      </c>
      <c r="F408" s="5" t="s">
        <v>41</v>
      </c>
      <c r="G408" s="5" t="s">
        <v>74</v>
      </c>
      <c r="H408" s="5" t="s">
        <v>98</v>
      </c>
      <c r="I408" s="5" t="s">
        <v>305</v>
      </c>
      <c r="J408" s="10" t="s">
        <v>96</v>
      </c>
      <c r="K408" s="27">
        <v>43096</v>
      </c>
      <c r="L408" s="28">
        <v>1</v>
      </c>
    </row>
    <row r="409" spans="2:12" x14ac:dyDescent="0.2">
      <c r="B409" s="5" t="s">
        <v>334</v>
      </c>
      <c r="C409" s="5" t="s">
        <v>30</v>
      </c>
      <c r="D409" s="5" t="s">
        <v>12</v>
      </c>
      <c r="E409" s="5" t="s">
        <v>138</v>
      </c>
      <c r="F409" s="5" t="s">
        <v>49</v>
      </c>
      <c r="G409" s="5" t="s">
        <v>74</v>
      </c>
      <c r="H409" s="5" t="s">
        <v>98</v>
      </c>
      <c r="I409" s="5" t="s">
        <v>305</v>
      </c>
      <c r="J409" s="10" t="s">
        <v>96</v>
      </c>
      <c r="K409" s="27">
        <v>43096</v>
      </c>
      <c r="L409" s="28">
        <v>1</v>
      </c>
    </row>
    <row r="410" spans="2:12" x14ac:dyDescent="0.2">
      <c r="B410" s="5" t="s">
        <v>334</v>
      </c>
      <c r="C410" s="5" t="s">
        <v>30</v>
      </c>
      <c r="D410" s="5" t="s">
        <v>12</v>
      </c>
      <c r="E410" s="5" t="s">
        <v>124</v>
      </c>
      <c r="F410" s="5" t="s">
        <v>39</v>
      </c>
      <c r="G410" s="5" t="s">
        <v>74</v>
      </c>
      <c r="H410" s="5" t="s">
        <v>323</v>
      </c>
      <c r="I410" s="5" t="s">
        <v>305</v>
      </c>
      <c r="J410" s="10" t="s">
        <v>96</v>
      </c>
      <c r="K410" s="27">
        <v>43096</v>
      </c>
      <c r="L410" s="28">
        <v>1</v>
      </c>
    </row>
    <row r="411" spans="2:12" x14ac:dyDescent="0.2">
      <c r="B411" s="5" t="s">
        <v>334</v>
      </c>
      <c r="C411" s="5" t="s">
        <v>30</v>
      </c>
      <c r="D411" s="5" t="s">
        <v>12</v>
      </c>
      <c r="E411" s="5" t="s">
        <v>99</v>
      </c>
      <c r="F411" s="5" t="s">
        <v>39</v>
      </c>
      <c r="G411" s="5" t="s">
        <v>74</v>
      </c>
      <c r="H411" s="5" t="s">
        <v>115</v>
      </c>
      <c r="I411" s="5" t="s">
        <v>434</v>
      </c>
      <c r="J411" s="10" t="s">
        <v>96</v>
      </c>
      <c r="K411" s="27">
        <v>43097</v>
      </c>
      <c r="L411" s="28">
        <v>1</v>
      </c>
    </row>
    <row r="412" spans="2:12" x14ac:dyDescent="0.2">
      <c r="B412" s="5" t="s">
        <v>334</v>
      </c>
      <c r="C412" s="5" t="s">
        <v>30</v>
      </c>
      <c r="D412" s="5" t="s">
        <v>12</v>
      </c>
      <c r="E412" s="5" t="s">
        <v>125</v>
      </c>
      <c r="F412" s="5" t="s">
        <v>39</v>
      </c>
      <c r="G412" s="5" t="s">
        <v>74</v>
      </c>
      <c r="H412" s="5" t="s">
        <v>324</v>
      </c>
      <c r="I412" s="5" t="s">
        <v>305</v>
      </c>
      <c r="J412" s="10" t="s">
        <v>96</v>
      </c>
      <c r="K412" s="27">
        <v>43097</v>
      </c>
      <c r="L412" s="28">
        <v>1</v>
      </c>
    </row>
    <row r="413" spans="2:12" x14ac:dyDescent="0.2">
      <c r="B413" s="5" t="s">
        <v>334</v>
      </c>
      <c r="C413" s="5" t="s">
        <v>30</v>
      </c>
      <c r="D413" s="5" t="s">
        <v>12</v>
      </c>
      <c r="E413" s="5" t="s">
        <v>44</v>
      </c>
      <c r="F413" s="5" t="s">
        <v>44</v>
      </c>
      <c r="G413" s="5" t="s">
        <v>72</v>
      </c>
      <c r="H413" s="5" t="s">
        <v>330</v>
      </c>
      <c r="I413" s="5" t="s">
        <v>489</v>
      </c>
      <c r="J413" s="10" t="s">
        <v>96</v>
      </c>
      <c r="K413" s="27">
        <v>43098</v>
      </c>
      <c r="L413" s="28">
        <v>1</v>
      </c>
    </row>
    <row r="414" spans="2:12" x14ac:dyDescent="0.2">
      <c r="B414" s="5" t="s">
        <v>334</v>
      </c>
      <c r="C414" s="5" t="s">
        <v>30</v>
      </c>
      <c r="D414" s="5" t="s">
        <v>12</v>
      </c>
      <c r="E414" s="5" t="s">
        <v>114</v>
      </c>
      <c r="F414" s="5" t="s">
        <v>39</v>
      </c>
      <c r="G414" s="5" t="s">
        <v>74</v>
      </c>
      <c r="H414" s="5" t="s">
        <v>98</v>
      </c>
      <c r="I414" s="5" t="s">
        <v>305</v>
      </c>
      <c r="J414" s="10" t="s">
        <v>96</v>
      </c>
      <c r="K414" s="27">
        <v>43098</v>
      </c>
      <c r="L414" s="28">
        <v>1</v>
      </c>
    </row>
    <row r="415" spans="2:12" x14ac:dyDescent="0.2">
      <c r="B415" s="5" t="s">
        <v>334</v>
      </c>
      <c r="C415" s="5" t="s">
        <v>30</v>
      </c>
      <c r="D415" s="5" t="s">
        <v>12</v>
      </c>
      <c r="E415" s="5" t="s">
        <v>41</v>
      </c>
      <c r="F415" s="5" t="s">
        <v>41</v>
      </c>
      <c r="G415" s="5" t="s">
        <v>74</v>
      </c>
      <c r="H415" s="5" t="s">
        <v>98</v>
      </c>
      <c r="I415" s="5" t="s">
        <v>305</v>
      </c>
      <c r="J415" s="10" t="s">
        <v>96</v>
      </c>
      <c r="K415" s="27">
        <v>43098</v>
      </c>
      <c r="L415" s="28">
        <v>1</v>
      </c>
    </row>
    <row r="416" spans="2:12" x14ac:dyDescent="0.2">
      <c r="B416" s="5" t="s">
        <v>334</v>
      </c>
      <c r="C416" s="5" t="s">
        <v>30</v>
      </c>
      <c r="D416" s="5" t="s">
        <v>12</v>
      </c>
      <c r="E416" s="5" t="s">
        <v>120</v>
      </c>
      <c r="F416" s="5" t="s">
        <v>41</v>
      </c>
      <c r="G416" s="5" t="s">
        <v>74</v>
      </c>
      <c r="H416" s="5" t="s">
        <v>115</v>
      </c>
      <c r="I416" s="5" t="s">
        <v>305</v>
      </c>
      <c r="J416" s="10" t="s">
        <v>96</v>
      </c>
      <c r="K416" s="27">
        <v>43098</v>
      </c>
      <c r="L416" s="28">
        <v>1</v>
      </c>
    </row>
    <row r="417" spans="2:12" x14ac:dyDescent="0.2">
      <c r="B417" s="5" t="s">
        <v>334</v>
      </c>
      <c r="C417" s="5" t="s">
        <v>30</v>
      </c>
      <c r="D417" s="5" t="s">
        <v>12</v>
      </c>
      <c r="E417" s="5" t="s">
        <v>100</v>
      </c>
      <c r="F417" s="5" t="s">
        <v>59</v>
      </c>
      <c r="G417" s="5" t="s">
        <v>74</v>
      </c>
      <c r="H417" s="5" t="s">
        <v>115</v>
      </c>
      <c r="I417" s="5" t="s">
        <v>551</v>
      </c>
      <c r="J417" s="10" t="s">
        <v>96</v>
      </c>
      <c r="K417" s="27">
        <v>43099</v>
      </c>
      <c r="L417" s="28">
        <v>1</v>
      </c>
    </row>
    <row r="418" spans="2:12" x14ac:dyDescent="0.2">
      <c r="B418" s="5" t="s">
        <v>334</v>
      </c>
      <c r="C418" s="5" t="s">
        <v>30</v>
      </c>
      <c r="D418" s="5" t="s">
        <v>12</v>
      </c>
      <c r="E418" s="5" t="s">
        <v>107</v>
      </c>
      <c r="F418" s="5" t="s">
        <v>40</v>
      </c>
      <c r="G418" s="5" t="s">
        <v>74</v>
      </c>
      <c r="H418" s="5" t="s">
        <v>115</v>
      </c>
      <c r="I418" s="5" t="s">
        <v>382</v>
      </c>
      <c r="J418" s="10" t="s">
        <v>96</v>
      </c>
      <c r="K418" s="27">
        <v>43099</v>
      </c>
      <c r="L418" s="28">
        <v>1</v>
      </c>
    </row>
    <row r="419" spans="2:12" x14ac:dyDescent="0.2">
      <c r="B419" s="5" t="s">
        <v>334</v>
      </c>
      <c r="C419" s="5" t="s">
        <v>30</v>
      </c>
      <c r="D419" s="5" t="s">
        <v>12</v>
      </c>
      <c r="E419" s="5" t="s">
        <v>112</v>
      </c>
      <c r="F419" s="5" t="s">
        <v>53</v>
      </c>
      <c r="G419" s="5" t="s">
        <v>74</v>
      </c>
      <c r="H419" s="5" t="s">
        <v>98</v>
      </c>
      <c r="I419" s="5" t="s">
        <v>305</v>
      </c>
      <c r="J419" s="10" t="s">
        <v>96</v>
      </c>
      <c r="K419" s="27">
        <v>43099</v>
      </c>
      <c r="L419" s="28">
        <v>1</v>
      </c>
    </row>
    <row r="420" spans="2:12" x14ac:dyDescent="0.2">
      <c r="B420" s="5" t="s">
        <v>334</v>
      </c>
      <c r="C420" s="5" t="s">
        <v>30</v>
      </c>
      <c r="D420" s="5" t="s">
        <v>12</v>
      </c>
      <c r="E420" s="5" t="s">
        <v>137</v>
      </c>
      <c r="F420" s="5" t="s">
        <v>54</v>
      </c>
      <c r="G420" s="5" t="s">
        <v>74</v>
      </c>
      <c r="H420" s="5" t="s">
        <v>98</v>
      </c>
      <c r="I420" s="5" t="s">
        <v>305</v>
      </c>
      <c r="J420" s="10" t="s">
        <v>96</v>
      </c>
      <c r="K420" s="27">
        <v>43099</v>
      </c>
      <c r="L420" s="28">
        <v>1</v>
      </c>
    </row>
    <row r="421" spans="2:12" x14ac:dyDescent="0.2">
      <c r="B421" s="5" t="s">
        <v>334</v>
      </c>
      <c r="C421" s="5" t="s">
        <v>30</v>
      </c>
      <c r="D421" s="5" t="s">
        <v>12</v>
      </c>
      <c r="E421" s="5" t="s">
        <v>42</v>
      </c>
      <c r="F421" s="5" t="s">
        <v>42</v>
      </c>
      <c r="G421" s="5" t="s">
        <v>74</v>
      </c>
      <c r="H421" s="5" t="s">
        <v>98</v>
      </c>
      <c r="I421" s="5" t="s">
        <v>305</v>
      </c>
      <c r="J421" s="10" t="s">
        <v>96</v>
      </c>
      <c r="K421" s="27">
        <v>43099</v>
      </c>
      <c r="L421" s="28">
        <v>1</v>
      </c>
    </row>
    <row r="422" spans="2:12" x14ac:dyDescent="0.2">
      <c r="B422" s="5" t="s">
        <v>334</v>
      </c>
      <c r="C422" s="5" t="s">
        <v>30</v>
      </c>
      <c r="D422" s="5" t="s">
        <v>12</v>
      </c>
      <c r="E422" s="5" t="s">
        <v>42</v>
      </c>
      <c r="F422" s="5" t="s">
        <v>42</v>
      </c>
      <c r="G422" s="5" t="s">
        <v>74</v>
      </c>
      <c r="H422" s="5" t="s">
        <v>98</v>
      </c>
      <c r="I422" s="5" t="s">
        <v>305</v>
      </c>
      <c r="J422" s="10" t="s">
        <v>96</v>
      </c>
      <c r="K422" s="27">
        <v>43099</v>
      </c>
      <c r="L422" s="28">
        <v>1</v>
      </c>
    </row>
    <row r="423" spans="2:12" x14ac:dyDescent="0.2">
      <c r="B423" s="5" t="s">
        <v>334</v>
      </c>
      <c r="C423" s="5" t="s">
        <v>30</v>
      </c>
      <c r="D423" s="5" t="s">
        <v>12</v>
      </c>
      <c r="E423" s="5" t="s">
        <v>131</v>
      </c>
      <c r="F423" s="5" t="s">
        <v>57</v>
      </c>
      <c r="G423" s="5" t="s">
        <v>74</v>
      </c>
      <c r="H423" s="5" t="s">
        <v>443</v>
      </c>
      <c r="I423" s="5" t="s">
        <v>305</v>
      </c>
      <c r="J423" s="10" t="s">
        <v>96</v>
      </c>
      <c r="K423" s="27">
        <v>43099</v>
      </c>
      <c r="L423" s="28">
        <v>1</v>
      </c>
    </row>
    <row r="424" spans="2:12" x14ac:dyDescent="0.2">
      <c r="B424" s="5" t="s">
        <v>334</v>
      </c>
      <c r="C424" s="5" t="s">
        <v>30</v>
      </c>
      <c r="D424" s="5" t="s">
        <v>12</v>
      </c>
      <c r="E424" s="5" t="s">
        <v>129</v>
      </c>
      <c r="F424" s="5" t="s">
        <v>52</v>
      </c>
      <c r="G424" s="5" t="s">
        <v>74</v>
      </c>
      <c r="H424" s="5" t="s">
        <v>555</v>
      </c>
      <c r="I424" s="5" t="s">
        <v>305</v>
      </c>
      <c r="J424" s="10" t="s">
        <v>96</v>
      </c>
      <c r="K424" s="27">
        <v>43099</v>
      </c>
      <c r="L424" s="28">
        <v>1</v>
      </c>
    </row>
    <row r="425" spans="2:12" x14ac:dyDescent="0.2">
      <c r="B425" s="5" t="s">
        <v>334</v>
      </c>
      <c r="C425" s="5" t="s">
        <v>30</v>
      </c>
      <c r="D425" s="5" t="s">
        <v>12</v>
      </c>
      <c r="E425" s="5" t="s">
        <v>113</v>
      </c>
      <c r="F425" s="5" t="s">
        <v>45</v>
      </c>
      <c r="G425" s="5" t="s">
        <v>74</v>
      </c>
      <c r="H425" s="5" t="s">
        <v>98</v>
      </c>
      <c r="I425" s="5" t="s">
        <v>305</v>
      </c>
      <c r="J425" s="10" t="s">
        <v>96</v>
      </c>
      <c r="K425" s="27">
        <v>43100</v>
      </c>
      <c r="L425" s="28">
        <v>1</v>
      </c>
    </row>
    <row r="426" spans="2:12" x14ac:dyDescent="0.2">
      <c r="B426" s="5" t="s">
        <v>334</v>
      </c>
      <c r="C426" s="5" t="s">
        <v>30</v>
      </c>
      <c r="D426" s="5" t="s">
        <v>12</v>
      </c>
      <c r="E426" s="5" t="s">
        <v>178</v>
      </c>
      <c r="F426" s="5" t="s">
        <v>39</v>
      </c>
      <c r="G426" s="5" t="s">
        <v>74</v>
      </c>
      <c r="H426" s="5" t="s">
        <v>98</v>
      </c>
      <c r="I426" s="5" t="s">
        <v>305</v>
      </c>
      <c r="J426" s="10" t="s">
        <v>96</v>
      </c>
      <c r="K426" s="27">
        <v>43100</v>
      </c>
      <c r="L426" s="28">
        <v>1</v>
      </c>
    </row>
    <row r="427" spans="2:12" x14ac:dyDescent="0.2">
      <c r="B427" s="5" t="s">
        <v>334</v>
      </c>
      <c r="C427" s="5" t="s">
        <v>29</v>
      </c>
      <c r="D427" s="5" t="s">
        <v>384</v>
      </c>
      <c r="E427" s="5" t="s">
        <v>107</v>
      </c>
      <c r="F427" s="5" t="s">
        <v>40</v>
      </c>
      <c r="G427" s="5" t="s">
        <v>75</v>
      </c>
      <c r="H427" s="5" t="s">
        <v>303</v>
      </c>
      <c r="I427" s="5" t="s">
        <v>305</v>
      </c>
      <c r="J427" s="10" t="s">
        <v>96</v>
      </c>
      <c r="K427" s="27">
        <v>43070</v>
      </c>
      <c r="L427" s="28">
        <v>1</v>
      </c>
    </row>
    <row r="428" spans="2:12" x14ac:dyDescent="0.2">
      <c r="B428" s="5" t="s">
        <v>334</v>
      </c>
      <c r="C428" s="5" t="s">
        <v>29</v>
      </c>
      <c r="D428" s="5" t="s">
        <v>384</v>
      </c>
      <c r="E428" s="5" t="s">
        <v>107</v>
      </c>
      <c r="F428" s="5" t="s">
        <v>40</v>
      </c>
      <c r="G428" s="5" t="s">
        <v>75</v>
      </c>
      <c r="H428" s="5" t="s">
        <v>303</v>
      </c>
      <c r="I428" s="5" t="s">
        <v>554</v>
      </c>
      <c r="J428" s="10" t="s">
        <v>96</v>
      </c>
      <c r="K428" s="27">
        <v>43070</v>
      </c>
      <c r="L428" s="28">
        <v>1</v>
      </c>
    </row>
    <row r="429" spans="2:12" x14ac:dyDescent="0.2">
      <c r="B429" s="5" t="s">
        <v>334</v>
      </c>
      <c r="C429" s="5" t="s">
        <v>29</v>
      </c>
      <c r="D429" s="5" t="s">
        <v>384</v>
      </c>
      <c r="E429" s="5" t="s">
        <v>107</v>
      </c>
      <c r="F429" s="5" t="s">
        <v>40</v>
      </c>
      <c r="G429" s="5" t="s">
        <v>75</v>
      </c>
      <c r="H429" s="5" t="s">
        <v>165</v>
      </c>
      <c r="I429" s="5" t="s">
        <v>305</v>
      </c>
      <c r="J429" s="10" t="s">
        <v>96</v>
      </c>
      <c r="K429" s="27">
        <v>43070</v>
      </c>
      <c r="L429" s="28">
        <v>1</v>
      </c>
    </row>
    <row r="430" spans="2:12" x14ac:dyDescent="0.2">
      <c r="B430" s="5" t="s">
        <v>334</v>
      </c>
      <c r="C430" s="5" t="s">
        <v>29</v>
      </c>
      <c r="D430" s="5" t="s">
        <v>384</v>
      </c>
      <c r="E430" s="5" t="s">
        <v>150</v>
      </c>
      <c r="F430" s="5" t="s">
        <v>367</v>
      </c>
      <c r="G430" s="5" t="s">
        <v>72</v>
      </c>
      <c r="H430" s="5" t="s">
        <v>142</v>
      </c>
      <c r="I430" s="5" t="s">
        <v>677</v>
      </c>
      <c r="J430" s="10" t="s">
        <v>96</v>
      </c>
      <c r="K430" s="27">
        <v>43070</v>
      </c>
      <c r="L430" s="28">
        <v>1</v>
      </c>
    </row>
    <row r="431" spans="2:12" x14ac:dyDescent="0.2">
      <c r="B431" s="5" t="s">
        <v>334</v>
      </c>
      <c r="C431" s="5" t="s">
        <v>29</v>
      </c>
      <c r="D431" s="5" t="s">
        <v>384</v>
      </c>
      <c r="E431" s="5" t="s">
        <v>122</v>
      </c>
      <c r="F431" s="5" t="s">
        <v>39</v>
      </c>
      <c r="G431" s="5" t="s">
        <v>72</v>
      </c>
      <c r="H431" s="5" t="s">
        <v>108</v>
      </c>
      <c r="I431" s="5" t="s">
        <v>305</v>
      </c>
      <c r="J431" s="10" t="s">
        <v>96</v>
      </c>
      <c r="K431" s="27">
        <v>43070</v>
      </c>
      <c r="L431" s="28">
        <v>1</v>
      </c>
    </row>
    <row r="432" spans="2:12" x14ac:dyDescent="0.2">
      <c r="B432" s="5" t="s">
        <v>334</v>
      </c>
      <c r="C432" s="5" t="s">
        <v>29</v>
      </c>
      <c r="D432" s="5" t="s">
        <v>384</v>
      </c>
      <c r="E432" s="5" t="s">
        <v>122</v>
      </c>
      <c r="F432" s="5" t="s">
        <v>39</v>
      </c>
      <c r="G432" s="5" t="s">
        <v>75</v>
      </c>
      <c r="H432" s="5" t="s">
        <v>481</v>
      </c>
      <c r="I432" s="5" t="s">
        <v>495</v>
      </c>
      <c r="J432" s="10" t="s">
        <v>96</v>
      </c>
      <c r="K432" s="27">
        <v>43070</v>
      </c>
      <c r="L432" s="28">
        <v>2</v>
      </c>
    </row>
    <row r="433" spans="2:12" x14ac:dyDescent="0.2">
      <c r="B433" s="5" t="s">
        <v>334</v>
      </c>
      <c r="C433" s="5" t="s">
        <v>29</v>
      </c>
      <c r="D433" s="5" t="s">
        <v>384</v>
      </c>
      <c r="E433" s="5" t="s">
        <v>342</v>
      </c>
      <c r="F433" s="5" t="s">
        <v>39</v>
      </c>
      <c r="G433" s="5" t="s">
        <v>75</v>
      </c>
      <c r="H433" s="5" t="s">
        <v>342</v>
      </c>
      <c r="I433" s="5" t="s">
        <v>305</v>
      </c>
      <c r="J433" s="10" t="s">
        <v>96</v>
      </c>
      <c r="K433" s="27">
        <v>43070</v>
      </c>
      <c r="L433" s="28">
        <v>14</v>
      </c>
    </row>
    <row r="434" spans="2:12" x14ac:dyDescent="0.2">
      <c r="B434" s="5" t="s">
        <v>334</v>
      </c>
      <c r="C434" s="5" t="s">
        <v>29</v>
      </c>
      <c r="D434" s="5" t="s">
        <v>384</v>
      </c>
      <c r="E434" s="5" t="s">
        <v>152</v>
      </c>
      <c r="F434" s="5" t="s">
        <v>43</v>
      </c>
      <c r="G434" s="5" t="s">
        <v>75</v>
      </c>
      <c r="H434" s="5" t="s">
        <v>179</v>
      </c>
      <c r="I434" s="5" t="s">
        <v>351</v>
      </c>
      <c r="J434" s="10" t="s">
        <v>96</v>
      </c>
      <c r="K434" s="27">
        <v>43071</v>
      </c>
      <c r="L434" s="28">
        <v>1</v>
      </c>
    </row>
    <row r="435" spans="2:12" x14ac:dyDescent="0.2">
      <c r="B435" s="5" t="s">
        <v>334</v>
      </c>
      <c r="C435" s="5" t="s">
        <v>29</v>
      </c>
      <c r="D435" s="5" t="s">
        <v>384</v>
      </c>
      <c r="E435" s="5" t="s">
        <v>180</v>
      </c>
      <c r="F435" s="5" t="s">
        <v>367</v>
      </c>
      <c r="G435" s="5" t="s">
        <v>72</v>
      </c>
      <c r="H435" s="5" t="s">
        <v>126</v>
      </c>
      <c r="I435" s="5" t="s">
        <v>357</v>
      </c>
      <c r="J435" s="10" t="s">
        <v>96</v>
      </c>
      <c r="K435" s="27">
        <v>43071</v>
      </c>
      <c r="L435" s="28">
        <v>1</v>
      </c>
    </row>
    <row r="436" spans="2:12" x14ac:dyDescent="0.2">
      <c r="B436" s="5" t="s">
        <v>334</v>
      </c>
      <c r="C436" s="5" t="s">
        <v>29</v>
      </c>
      <c r="D436" s="5" t="s">
        <v>384</v>
      </c>
      <c r="E436" s="5" t="s">
        <v>197</v>
      </c>
      <c r="F436" s="5" t="s">
        <v>55</v>
      </c>
      <c r="G436" s="5" t="s">
        <v>75</v>
      </c>
      <c r="H436" s="5" t="s">
        <v>413</v>
      </c>
      <c r="I436" s="5" t="s">
        <v>305</v>
      </c>
      <c r="J436" s="10" t="s">
        <v>96</v>
      </c>
      <c r="K436" s="27">
        <v>43074</v>
      </c>
      <c r="L436" s="28">
        <v>1</v>
      </c>
    </row>
    <row r="437" spans="2:12" x14ac:dyDescent="0.2">
      <c r="B437" s="5" t="s">
        <v>334</v>
      </c>
      <c r="C437" s="5" t="s">
        <v>29</v>
      </c>
      <c r="D437" s="5" t="s">
        <v>384</v>
      </c>
      <c r="E437" s="5" t="s">
        <v>99</v>
      </c>
      <c r="F437" s="5" t="s">
        <v>39</v>
      </c>
      <c r="G437" s="5" t="s">
        <v>75</v>
      </c>
      <c r="H437" s="5" t="s">
        <v>143</v>
      </c>
      <c r="I437" s="5" t="s">
        <v>144</v>
      </c>
      <c r="J437" s="10" t="s">
        <v>96</v>
      </c>
      <c r="K437" s="27">
        <v>43074</v>
      </c>
      <c r="L437" s="28">
        <v>2</v>
      </c>
    </row>
    <row r="438" spans="2:12" x14ac:dyDescent="0.2">
      <c r="B438" s="5" t="s">
        <v>334</v>
      </c>
      <c r="C438" s="5" t="s">
        <v>29</v>
      </c>
      <c r="D438" s="5" t="s">
        <v>384</v>
      </c>
      <c r="E438" s="5" t="s">
        <v>44</v>
      </c>
      <c r="F438" s="5" t="s">
        <v>44</v>
      </c>
      <c r="G438" s="5" t="s">
        <v>72</v>
      </c>
      <c r="H438" s="5" t="s">
        <v>126</v>
      </c>
      <c r="I438" s="5" t="s">
        <v>672</v>
      </c>
      <c r="J438" s="10" t="s">
        <v>96</v>
      </c>
      <c r="K438" s="27">
        <v>43074</v>
      </c>
      <c r="L438" s="28">
        <v>1</v>
      </c>
    </row>
    <row r="439" spans="2:12" x14ac:dyDescent="0.2">
      <c r="B439" s="5" t="s">
        <v>334</v>
      </c>
      <c r="C439" s="5" t="s">
        <v>29</v>
      </c>
      <c r="D439" s="5" t="s">
        <v>384</v>
      </c>
      <c r="E439" s="5" t="s">
        <v>44</v>
      </c>
      <c r="F439" s="5" t="s">
        <v>44</v>
      </c>
      <c r="G439" s="5" t="s">
        <v>75</v>
      </c>
      <c r="H439" s="5" t="s">
        <v>412</v>
      </c>
      <c r="I439" s="5" t="s">
        <v>412</v>
      </c>
      <c r="J439" s="10" t="s">
        <v>96</v>
      </c>
      <c r="K439" s="27">
        <v>43074</v>
      </c>
      <c r="L439" s="28">
        <v>1</v>
      </c>
    </row>
    <row r="440" spans="2:12" x14ac:dyDescent="0.2">
      <c r="B440" s="5" t="s">
        <v>334</v>
      </c>
      <c r="C440" s="5" t="s">
        <v>29</v>
      </c>
      <c r="D440" s="5" t="s">
        <v>384</v>
      </c>
      <c r="E440" s="5" t="s">
        <v>163</v>
      </c>
      <c r="F440" s="5" t="s">
        <v>48</v>
      </c>
      <c r="G440" s="5" t="s">
        <v>75</v>
      </c>
      <c r="H440" s="5" t="s">
        <v>632</v>
      </c>
      <c r="I440" s="5" t="s">
        <v>632</v>
      </c>
      <c r="J440" s="10" t="s">
        <v>96</v>
      </c>
      <c r="K440" s="27">
        <v>43074</v>
      </c>
      <c r="L440" s="28">
        <v>1</v>
      </c>
    </row>
    <row r="441" spans="2:12" x14ac:dyDescent="0.2">
      <c r="B441" s="5" t="s">
        <v>334</v>
      </c>
      <c r="C441" s="5" t="s">
        <v>29</v>
      </c>
      <c r="D441" s="5" t="s">
        <v>384</v>
      </c>
      <c r="E441" s="5" t="s">
        <v>105</v>
      </c>
      <c r="F441" s="5" t="s">
        <v>40</v>
      </c>
      <c r="G441" s="5" t="s">
        <v>72</v>
      </c>
      <c r="H441" s="5" t="s">
        <v>159</v>
      </c>
      <c r="I441" s="5" t="s">
        <v>305</v>
      </c>
      <c r="J441" s="10" t="s">
        <v>96</v>
      </c>
      <c r="K441" s="27">
        <v>43074</v>
      </c>
      <c r="L441" s="28">
        <v>2</v>
      </c>
    </row>
    <row r="442" spans="2:12" x14ac:dyDescent="0.2">
      <c r="B442" s="5" t="s">
        <v>334</v>
      </c>
      <c r="C442" s="5" t="s">
        <v>29</v>
      </c>
      <c r="D442" s="5" t="s">
        <v>384</v>
      </c>
      <c r="E442" s="5" t="s">
        <v>42</v>
      </c>
      <c r="F442" s="5" t="s">
        <v>42</v>
      </c>
      <c r="G442" s="5" t="s">
        <v>75</v>
      </c>
      <c r="H442" s="5" t="s">
        <v>341</v>
      </c>
      <c r="I442" s="5" t="s">
        <v>341</v>
      </c>
      <c r="J442" s="10" t="s">
        <v>96</v>
      </c>
      <c r="K442" s="27">
        <v>43074</v>
      </c>
      <c r="L442" s="28">
        <v>1</v>
      </c>
    </row>
    <row r="443" spans="2:12" x14ac:dyDescent="0.2">
      <c r="B443" s="5" t="s">
        <v>334</v>
      </c>
      <c r="C443" s="5" t="s">
        <v>29</v>
      </c>
      <c r="D443" s="5" t="s">
        <v>384</v>
      </c>
      <c r="E443" s="5" t="s">
        <v>124</v>
      </c>
      <c r="F443" s="5" t="s">
        <v>39</v>
      </c>
      <c r="G443" s="5" t="s">
        <v>75</v>
      </c>
      <c r="H443" s="5" t="s">
        <v>123</v>
      </c>
      <c r="I443" s="5" t="s">
        <v>123</v>
      </c>
      <c r="J443" s="10" t="s">
        <v>96</v>
      </c>
      <c r="K443" s="27">
        <v>43074</v>
      </c>
      <c r="L443" s="28">
        <v>1</v>
      </c>
    </row>
    <row r="444" spans="2:12" x14ac:dyDescent="0.2">
      <c r="B444" s="5" t="s">
        <v>334</v>
      </c>
      <c r="C444" s="5" t="s">
        <v>29</v>
      </c>
      <c r="D444" s="5" t="s">
        <v>384</v>
      </c>
      <c r="E444" s="5" t="s">
        <v>163</v>
      </c>
      <c r="F444" s="5" t="s">
        <v>48</v>
      </c>
      <c r="G444" s="5" t="s">
        <v>72</v>
      </c>
      <c r="H444" s="5" t="s">
        <v>142</v>
      </c>
      <c r="I444" s="5" t="s">
        <v>456</v>
      </c>
      <c r="J444" s="10" t="s">
        <v>96</v>
      </c>
      <c r="K444" s="27">
        <v>43075</v>
      </c>
      <c r="L444" s="28">
        <v>1</v>
      </c>
    </row>
    <row r="445" spans="2:12" x14ac:dyDescent="0.2">
      <c r="B445" s="5" t="s">
        <v>334</v>
      </c>
      <c r="C445" s="5" t="s">
        <v>29</v>
      </c>
      <c r="D445" s="5" t="s">
        <v>384</v>
      </c>
      <c r="E445" s="5" t="s">
        <v>102</v>
      </c>
      <c r="F445" s="5" t="s">
        <v>39</v>
      </c>
      <c r="G445" s="5" t="s">
        <v>75</v>
      </c>
      <c r="H445" s="5" t="s">
        <v>104</v>
      </c>
      <c r="I445" s="5" t="s">
        <v>305</v>
      </c>
      <c r="J445" s="10" t="s">
        <v>96</v>
      </c>
      <c r="K445" s="27">
        <v>43075</v>
      </c>
      <c r="L445" s="28">
        <v>1</v>
      </c>
    </row>
    <row r="446" spans="2:12" x14ac:dyDescent="0.2">
      <c r="B446" s="5" t="s">
        <v>334</v>
      </c>
      <c r="C446" s="5" t="s">
        <v>29</v>
      </c>
      <c r="D446" s="5" t="s">
        <v>384</v>
      </c>
      <c r="E446" s="5" t="s">
        <v>107</v>
      </c>
      <c r="F446" s="5" t="s">
        <v>40</v>
      </c>
      <c r="G446" s="5" t="s">
        <v>75</v>
      </c>
      <c r="H446" s="5" t="s">
        <v>354</v>
      </c>
      <c r="I446" s="5" t="s">
        <v>208</v>
      </c>
      <c r="J446" s="10" t="s">
        <v>96</v>
      </c>
      <c r="K446" s="27">
        <v>43075</v>
      </c>
      <c r="L446" s="28">
        <v>1</v>
      </c>
    </row>
    <row r="447" spans="2:12" x14ac:dyDescent="0.2">
      <c r="B447" s="5" t="s">
        <v>334</v>
      </c>
      <c r="C447" s="5" t="s">
        <v>29</v>
      </c>
      <c r="D447" s="5" t="s">
        <v>384</v>
      </c>
      <c r="E447" s="5" t="s">
        <v>198</v>
      </c>
      <c r="F447" s="5" t="s">
        <v>53</v>
      </c>
      <c r="G447" s="5" t="s">
        <v>74</v>
      </c>
      <c r="H447" s="5" t="s">
        <v>98</v>
      </c>
      <c r="I447" s="5" t="s">
        <v>305</v>
      </c>
      <c r="J447" s="10" t="s">
        <v>96</v>
      </c>
      <c r="K447" s="27">
        <v>43075</v>
      </c>
      <c r="L447" s="28">
        <v>1</v>
      </c>
    </row>
    <row r="448" spans="2:12" x14ac:dyDescent="0.2">
      <c r="B448" s="5" t="s">
        <v>334</v>
      </c>
      <c r="C448" s="5" t="s">
        <v>29</v>
      </c>
      <c r="D448" s="5" t="s">
        <v>384</v>
      </c>
      <c r="E448" s="5" t="s">
        <v>174</v>
      </c>
      <c r="F448" s="5" t="s">
        <v>39</v>
      </c>
      <c r="G448" s="5" t="s">
        <v>72</v>
      </c>
      <c r="H448" s="5" t="s">
        <v>159</v>
      </c>
      <c r="I448" s="5" t="s">
        <v>405</v>
      </c>
      <c r="J448" s="10" t="s">
        <v>96</v>
      </c>
      <c r="K448" s="27">
        <v>43075</v>
      </c>
      <c r="L448" s="28">
        <v>1</v>
      </c>
    </row>
    <row r="449" spans="2:12" x14ac:dyDescent="0.2">
      <c r="B449" s="5" t="s">
        <v>334</v>
      </c>
      <c r="C449" s="5" t="s">
        <v>29</v>
      </c>
      <c r="D449" s="5" t="s">
        <v>384</v>
      </c>
      <c r="E449" s="5" t="s">
        <v>113</v>
      </c>
      <c r="F449" s="5" t="s">
        <v>45</v>
      </c>
      <c r="G449" s="5" t="s">
        <v>75</v>
      </c>
      <c r="H449" s="5" t="s">
        <v>191</v>
      </c>
      <c r="I449" s="5" t="s">
        <v>192</v>
      </c>
      <c r="J449" s="10" t="s">
        <v>96</v>
      </c>
      <c r="K449" s="27">
        <v>43075</v>
      </c>
      <c r="L449" s="28">
        <v>1</v>
      </c>
    </row>
    <row r="450" spans="2:12" x14ac:dyDescent="0.2">
      <c r="B450" s="5" t="s">
        <v>334</v>
      </c>
      <c r="C450" s="5" t="s">
        <v>29</v>
      </c>
      <c r="D450" s="5" t="s">
        <v>384</v>
      </c>
      <c r="E450" s="5" t="s">
        <v>122</v>
      </c>
      <c r="F450" s="5" t="s">
        <v>39</v>
      </c>
      <c r="G450" s="5" t="s">
        <v>75</v>
      </c>
      <c r="H450" s="5" t="s">
        <v>340</v>
      </c>
      <c r="I450" s="5" t="s">
        <v>340</v>
      </c>
      <c r="J450" s="10" t="s">
        <v>96</v>
      </c>
      <c r="K450" s="27">
        <v>43075</v>
      </c>
      <c r="L450" s="28">
        <v>1</v>
      </c>
    </row>
    <row r="451" spans="2:12" x14ac:dyDescent="0.2">
      <c r="B451" s="5" t="s">
        <v>334</v>
      </c>
      <c r="C451" s="5" t="s">
        <v>29</v>
      </c>
      <c r="D451" s="5" t="s">
        <v>384</v>
      </c>
      <c r="E451" s="5" t="s">
        <v>124</v>
      </c>
      <c r="F451" s="5" t="s">
        <v>39</v>
      </c>
      <c r="G451" s="5" t="s">
        <v>72</v>
      </c>
      <c r="H451" s="5" t="s">
        <v>108</v>
      </c>
      <c r="I451" s="5" t="s">
        <v>305</v>
      </c>
      <c r="J451" s="10" t="s">
        <v>96</v>
      </c>
      <c r="K451" s="27">
        <v>43075</v>
      </c>
      <c r="L451" s="28">
        <v>1</v>
      </c>
    </row>
    <row r="452" spans="2:12" x14ac:dyDescent="0.2">
      <c r="B452" s="5" t="s">
        <v>334</v>
      </c>
      <c r="C452" s="5" t="s">
        <v>29</v>
      </c>
      <c r="D452" s="5" t="s">
        <v>384</v>
      </c>
      <c r="E452" s="5" t="s">
        <v>134</v>
      </c>
      <c r="F452" s="5" t="s">
        <v>39</v>
      </c>
      <c r="G452" s="5" t="s">
        <v>72</v>
      </c>
      <c r="H452" s="5" t="s">
        <v>674</v>
      </c>
      <c r="I452" s="5" t="s">
        <v>305</v>
      </c>
      <c r="J452" s="10" t="s">
        <v>96</v>
      </c>
      <c r="K452" s="27">
        <v>43076</v>
      </c>
      <c r="L452" s="28">
        <v>1</v>
      </c>
    </row>
    <row r="453" spans="2:12" x14ac:dyDescent="0.2">
      <c r="B453" s="5" t="s">
        <v>334</v>
      </c>
      <c r="C453" s="5" t="s">
        <v>29</v>
      </c>
      <c r="D453" s="5" t="s">
        <v>384</v>
      </c>
      <c r="E453" s="5" t="s">
        <v>105</v>
      </c>
      <c r="F453" s="5" t="s">
        <v>40</v>
      </c>
      <c r="G453" s="5" t="s">
        <v>72</v>
      </c>
      <c r="H453" s="5" t="s">
        <v>108</v>
      </c>
      <c r="I453" s="5" t="s">
        <v>305</v>
      </c>
      <c r="J453" s="10" t="s">
        <v>96</v>
      </c>
      <c r="K453" s="27">
        <v>43076</v>
      </c>
      <c r="L453" s="28">
        <v>2</v>
      </c>
    </row>
    <row r="454" spans="2:12" x14ac:dyDescent="0.2">
      <c r="B454" s="5" t="s">
        <v>334</v>
      </c>
      <c r="C454" s="5" t="s">
        <v>29</v>
      </c>
      <c r="D454" s="5" t="s">
        <v>384</v>
      </c>
      <c r="E454" s="5" t="s">
        <v>105</v>
      </c>
      <c r="F454" s="5" t="s">
        <v>40</v>
      </c>
      <c r="G454" s="5" t="s">
        <v>72</v>
      </c>
      <c r="H454" s="5" t="s">
        <v>142</v>
      </c>
      <c r="I454" s="5" t="s">
        <v>675</v>
      </c>
      <c r="J454" s="10" t="s">
        <v>96</v>
      </c>
      <c r="K454" s="27">
        <v>43076</v>
      </c>
      <c r="L454" s="28">
        <v>1</v>
      </c>
    </row>
    <row r="455" spans="2:12" x14ac:dyDescent="0.2">
      <c r="B455" s="5" t="s">
        <v>334</v>
      </c>
      <c r="C455" s="5" t="s">
        <v>29</v>
      </c>
      <c r="D455" s="5" t="s">
        <v>384</v>
      </c>
      <c r="E455" s="5" t="s">
        <v>120</v>
      </c>
      <c r="F455" s="5" t="s">
        <v>41</v>
      </c>
      <c r="G455" s="5" t="s">
        <v>74</v>
      </c>
      <c r="H455" s="5" t="s">
        <v>98</v>
      </c>
      <c r="I455" s="5" t="s">
        <v>305</v>
      </c>
      <c r="J455" s="10" t="s">
        <v>96</v>
      </c>
      <c r="K455" s="27">
        <v>43076</v>
      </c>
      <c r="L455" s="28">
        <v>1</v>
      </c>
    </row>
    <row r="456" spans="2:12" x14ac:dyDescent="0.2">
      <c r="B456" s="5" t="s">
        <v>334</v>
      </c>
      <c r="C456" s="5" t="s">
        <v>29</v>
      </c>
      <c r="D456" s="5" t="s">
        <v>384</v>
      </c>
      <c r="E456" s="5" t="s">
        <v>124</v>
      </c>
      <c r="F456" s="5" t="s">
        <v>39</v>
      </c>
      <c r="G456" s="5" t="s">
        <v>75</v>
      </c>
      <c r="H456" s="5" t="s">
        <v>123</v>
      </c>
      <c r="I456" s="5" t="s">
        <v>123</v>
      </c>
      <c r="J456" s="10" t="s">
        <v>96</v>
      </c>
      <c r="K456" s="27">
        <v>43076</v>
      </c>
      <c r="L456" s="28">
        <v>2</v>
      </c>
    </row>
    <row r="457" spans="2:12" x14ac:dyDescent="0.2">
      <c r="B457" s="5" t="s">
        <v>334</v>
      </c>
      <c r="C457" s="5" t="s">
        <v>29</v>
      </c>
      <c r="D457" s="5" t="s">
        <v>384</v>
      </c>
      <c r="E457" s="5" t="s">
        <v>156</v>
      </c>
      <c r="F457" s="5" t="s">
        <v>50</v>
      </c>
      <c r="G457" s="5" t="s">
        <v>75</v>
      </c>
      <c r="H457" s="5" t="s">
        <v>326</v>
      </c>
      <c r="I457" s="5" t="s">
        <v>326</v>
      </c>
      <c r="J457" s="10" t="s">
        <v>96</v>
      </c>
      <c r="K457" s="27">
        <v>43076</v>
      </c>
      <c r="L457" s="28">
        <v>1</v>
      </c>
    </row>
    <row r="458" spans="2:12" x14ac:dyDescent="0.2">
      <c r="B458" s="5" t="s">
        <v>334</v>
      </c>
      <c r="C458" s="5" t="s">
        <v>29</v>
      </c>
      <c r="D458" s="5" t="s">
        <v>384</v>
      </c>
      <c r="E458" s="5" t="s">
        <v>99</v>
      </c>
      <c r="F458" s="5" t="s">
        <v>39</v>
      </c>
      <c r="G458" s="5" t="s">
        <v>75</v>
      </c>
      <c r="H458" s="5" t="s">
        <v>143</v>
      </c>
      <c r="I458" s="5" t="s">
        <v>144</v>
      </c>
      <c r="J458" s="10" t="s">
        <v>96</v>
      </c>
      <c r="K458" s="27">
        <v>43077</v>
      </c>
      <c r="L458" s="28">
        <v>3</v>
      </c>
    </row>
    <row r="459" spans="2:12" x14ac:dyDescent="0.2">
      <c r="B459" s="5" t="s">
        <v>334</v>
      </c>
      <c r="C459" s="5" t="s">
        <v>29</v>
      </c>
      <c r="D459" s="5" t="s">
        <v>384</v>
      </c>
      <c r="E459" s="5" t="s">
        <v>105</v>
      </c>
      <c r="F459" s="5" t="s">
        <v>40</v>
      </c>
      <c r="G459" s="5" t="s">
        <v>74</v>
      </c>
      <c r="H459" s="5" t="s">
        <v>98</v>
      </c>
      <c r="I459" s="5" t="s">
        <v>305</v>
      </c>
      <c r="J459" s="10" t="s">
        <v>96</v>
      </c>
      <c r="K459" s="27">
        <v>43077</v>
      </c>
      <c r="L459" s="28">
        <v>1</v>
      </c>
    </row>
    <row r="460" spans="2:12" x14ac:dyDescent="0.2">
      <c r="B460" s="5" t="s">
        <v>334</v>
      </c>
      <c r="C460" s="5" t="s">
        <v>29</v>
      </c>
      <c r="D460" s="5" t="s">
        <v>384</v>
      </c>
      <c r="E460" s="5" t="s">
        <v>137</v>
      </c>
      <c r="F460" s="5" t="s">
        <v>54</v>
      </c>
      <c r="G460" s="5" t="s">
        <v>75</v>
      </c>
      <c r="H460" s="5" t="s">
        <v>678</v>
      </c>
      <c r="I460" s="5" t="s">
        <v>678</v>
      </c>
      <c r="J460" s="10" t="s">
        <v>96</v>
      </c>
      <c r="K460" s="27">
        <v>43077</v>
      </c>
      <c r="L460" s="28">
        <v>1</v>
      </c>
    </row>
    <row r="461" spans="2:12" x14ac:dyDescent="0.2">
      <c r="B461" s="5" t="s">
        <v>334</v>
      </c>
      <c r="C461" s="5" t="s">
        <v>29</v>
      </c>
      <c r="D461" s="5" t="s">
        <v>384</v>
      </c>
      <c r="E461" s="5" t="s">
        <v>62</v>
      </c>
      <c r="F461" s="5" t="s">
        <v>62</v>
      </c>
      <c r="G461" s="5" t="s">
        <v>72</v>
      </c>
      <c r="H461" s="5" t="s">
        <v>142</v>
      </c>
      <c r="I461" s="5" t="s">
        <v>679</v>
      </c>
      <c r="J461" s="10" t="s">
        <v>96</v>
      </c>
      <c r="K461" s="27">
        <v>43077</v>
      </c>
      <c r="L461" s="28">
        <v>1</v>
      </c>
    </row>
    <row r="462" spans="2:12" x14ac:dyDescent="0.2">
      <c r="B462" s="5" t="s">
        <v>334</v>
      </c>
      <c r="C462" s="5" t="s">
        <v>29</v>
      </c>
      <c r="D462" s="5" t="s">
        <v>384</v>
      </c>
      <c r="E462" s="5" t="s">
        <v>125</v>
      </c>
      <c r="F462" s="5" t="s">
        <v>39</v>
      </c>
      <c r="G462" s="5" t="s">
        <v>75</v>
      </c>
      <c r="H462" s="5" t="s">
        <v>127</v>
      </c>
      <c r="I462" s="5" t="s">
        <v>128</v>
      </c>
      <c r="J462" s="10" t="s">
        <v>96</v>
      </c>
      <c r="K462" s="27">
        <v>43077</v>
      </c>
      <c r="L462" s="28">
        <v>2</v>
      </c>
    </row>
    <row r="463" spans="2:12" x14ac:dyDescent="0.2">
      <c r="B463" s="5" t="s">
        <v>334</v>
      </c>
      <c r="C463" s="5" t="s">
        <v>29</v>
      </c>
      <c r="D463" s="5" t="s">
        <v>384</v>
      </c>
      <c r="E463" s="5" t="s">
        <v>125</v>
      </c>
      <c r="F463" s="5" t="s">
        <v>39</v>
      </c>
      <c r="G463" s="5" t="s">
        <v>75</v>
      </c>
      <c r="H463" s="5" t="s">
        <v>127</v>
      </c>
      <c r="I463" s="5" t="s">
        <v>128</v>
      </c>
      <c r="J463" s="10" t="s">
        <v>96</v>
      </c>
      <c r="K463" s="27">
        <v>43077</v>
      </c>
      <c r="L463" s="28">
        <v>3</v>
      </c>
    </row>
    <row r="464" spans="2:12" x14ac:dyDescent="0.2">
      <c r="B464" s="5" t="s">
        <v>334</v>
      </c>
      <c r="C464" s="5" t="s">
        <v>29</v>
      </c>
      <c r="D464" s="5" t="s">
        <v>384</v>
      </c>
      <c r="E464" s="5" t="s">
        <v>125</v>
      </c>
      <c r="F464" s="5" t="s">
        <v>39</v>
      </c>
      <c r="G464" s="5" t="s">
        <v>75</v>
      </c>
      <c r="H464" s="5" t="s">
        <v>154</v>
      </c>
      <c r="I464" s="5" t="s">
        <v>154</v>
      </c>
      <c r="J464" s="10" t="s">
        <v>96</v>
      </c>
      <c r="K464" s="27">
        <v>43077</v>
      </c>
      <c r="L464" s="28">
        <v>3</v>
      </c>
    </row>
    <row r="465" spans="2:12" x14ac:dyDescent="0.2">
      <c r="B465" s="5" t="s">
        <v>334</v>
      </c>
      <c r="C465" s="5" t="s">
        <v>29</v>
      </c>
      <c r="D465" s="5" t="s">
        <v>384</v>
      </c>
      <c r="E465" s="5" t="s">
        <v>342</v>
      </c>
      <c r="F465" s="5" t="s">
        <v>39</v>
      </c>
      <c r="G465" s="5" t="s">
        <v>75</v>
      </c>
      <c r="H465" s="5" t="s">
        <v>342</v>
      </c>
      <c r="I465" s="5" t="s">
        <v>305</v>
      </c>
      <c r="J465" s="10" t="s">
        <v>96</v>
      </c>
      <c r="K465" s="27">
        <v>43077</v>
      </c>
      <c r="L465" s="28">
        <v>5</v>
      </c>
    </row>
    <row r="466" spans="2:12" x14ac:dyDescent="0.2">
      <c r="B466" s="5" t="s">
        <v>334</v>
      </c>
      <c r="C466" s="5" t="s">
        <v>29</v>
      </c>
      <c r="D466" s="5" t="s">
        <v>384</v>
      </c>
      <c r="E466" s="5" t="s">
        <v>134</v>
      </c>
      <c r="F466" s="5" t="s">
        <v>39</v>
      </c>
      <c r="G466" s="5" t="s">
        <v>72</v>
      </c>
      <c r="H466" s="5" t="s">
        <v>142</v>
      </c>
      <c r="I466" s="5" t="s">
        <v>553</v>
      </c>
      <c r="J466" s="10" t="s">
        <v>96</v>
      </c>
      <c r="K466" s="27">
        <v>43078</v>
      </c>
      <c r="L466" s="28">
        <v>2</v>
      </c>
    </row>
    <row r="467" spans="2:12" x14ac:dyDescent="0.2">
      <c r="B467" s="5" t="s">
        <v>334</v>
      </c>
      <c r="C467" s="5" t="s">
        <v>29</v>
      </c>
      <c r="D467" s="5" t="s">
        <v>384</v>
      </c>
      <c r="E467" s="5" t="s">
        <v>157</v>
      </c>
      <c r="F467" s="5" t="s">
        <v>47</v>
      </c>
      <c r="G467" s="5" t="s">
        <v>72</v>
      </c>
      <c r="H467" s="5" t="s">
        <v>142</v>
      </c>
      <c r="I467" s="5" t="s">
        <v>196</v>
      </c>
      <c r="J467" s="10" t="s">
        <v>96</v>
      </c>
      <c r="K467" s="27">
        <v>43078</v>
      </c>
      <c r="L467" s="28">
        <v>1</v>
      </c>
    </row>
    <row r="468" spans="2:12" x14ac:dyDescent="0.2">
      <c r="B468" s="5" t="s">
        <v>334</v>
      </c>
      <c r="C468" s="5" t="s">
        <v>29</v>
      </c>
      <c r="D468" s="5" t="s">
        <v>384</v>
      </c>
      <c r="E468" s="5" t="s">
        <v>124</v>
      </c>
      <c r="F468" s="5" t="s">
        <v>39</v>
      </c>
      <c r="G468" s="5" t="s">
        <v>72</v>
      </c>
      <c r="H468" s="5" t="s">
        <v>108</v>
      </c>
      <c r="I468" s="5" t="s">
        <v>305</v>
      </c>
      <c r="J468" s="10" t="s">
        <v>96</v>
      </c>
      <c r="K468" s="27">
        <v>43078</v>
      </c>
      <c r="L468" s="28">
        <v>1</v>
      </c>
    </row>
    <row r="469" spans="2:12" x14ac:dyDescent="0.2">
      <c r="B469" s="5" t="s">
        <v>334</v>
      </c>
      <c r="C469" s="5" t="s">
        <v>29</v>
      </c>
      <c r="D469" s="5" t="s">
        <v>384</v>
      </c>
      <c r="E469" s="5" t="s">
        <v>107</v>
      </c>
      <c r="F469" s="5" t="s">
        <v>40</v>
      </c>
      <c r="G469" s="5" t="s">
        <v>75</v>
      </c>
      <c r="H469" s="5" t="s">
        <v>676</v>
      </c>
      <c r="I469" s="5" t="s">
        <v>305</v>
      </c>
      <c r="J469" s="10" t="s">
        <v>96</v>
      </c>
      <c r="K469" s="27">
        <v>43079</v>
      </c>
      <c r="L469" s="28">
        <v>1</v>
      </c>
    </row>
    <row r="470" spans="2:12" x14ac:dyDescent="0.2">
      <c r="B470" s="5" t="s">
        <v>334</v>
      </c>
      <c r="C470" s="5" t="s">
        <v>29</v>
      </c>
      <c r="D470" s="5" t="s">
        <v>384</v>
      </c>
      <c r="E470" s="5" t="s">
        <v>99</v>
      </c>
      <c r="F470" s="5" t="s">
        <v>39</v>
      </c>
      <c r="G470" s="5" t="s">
        <v>72</v>
      </c>
      <c r="H470" s="5" t="s">
        <v>187</v>
      </c>
      <c r="I470" s="5" t="s">
        <v>196</v>
      </c>
      <c r="J470" s="10" t="s">
        <v>96</v>
      </c>
      <c r="K470" s="27">
        <v>43080</v>
      </c>
      <c r="L470" s="28">
        <v>1</v>
      </c>
    </row>
    <row r="471" spans="2:12" x14ac:dyDescent="0.2">
      <c r="B471" s="5" t="s">
        <v>334</v>
      </c>
      <c r="C471" s="5" t="s">
        <v>29</v>
      </c>
      <c r="D471" s="5" t="s">
        <v>384</v>
      </c>
      <c r="E471" s="5" t="s">
        <v>163</v>
      </c>
      <c r="F471" s="5" t="s">
        <v>48</v>
      </c>
      <c r="G471" s="5" t="s">
        <v>75</v>
      </c>
      <c r="H471" s="5" t="s">
        <v>632</v>
      </c>
      <c r="I471" s="5" t="s">
        <v>632</v>
      </c>
      <c r="J471" s="10" t="s">
        <v>96</v>
      </c>
      <c r="K471" s="27">
        <v>43080</v>
      </c>
      <c r="L471" s="28">
        <v>1</v>
      </c>
    </row>
    <row r="472" spans="2:12" x14ac:dyDescent="0.2">
      <c r="B472" s="5" t="s">
        <v>334</v>
      </c>
      <c r="C472" s="5" t="s">
        <v>29</v>
      </c>
      <c r="D472" s="5" t="s">
        <v>384</v>
      </c>
      <c r="E472" s="5" t="s">
        <v>134</v>
      </c>
      <c r="F472" s="5" t="s">
        <v>39</v>
      </c>
      <c r="G472" s="5" t="s">
        <v>75</v>
      </c>
      <c r="H472" s="5" t="s">
        <v>391</v>
      </c>
      <c r="I472" s="5" t="s">
        <v>391</v>
      </c>
      <c r="J472" s="10" t="s">
        <v>96</v>
      </c>
      <c r="K472" s="27">
        <v>43080</v>
      </c>
      <c r="L472" s="28">
        <v>1</v>
      </c>
    </row>
    <row r="473" spans="2:12" x14ac:dyDescent="0.2">
      <c r="B473" s="5" t="s">
        <v>334</v>
      </c>
      <c r="C473" s="5" t="s">
        <v>29</v>
      </c>
      <c r="D473" s="5" t="s">
        <v>384</v>
      </c>
      <c r="E473" s="5" t="s">
        <v>134</v>
      </c>
      <c r="F473" s="5" t="s">
        <v>39</v>
      </c>
      <c r="G473" s="5" t="s">
        <v>75</v>
      </c>
      <c r="H473" s="5" t="s">
        <v>391</v>
      </c>
      <c r="I473" s="5" t="s">
        <v>391</v>
      </c>
      <c r="J473" s="10" t="s">
        <v>96</v>
      </c>
      <c r="K473" s="27">
        <v>43080</v>
      </c>
      <c r="L473" s="28">
        <v>1</v>
      </c>
    </row>
    <row r="474" spans="2:12" x14ac:dyDescent="0.2">
      <c r="B474" s="5" t="s">
        <v>334</v>
      </c>
      <c r="C474" s="5" t="s">
        <v>29</v>
      </c>
      <c r="D474" s="5" t="s">
        <v>384</v>
      </c>
      <c r="E474" s="5" t="s">
        <v>152</v>
      </c>
      <c r="F474" s="5" t="s">
        <v>43</v>
      </c>
      <c r="G474" s="5" t="s">
        <v>75</v>
      </c>
      <c r="H474" s="5" t="s">
        <v>179</v>
      </c>
      <c r="I474" s="5" t="s">
        <v>351</v>
      </c>
      <c r="J474" s="10" t="s">
        <v>96</v>
      </c>
      <c r="K474" s="27">
        <v>43080</v>
      </c>
      <c r="L474" s="28">
        <v>1</v>
      </c>
    </row>
    <row r="475" spans="2:12" x14ac:dyDescent="0.2">
      <c r="B475" s="5" t="s">
        <v>334</v>
      </c>
      <c r="C475" s="5" t="s">
        <v>29</v>
      </c>
      <c r="D475" s="5" t="s">
        <v>384</v>
      </c>
      <c r="E475" s="5" t="s">
        <v>125</v>
      </c>
      <c r="F475" s="5" t="s">
        <v>39</v>
      </c>
      <c r="G475" s="5" t="s">
        <v>75</v>
      </c>
      <c r="H475" s="5" t="s">
        <v>391</v>
      </c>
      <c r="I475" s="5" t="s">
        <v>391</v>
      </c>
      <c r="J475" s="10" t="s">
        <v>96</v>
      </c>
      <c r="K475" s="27">
        <v>43080</v>
      </c>
      <c r="L475" s="28">
        <v>1</v>
      </c>
    </row>
    <row r="476" spans="2:12" x14ac:dyDescent="0.2">
      <c r="B476" s="5" t="s">
        <v>334</v>
      </c>
      <c r="C476" s="5" t="s">
        <v>29</v>
      </c>
      <c r="D476" s="5" t="s">
        <v>384</v>
      </c>
      <c r="E476" s="5" t="s">
        <v>44</v>
      </c>
      <c r="F476" s="5" t="s">
        <v>44</v>
      </c>
      <c r="G476" s="5" t="s">
        <v>75</v>
      </c>
      <c r="H476" s="5" t="s">
        <v>329</v>
      </c>
      <c r="I476" s="5" t="s">
        <v>329</v>
      </c>
      <c r="J476" s="10" t="s">
        <v>96</v>
      </c>
      <c r="K476" s="27">
        <v>43081</v>
      </c>
      <c r="L476" s="28">
        <v>4</v>
      </c>
    </row>
    <row r="477" spans="2:12" x14ac:dyDescent="0.2">
      <c r="B477" s="5" t="s">
        <v>334</v>
      </c>
      <c r="C477" s="5" t="s">
        <v>29</v>
      </c>
      <c r="D477" s="5" t="s">
        <v>384</v>
      </c>
      <c r="E477" s="5" t="s">
        <v>163</v>
      </c>
      <c r="F477" s="5" t="s">
        <v>48</v>
      </c>
      <c r="G477" s="5" t="s">
        <v>75</v>
      </c>
      <c r="H477" s="5" t="s">
        <v>632</v>
      </c>
      <c r="I477" s="5" t="s">
        <v>632</v>
      </c>
      <c r="J477" s="10" t="s">
        <v>96</v>
      </c>
      <c r="K477" s="27">
        <v>43081</v>
      </c>
      <c r="L477" s="28">
        <v>1</v>
      </c>
    </row>
    <row r="478" spans="2:12" x14ac:dyDescent="0.2">
      <c r="B478" s="5" t="s">
        <v>334</v>
      </c>
      <c r="C478" s="5" t="s">
        <v>29</v>
      </c>
      <c r="D478" s="5" t="s">
        <v>384</v>
      </c>
      <c r="E478" s="5" t="s">
        <v>122</v>
      </c>
      <c r="F478" s="5" t="s">
        <v>39</v>
      </c>
      <c r="G478" s="5" t="s">
        <v>75</v>
      </c>
      <c r="H478" s="5" t="s">
        <v>340</v>
      </c>
      <c r="I478" s="5" t="s">
        <v>340</v>
      </c>
      <c r="J478" s="10" t="s">
        <v>96</v>
      </c>
      <c r="K478" s="27">
        <v>43081</v>
      </c>
      <c r="L478" s="28">
        <v>1</v>
      </c>
    </row>
    <row r="479" spans="2:12" x14ac:dyDescent="0.2">
      <c r="B479" s="5" t="s">
        <v>334</v>
      </c>
      <c r="C479" s="5" t="s">
        <v>29</v>
      </c>
      <c r="D479" s="5" t="s">
        <v>384</v>
      </c>
      <c r="E479" s="5" t="s">
        <v>125</v>
      </c>
      <c r="F479" s="5" t="s">
        <v>39</v>
      </c>
      <c r="G479" s="5" t="s">
        <v>75</v>
      </c>
      <c r="H479" s="5" t="s">
        <v>391</v>
      </c>
      <c r="I479" s="5" t="s">
        <v>391</v>
      </c>
      <c r="J479" s="10" t="s">
        <v>96</v>
      </c>
      <c r="K479" s="27">
        <v>43081</v>
      </c>
      <c r="L479" s="28">
        <v>1</v>
      </c>
    </row>
    <row r="480" spans="2:12" x14ac:dyDescent="0.2">
      <c r="B480" s="5" t="s">
        <v>334</v>
      </c>
      <c r="C480" s="5" t="s">
        <v>29</v>
      </c>
      <c r="D480" s="5" t="s">
        <v>384</v>
      </c>
      <c r="E480" s="5" t="s">
        <v>102</v>
      </c>
      <c r="F480" s="5" t="s">
        <v>39</v>
      </c>
      <c r="G480" s="5" t="s">
        <v>75</v>
      </c>
      <c r="H480" s="5" t="s">
        <v>104</v>
      </c>
      <c r="I480" s="5" t="s">
        <v>305</v>
      </c>
      <c r="J480" s="10" t="s">
        <v>96</v>
      </c>
      <c r="K480" s="27">
        <v>43082</v>
      </c>
      <c r="L480" s="28">
        <v>1</v>
      </c>
    </row>
    <row r="481" spans="2:12" x14ac:dyDescent="0.2">
      <c r="B481" s="5" t="s">
        <v>334</v>
      </c>
      <c r="C481" s="5" t="s">
        <v>29</v>
      </c>
      <c r="D481" s="5" t="s">
        <v>384</v>
      </c>
      <c r="E481" s="5" t="s">
        <v>105</v>
      </c>
      <c r="F481" s="5" t="s">
        <v>40</v>
      </c>
      <c r="G481" s="5" t="s">
        <v>75</v>
      </c>
      <c r="H481" s="5" t="s">
        <v>165</v>
      </c>
      <c r="I481" s="5" t="s">
        <v>305</v>
      </c>
      <c r="J481" s="10" t="s">
        <v>96</v>
      </c>
      <c r="K481" s="27">
        <v>43082</v>
      </c>
      <c r="L481" s="28">
        <v>1</v>
      </c>
    </row>
    <row r="482" spans="2:12" x14ac:dyDescent="0.2">
      <c r="B482" s="5" t="s">
        <v>334</v>
      </c>
      <c r="C482" s="5" t="s">
        <v>29</v>
      </c>
      <c r="D482" s="5" t="s">
        <v>384</v>
      </c>
      <c r="E482" s="5" t="s">
        <v>107</v>
      </c>
      <c r="F482" s="5" t="s">
        <v>40</v>
      </c>
      <c r="G482" s="5" t="s">
        <v>75</v>
      </c>
      <c r="H482" s="5" t="s">
        <v>165</v>
      </c>
      <c r="I482" s="5" t="s">
        <v>305</v>
      </c>
      <c r="J482" s="10" t="s">
        <v>96</v>
      </c>
      <c r="K482" s="27">
        <v>43082</v>
      </c>
      <c r="L482" s="28">
        <v>1</v>
      </c>
    </row>
    <row r="483" spans="2:12" x14ac:dyDescent="0.2">
      <c r="B483" s="5" t="s">
        <v>334</v>
      </c>
      <c r="C483" s="5" t="s">
        <v>29</v>
      </c>
      <c r="D483" s="5" t="s">
        <v>384</v>
      </c>
      <c r="E483" s="5" t="s">
        <v>184</v>
      </c>
      <c r="F483" s="5" t="s">
        <v>39</v>
      </c>
      <c r="G483" s="5" t="s">
        <v>72</v>
      </c>
      <c r="H483" s="5" t="s">
        <v>142</v>
      </c>
      <c r="I483" s="5" t="s">
        <v>418</v>
      </c>
      <c r="J483" s="10" t="s">
        <v>96</v>
      </c>
      <c r="K483" s="27">
        <v>43082</v>
      </c>
      <c r="L483" s="28">
        <v>2</v>
      </c>
    </row>
    <row r="484" spans="2:12" x14ac:dyDescent="0.2">
      <c r="B484" s="5" t="s">
        <v>334</v>
      </c>
      <c r="C484" s="5" t="s">
        <v>29</v>
      </c>
      <c r="D484" s="5" t="s">
        <v>384</v>
      </c>
      <c r="E484" s="5" t="s">
        <v>163</v>
      </c>
      <c r="F484" s="5" t="s">
        <v>48</v>
      </c>
      <c r="G484" s="5" t="s">
        <v>75</v>
      </c>
      <c r="H484" s="5" t="s">
        <v>632</v>
      </c>
      <c r="I484" s="5" t="s">
        <v>632</v>
      </c>
      <c r="J484" s="10" t="s">
        <v>96</v>
      </c>
      <c r="K484" s="27">
        <v>43083</v>
      </c>
      <c r="L484" s="28">
        <v>2</v>
      </c>
    </row>
    <row r="485" spans="2:12" x14ac:dyDescent="0.2">
      <c r="B485" s="5" t="s">
        <v>334</v>
      </c>
      <c r="C485" s="5" t="s">
        <v>29</v>
      </c>
      <c r="D485" s="5" t="s">
        <v>384</v>
      </c>
      <c r="E485" s="5" t="s">
        <v>157</v>
      </c>
      <c r="F485" s="5" t="s">
        <v>47</v>
      </c>
      <c r="G485" s="5" t="s">
        <v>72</v>
      </c>
      <c r="H485" s="5" t="s">
        <v>108</v>
      </c>
      <c r="I485" s="5" t="s">
        <v>305</v>
      </c>
      <c r="J485" s="10" t="s">
        <v>96</v>
      </c>
      <c r="K485" s="27">
        <v>43083</v>
      </c>
      <c r="L485" s="28">
        <v>1</v>
      </c>
    </row>
    <row r="486" spans="2:12" x14ac:dyDescent="0.2">
      <c r="B486" s="5" t="s">
        <v>334</v>
      </c>
      <c r="C486" s="5" t="s">
        <v>29</v>
      </c>
      <c r="D486" s="5" t="s">
        <v>384</v>
      </c>
      <c r="E486" s="5" t="s">
        <v>342</v>
      </c>
      <c r="F486" s="5" t="s">
        <v>39</v>
      </c>
      <c r="G486" s="5" t="s">
        <v>75</v>
      </c>
      <c r="H486" s="5" t="s">
        <v>342</v>
      </c>
      <c r="I486" s="5" t="s">
        <v>305</v>
      </c>
      <c r="J486" s="10" t="s">
        <v>96</v>
      </c>
      <c r="K486" s="27">
        <v>43083</v>
      </c>
      <c r="L486" s="28">
        <v>7</v>
      </c>
    </row>
    <row r="487" spans="2:12" x14ac:dyDescent="0.2">
      <c r="B487" s="5" t="s">
        <v>334</v>
      </c>
      <c r="C487" s="5" t="s">
        <v>29</v>
      </c>
      <c r="D487" s="5" t="s">
        <v>384</v>
      </c>
      <c r="E487" s="5" t="s">
        <v>44</v>
      </c>
      <c r="F487" s="5" t="s">
        <v>44</v>
      </c>
      <c r="G487" s="5" t="s">
        <v>75</v>
      </c>
      <c r="H487" s="5" t="s">
        <v>162</v>
      </c>
      <c r="I487" s="5" t="s">
        <v>162</v>
      </c>
      <c r="J487" s="10" t="s">
        <v>96</v>
      </c>
      <c r="K487" s="27">
        <v>43084</v>
      </c>
      <c r="L487" s="28">
        <v>3</v>
      </c>
    </row>
    <row r="488" spans="2:12" x14ac:dyDescent="0.2">
      <c r="B488" s="5" t="s">
        <v>334</v>
      </c>
      <c r="C488" s="5" t="s">
        <v>29</v>
      </c>
      <c r="D488" s="5" t="s">
        <v>384</v>
      </c>
      <c r="E488" s="5" t="s">
        <v>147</v>
      </c>
      <c r="F488" s="5" t="s">
        <v>39</v>
      </c>
      <c r="G488" s="5" t="s">
        <v>74</v>
      </c>
      <c r="H488" s="5" t="s">
        <v>98</v>
      </c>
      <c r="I488" s="5" t="s">
        <v>305</v>
      </c>
      <c r="J488" s="10" t="s">
        <v>96</v>
      </c>
      <c r="K488" s="27">
        <v>43084</v>
      </c>
      <c r="L488" s="28">
        <v>1</v>
      </c>
    </row>
    <row r="489" spans="2:12" x14ac:dyDescent="0.2">
      <c r="B489" s="5" t="s">
        <v>334</v>
      </c>
      <c r="C489" s="5" t="s">
        <v>29</v>
      </c>
      <c r="D489" s="5" t="s">
        <v>384</v>
      </c>
      <c r="E489" s="5" t="s">
        <v>150</v>
      </c>
      <c r="F489" s="5" t="s">
        <v>367</v>
      </c>
      <c r="G489" s="5" t="s">
        <v>72</v>
      </c>
      <c r="H489" s="5" t="s">
        <v>142</v>
      </c>
      <c r="I489" s="5" t="s">
        <v>493</v>
      </c>
      <c r="J489" s="10" t="s">
        <v>96</v>
      </c>
      <c r="K489" s="27">
        <v>43084</v>
      </c>
      <c r="L489" s="28">
        <v>2</v>
      </c>
    </row>
    <row r="490" spans="2:12" x14ac:dyDescent="0.2">
      <c r="B490" s="5" t="s">
        <v>334</v>
      </c>
      <c r="C490" s="5" t="s">
        <v>29</v>
      </c>
      <c r="D490" s="5" t="s">
        <v>384</v>
      </c>
      <c r="E490" s="5" t="s">
        <v>118</v>
      </c>
      <c r="F490" s="5" t="s">
        <v>39</v>
      </c>
      <c r="G490" s="5" t="s">
        <v>75</v>
      </c>
      <c r="H490" s="5" t="s">
        <v>411</v>
      </c>
      <c r="I490" s="5" t="s">
        <v>411</v>
      </c>
      <c r="J490" s="10" t="s">
        <v>96</v>
      </c>
      <c r="K490" s="27">
        <v>43084</v>
      </c>
      <c r="L490" s="28">
        <v>4</v>
      </c>
    </row>
    <row r="491" spans="2:12" x14ac:dyDescent="0.2">
      <c r="B491" s="5" t="s">
        <v>334</v>
      </c>
      <c r="C491" s="5" t="s">
        <v>29</v>
      </c>
      <c r="D491" s="5" t="s">
        <v>384</v>
      </c>
      <c r="E491" s="5" t="s">
        <v>163</v>
      </c>
      <c r="F491" s="5" t="s">
        <v>48</v>
      </c>
      <c r="G491" s="5" t="s">
        <v>75</v>
      </c>
      <c r="H491" s="5" t="s">
        <v>632</v>
      </c>
      <c r="I491" s="5" t="s">
        <v>632</v>
      </c>
      <c r="J491" s="10" t="s">
        <v>96</v>
      </c>
      <c r="K491" s="27">
        <v>43085</v>
      </c>
      <c r="L491" s="28">
        <v>2</v>
      </c>
    </row>
    <row r="492" spans="2:12" x14ac:dyDescent="0.2">
      <c r="B492" s="5" t="s">
        <v>334</v>
      </c>
      <c r="C492" s="5" t="s">
        <v>29</v>
      </c>
      <c r="D492" s="5" t="s">
        <v>384</v>
      </c>
      <c r="E492" s="5" t="s">
        <v>102</v>
      </c>
      <c r="F492" s="5" t="s">
        <v>39</v>
      </c>
      <c r="G492" s="5" t="s">
        <v>75</v>
      </c>
      <c r="H492" s="5" t="s">
        <v>104</v>
      </c>
      <c r="I492" s="5" t="s">
        <v>305</v>
      </c>
      <c r="J492" s="10" t="s">
        <v>96</v>
      </c>
      <c r="K492" s="27">
        <v>43085</v>
      </c>
      <c r="L492" s="28">
        <v>1</v>
      </c>
    </row>
    <row r="493" spans="2:12" x14ac:dyDescent="0.2">
      <c r="B493" s="5" t="s">
        <v>334</v>
      </c>
      <c r="C493" s="5" t="s">
        <v>29</v>
      </c>
      <c r="D493" s="5" t="s">
        <v>384</v>
      </c>
      <c r="E493" s="5" t="s">
        <v>157</v>
      </c>
      <c r="F493" s="5" t="s">
        <v>47</v>
      </c>
      <c r="G493" s="5" t="s">
        <v>74</v>
      </c>
      <c r="H493" s="5" t="s">
        <v>388</v>
      </c>
      <c r="I493" s="5" t="s">
        <v>305</v>
      </c>
      <c r="J493" s="10" t="s">
        <v>96</v>
      </c>
      <c r="K493" s="27">
        <v>43085</v>
      </c>
      <c r="L493" s="28">
        <v>1</v>
      </c>
    </row>
    <row r="494" spans="2:12" x14ac:dyDescent="0.2">
      <c r="B494" s="5" t="s">
        <v>334</v>
      </c>
      <c r="C494" s="5" t="s">
        <v>29</v>
      </c>
      <c r="D494" s="5" t="s">
        <v>384</v>
      </c>
      <c r="E494" s="5" t="s">
        <v>193</v>
      </c>
      <c r="F494" s="5" t="s">
        <v>50</v>
      </c>
      <c r="G494" s="5" t="s">
        <v>72</v>
      </c>
      <c r="H494" s="5" t="s">
        <v>126</v>
      </c>
      <c r="I494" s="5" t="s">
        <v>496</v>
      </c>
      <c r="J494" s="10" t="s">
        <v>96</v>
      </c>
      <c r="K494" s="27">
        <v>43085</v>
      </c>
      <c r="L494" s="28">
        <v>1</v>
      </c>
    </row>
    <row r="495" spans="2:12" x14ac:dyDescent="0.2">
      <c r="B495" s="5" t="s">
        <v>334</v>
      </c>
      <c r="C495" s="5" t="s">
        <v>29</v>
      </c>
      <c r="D495" s="5" t="s">
        <v>384</v>
      </c>
      <c r="E495" s="5" t="s">
        <v>138</v>
      </c>
      <c r="F495" s="5" t="s">
        <v>49</v>
      </c>
      <c r="G495" s="5" t="s">
        <v>74</v>
      </c>
      <c r="H495" s="5" t="s">
        <v>98</v>
      </c>
      <c r="I495" s="5" t="s">
        <v>305</v>
      </c>
      <c r="J495" s="10" t="s">
        <v>96</v>
      </c>
      <c r="K495" s="27">
        <v>43085</v>
      </c>
      <c r="L495" s="28">
        <v>1</v>
      </c>
    </row>
    <row r="496" spans="2:12" x14ac:dyDescent="0.2">
      <c r="B496" s="5" t="s">
        <v>334</v>
      </c>
      <c r="C496" s="5" t="s">
        <v>29</v>
      </c>
      <c r="D496" s="5" t="s">
        <v>384</v>
      </c>
      <c r="E496" s="5" t="s">
        <v>180</v>
      </c>
      <c r="F496" s="5" t="s">
        <v>367</v>
      </c>
      <c r="G496" s="5" t="s">
        <v>75</v>
      </c>
      <c r="H496" s="5" t="s">
        <v>194</v>
      </c>
      <c r="I496" s="5" t="s">
        <v>305</v>
      </c>
      <c r="J496" s="10" t="s">
        <v>96</v>
      </c>
      <c r="K496" s="27">
        <v>43085</v>
      </c>
      <c r="L496" s="28">
        <v>1</v>
      </c>
    </row>
    <row r="497" spans="2:12" x14ac:dyDescent="0.2">
      <c r="B497" s="5" t="s">
        <v>334</v>
      </c>
      <c r="C497" s="5" t="s">
        <v>29</v>
      </c>
      <c r="D497" s="5" t="s">
        <v>384</v>
      </c>
      <c r="E497" s="5" t="s">
        <v>113</v>
      </c>
      <c r="F497" s="5" t="s">
        <v>45</v>
      </c>
      <c r="G497" s="5" t="s">
        <v>75</v>
      </c>
      <c r="H497" s="5" t="s">
        <v>167</v>
      </c>
      <c r="I497" s="5" t="s">
        <v>305</v>
      </c>
      <c r="J497" s="10" t="s">
        <v>96</v>
      </c>
      <c r="K497" s="27">
        <v>43087</v>
      </c>
      <c r="L497" s="28">
        <v>1</v>
      </c>
    </row>
    <row r="498" spans="2:12" x14ac:dyDescent="0.2">
      <c r="B498" s="5" t="s">
        <v>334</v>
      </c>
      <c r="C498" s="5" t="s">
        <v>29</v>
      </c>
      <c r="D498" s="5" t="s">
        <v>384</v>
      </c>
      <c r="E498" s="5" t="s">
        <v>44</v>
      </c>
      <c r="F498" s="5" t="s">
        <v>44</v>
      </c>
      <c r="G498" s="5" t="s">
        <v>75</v>
      </c>
      <c r="H498" s="5" t="s">
        <v>412</v>
      </c>
      <c r="I498" s="5" t="s">
        <v>305</v>
      </c>
      <c r="J498" s="10" t="s">
        <v>96</v>
      </c>
      <c r="K498" s="27">
        <v>43088</v>
      </c>
      <c r="L498" s="28">
        <v>1</v>
      </c>
    </row>
    <row r="499" spans="2:12" x14ac:dyDescent="0.2">
      <c r="B499" s="5" t="s">
        <v>334</v>
      </c>
      <c r="C499" s="5" t="s">
        <v>29</v>
      </c>
      <c r="D499" s="5" t="s">
        <v>384</v>
      </c>
      <c r="E499" s="5" t="s">
        <v>150</v>
      </c>
      <c r="F499" s="5" t="s">
        <v>367</v>
      </c>
      <c r="G499" s="5" t="s">
        <v>72</v>
      </c>
      <c r="H499" s="5" t="s">
        <v>142</v>
      </c>
      <c r="I499" s="5" t="s">
        <v>493</v>
      </c>
      <c r="J499" s="10" t="s">
        <v>96</v>
      </c>
      <c r="K499" s="27">
        <v>43088</v>
      </c>
      <c r="L499" s="28">
        <v>6</v>
      </c>
    </row>
    <row r="500" spans="2:12" x14ac:dyDescent="0.2">
      <c r="B500" s="5" t="s">
        <v>334</v>
      </c>
      <c r="C500" s="5" t="s">
        <v>29</v>
      </c>
      <c r="D500" s="5" t="s">
        <v>384</v>
      </c>
      <c r="E500" s="5" t="s">
        <v>342</v>
      </c>
      <c r="F500" s="5" t="s">
        <v>39</v>
      </c>
      <c r="G500" s="5" t="s">
        <v>75</v>
      </c>
      <c r="H500" s="5" t="s">
        <v>342</v>
      </c>
      <c r="I500" s="5" t="s">
        <v>305</v>
      </c>
      <c r="J500" s="10" t="s">
        <v>96</v>
      </c>
      <c r="K500" s="27">
        <v>43088</v>
      </c>
      <c r="L500" s="28">
        <v>10</v>
      </c>
    </row>
    <row r="501" spans="2:12" x14ac:dyDescent="0.2">
      <c r="B501" s="5" t="s">
        <v>334</v>
      </c>
      <c r="C501" s="5" t="s">
        <v>29</v>
      </c>
      <c r="D501" s="5" t="s">
        <v>384</v>
      </c>
      <c r="E501" s="5" t="s">
        <v>99</v>
      </c>
      <c r="F501" s="5" t="s">
        <v>39</v>
      </c>
      <c r="G501" s="5" t="s">
        <v>74</v>
      </c>
      <c r="H501" s="5" t="s">
        <v>115</v>
      </c>
      <c r="I501" s="5" t="s">
        <v>671</v>
      </c>
      <c r="J501" s="10" t="s">
        <v>96</v>
      </c>
      <c r="K501" s="27">
        <v>43089</v>
      </c>
      <c r="L501" s="28">
        <v>1</v>
      </c>
    </row>
    <row r="502" spans="2:12" x14ac:dyDescent="0.2">
      <c r="B502" s="5" t="s">
        <v>334</v>
      </c>
      <c r="C502" s="5" t="s">
        <v>29</v>
      </c>
      <c r="D502" s="5" t="s">
        <v>384</v>
      </c>
      <c r="E502" s="5" t="s">
        <v>44</v>
      </c>
      <c r="F502" s="5" t="s">
        <v>44</v>
      </c>
      <c r="G502" s="5" t="s">
        <v>75</v>
      </c>
      <c r="H502" s="5" t="s">
        <v>412</v>
      </c>
      <c r="I502" s="5" t="s">
        <v>305</v>
      </c>
      <c r="J502" s="10" t="s">
        <v>96</v>
      </c>
      <c r="K502" s="27">
        <v>43089</v>
      </c>
      <c r="L502" s="28">
        <v>1</v>
      </c>
    </row>
    <row r="503" spans="2:12" x14ac:dyDescent="0.2">
      <c r="B503" s="5" t="s">
        <v>334</v>
      </c>
      <c r="C503" s="5" t="s">
        <v>29</v>
      </c>
      <c r="D503" s="5" t="s">
        <v>384</v>
      </c>
      <c r="E503" s="5" t="s">
        <v>117</v>
      </c>
      <c r="F503" s="5" t="s">
        <v>46</v>
      </c>
      <c r="G503" s="5" t="s">
        <v>72</v>
      </c>
      <c r="H503" s="5" t="s">
        <v>142</v>
      </c>
      <c r="I503" s="5" t="s">
        <v>492</v>
      </c>
      <c r="J503" s="10" t="s">
        <v>96</v>
      </c>
      <c r="K503" s="27">
        <v>43089</v>
      </c>
      <c r="L503" s="28">
        <v>1</v>
      </c>
    </row>
    <row r="504" spans="2:12" x14ac:dyDescent="0.2">
      <c r="B504" s="5" t="s">
        <v>334</v>
      </c>
      <c r="C504" s="5" t="s">
        <v>29</v>
      </c>
      <c r="D504" s="5" t="s">
        <v>384</v>
      </c>
      <c r="E504" s="5" t="s">
        <v>193</v>
      </c>
      <c r="F504" s="5" t="s">
        <v>50</v>
      </c>
      <c r="G504" s="5" t="s">
        <v>72</v>
      </c>
      <c r="H504" s="5" t="s">
        <v>313</v>
      </c>
      <c r="I504" s="5" t="s">
        <v>496</v>
      </c>
      <c r="J504" s="10" t="s">
        <v>96</v>
      </c>
      <c r="K504" s="27">
        <v>43090</v>
      </c>
      <c r="L504" s="28">
        <v>1</v>
      </c>
    </row>
    <row r="505" spans="2:12" x14ac:dyDescent="0.2">
      <c r="B505" s="5" t="s">
        <v>334</v>
      </c>
      <c r="C505" s="5" t="s">
        <v>29</v>
      </c>
      <c r="D505" s="5" t="s">
        <v>384</v>
      </c>
      <c r="E505" s="5" t="s">
        <v>158</v>
      </c>
      <c r="F505" s="5" t="s">
        <v>39</v>
      </c>
      <c r="G505" s="5" t="s">
        <v>72</v>
      </c>
      <c r="H505" s="5" t="s">
        <v>438</v>
      </c>
      <c r="I505" s="5" t="s">
        <v>305</v>
      </c>
      <c r="J505" s="10" t="s">
        <v>96</v>
      </c>
      <c r="K505" s="27">
        <v>43090</v>
      </c>
      <c r="L505" s="28">
        <v>1</v>
      </c>
    </row>
    <row r="506" spans="2:12" x14ac:dyDescent="0.2">
      <c r="B506" s="5" t="s">
        <v>334</v>
      </c>
      <c r="C506" s="5" t="s">
        <v>29</v>
      </c>
      <c r="D506" s="5" t="s">
        <v>384</v>
      </c>
      <c r="E506" s="5" t="s">
        <v>198</v>
      </c>
      <c r="F506" s="5" t="s">
        <v>53</v>
      </c>
      <c r="G506" s="5" t="s">
        <v>74</v>
      </c>
      <c r="H506" s="5" t="s">
        <v>98</v>
      </c>
      <c r="I506" s="5" t="s">
        <v>305</v>
      </c>
      <c r="J506" s="10" t="s">
        <v>96</v>
      </c>
      <c r="K506" s="27">
        <v>43091</v>
      </c>
      <c r="L506" s="28">
        <v>1</v>
      </c>
    </row>
    <row r="507" spans="2:12" x14ac:dyDescent="0.2">
      <c r="B507" s="5" t="s">
        <v>334</v>
      </c>
      <c r="C507" s="5" t="s">
        <v>29</v>
      </c>
      <c r="D507" s="5" t="s">
        <v>384</v>
      </c>
      <c r="E507" s="5" t="s">
        <v>62</v>
      </c>
      <c r="F507" s="5" t="s">
        <v>62</v>
      </c>
      <c r="G507" s="5" t="s">
        <v>72</v>
      </c>
      <c r="H507" s="5" t="s">
        <v>142</v>
      </c>
      <c r="I507" s="5" t="s">
        <v>679</v>
      </c>
      <c r="J507" s="10" t="s">
        <v>96</v>
      </c>
      <c r="K507" s="27">
        <v>43091</v>
      </c>
      <c r="L507" s="28">
        <v>1</v>
      </c>
    </row>
    <row r="508" spans="2:12" x14ac:dyDescent="0.2">
      <c r="B508" s="5" t="s">
        <v>334</v>
      </c>
      <c r="C508" s="5" t="s">
        <v>29</v>
      </c>
      <c r="D508" s="5" t="s">
        <v>384</v>
      </c>
      <c r="E508" s="5" t="s">
        <v>122</v>
      </c>
      <c r="F508" s="5" t="s">
        <v>39</v>
      </c>
      <c r="G508" s="5" t="s">
        <v>75</v>
      </c>
      <c r="H508" s="5" t="s">
        <v>481</v>
      </c>
      <c r="I508" s="5" t="s">
        <v>495</v>
      </c>
      <c r="J508" s="10" t="s">
        <v>96</v>
      </c>
      <c r="K508" s="27">
        <v>43091</v>
      </c>
      <c r="L508" s="28">
        <v>1</v>
      </c>
    </row>
    <row r="509" spans="2:12" x14ac:dyDescent="0.2">
      <c r="B509" s="5" t="s">
        <v>334</v>
      </c>
      <c r="C509" s="5" t="s">
        <v>29</v>
      </c>
      <c r="D509" s="5" t="s">
        <v>384</v>
      </c>
      <c r="E509" s="5" t="s">
        <v>193</v>
      </c>
      <c r="F509" s="5" t="s">
        <v>50</v>
      </c>
      <c r="G509" s="5" t="s">
        <v>72</v>
      </c>
      <c r="H509" s="5" t="s">
        <v>126</v>
      </c>
      <c r="I509" s="5" t="s">
        <v>496</v>
      </c>
      <c r="J509" s="10" t="s">
        <v>96</v>
      </c>
      <c r="K509" s="27">
        <v>43091</v>
      </c>
      <c r="L509" s="28">
        <v>1</v>
      </c>
    </row>
    <row r="510" spans="2:12" x14ac:dyDescent="0.2">
      <c r="B510" s="5" t="s">
        <v>334</v>
      </c>
      <c r="C510" s="5" t="s">
        <v>29</v>
      </c>
      <c r="D510" s="5" t="s">
        <v>384</v>
      </c>
      <c r="E510" s="5" t="s">
        <v>102</v>
      </c>
      <c r="F510" s="5" t="s">
        <v>39</v>
      </c>
      <c r="G510" s="5" t="s">
        <v>75</v>
      </c>
      <c r="H510" s="5" t="s">
        <v>104</v>
      </c>
      <c r="I510" s="5" t="s">
        <v>305</v>
      </c>
      <c r="J510" s="10" t="s">
        <v>96</v>
      </c>
      <c r="K510" s="27">
        <v>43092</v>
      </c>
      <c r="L510" s="28">
        <v>1</v>
      </c>
    </row>
    <row r="511" spans="2:12" x14ac:dyDescent="0.2">
      <c r="B511" s="5" t="s">
        <v>334</v>
      </c>
      <c r="C511" s="5" t="s">
        <v>29</v>
      </c>
      <c r="D511" s="5" t="s">
        <v>384</v>
      </c>
      <c r="E511" s="5" t="s">
        <v>99</v>
      </c>
      <c r="F511" s="5" t="s">
        <v>39</v>
      </c>
      <c r="G511" s="5" t="s">
        <v>74</v>
      </c>
      <c r="H511" s="5" t="s">
        <v>98</v>
      </c>
      <c r="I511" s="5" t="s">
        <v>305</v>
      </c>
      <c r="J511" s="10" t="s">
        <v>96</v>
      </c>
      <c r="K511" s="27">
        <v>43093</v>
      </c>
      <c r="L511" s="28">
        <v>1</v>
      </c>
    </row>
    <row r="512" spans="2:12" x14ac:dyDescent="0.2">
      <c r="B512" s="5" t="s">
        <v>334</v>
      </c>
      <c r="C512" s="5" t="s">
        <v>29</v>
      </c>
      <c r="D512" s="5" t="s">
        <v>384</v>
      </c>
      <c r="E512" s="5" t="s">
        <v>113</v>
      </c>
      <c r="F512" s="5" t="s">
        <v>45</v>
      </c>
      <c r="G512" s="5" t="s">
        <v>75</v>
      </c>
      <c r="H512" s="5" t="s">
        <v>167</v>
      </c>
      <c r="I512" s="5" t="s">
        <v>305</v>
      </c>
      <c r="J512" s="10" t="s">
        <v>96</v>
      </c>
      <c r="K512" s="27">
        <v>43093</v>
      </c>
      <c r="L512" s="28">
        <v>1</v>
      </c>
    </row>
    <row r="513" spans="2:12" x14ac:dyDescent="0.2">
      <c r="B513" s="5" t="s">
        <v>334</v>
      </c>
      <c r="C513" s="5" t="s">
        <v>29</v>
      </c>
      <c r="D513" s="5" t="s">
        <v>384</v>
      </c>
      <c r="E513" s="5" t="s">
        <v>122</v>
      </c>
      <c r="F513" s="5" t="s">
        <v>39</v>
      </c>
      <c r="G513" s="5" t="s">
        <v>75</v>
      </c>
      <c r="H513" s="5" t="s">
        <v>340</v>
      </c>
      <c r="I513" s="5" t="s">
        <v>340</v>
      </c>
      <c r="J513" s="10" t="s">
        <v>96</v>
      </c>
      <c r="K513" s="27">
        <v>43094</v>
      </c>
      <c r="L513" s="28">
        <v>1</v>
      </c>
    </row>
    <row r="514" spans="2:12" x14ac:dyDescent="0.2">
      <c r="B514" s="5" t="s">
        <v>334</v>
      </c>
      <c r="C514" s="5" t="s">
        <v>29</v>
      </c>
      <c r="D514" s="5" t="s">
        <v>384</v>
      </c>
      <c r="E514" s="5" t="s">
        <v>141</v>
      </c>
      <c r="F514" s="5" t="s">
        <v>39</v>
      </c>
      <c r="G514" s="5" t="s">
        <v>72</v>
      </c>
      <c r="H514" s="5" t="s">
        <v>159</v>
      </c>
      <c r="I514" s="5" t="s">
        <v>405</v>
      </c>
      <c r="J514" s="10" t="s">
        <v>96</v>
      </c>
      <c r="K514" s="27">
        <v>43095</v>
      </c>
      <c r="L514" s="28">
        <v>1</v>
      </c>
    </row>
    <row r="515" spans="2:12" x14ac:dyDescent="0.2">
      <c r="B515" s="5" t="s">
        <v>334</v>
      </c>
      <c r="C515" s="5" t="s">
        <v>29</v>
      </c>
      <c r="D515" s="5" t="s">
        <v>384</v>
      </c>
      <c r="E515" s="5" t="s">
        <v>137</v>
      </c>
      <c r="F515" s="5" t="s">
        <v>54</v>
      </c>
      <c r="G515" s="5" t="s">
        <v>75</v>
      </c>
      <c r="H515" s="5" t="s">
        <v>678</v>
      </c>
      <c r="I515" s="5" t="s">
        <v>678</v>
      </c>
      <c r="J515" s="10" t="s">
        <v>96</v>
      </c>
      <c r="K515" s="27">
        <v>43095</v>
      </c>
      <c r="L515" s="28">
        <v>1</v>
      </c>
    </row>
    <row r="516" spans="2:12" x14ac:dyDescent="0.2">
      <c r="B516" s="5" t="s">
        <v>334</v>
      </c>
      <c r="C516" s="5" t="s">
        <v>29</v>
      </c>
      <c r="D516" s="5" t="s">
        <v>384</v>
      </c>
      <c r="E516" s="5" t="s">
        <v>180</v>
      </c>
      <c r="F516" s="5" t="s">
        <v>367</v>
      </c>
      <c r="G516" s="5" t="s">
        <v>72</v>
      </c>
      <c r="H516" s="5" t="s">
        <v>313</v>
      </c>
      <c r="I516" s="5" t="s">
        <v>357</v>
      </c>
      <c r="J516" s="10" t="s">
        <v>96</v>
      </c>
      <c r="K516" s="27">
        <v>43095</v>
      </c>
      <c r="L516" s="28">
        <v>1</v>
      </c>
    </row>
    <row r="517" spans="2:12" x14ac:dyDescent="0.2">
      <c r="B517" s="5" t="s">
        <v>334</v>
      </c>
      <c r="C517" s="5" t="s">
        <v>29</v>
      </c>
      <c r="D517" s="5" t="s">
        <v>384</v>
      </c>
      <c r="E517" s="5" t="s">
        <v>124</v>
      </c>
      <c r="F517" s="5" t="s">
        <v>39</v>
      </c>
      <c r="G517" s="5" t="s">
        <v>72</v>
      </c>
      <c r="H517" s="5" t="s">
        <v>159</v>
      </c>
      <c r="I517" s="5" t="s">
        <v>305</v>
      </c>
      <c r="J517" s="10" t="s">
        <v>96</v>
      </c>
      <c r="K517" s="27">
        <v>43095</v>
      </c>
      <c r="L517" s="28">
        <v>1</v>
      </c>
    </row>
    <row r="518" spans="2:12" x14ac:dyDescent="0.2">
      <c r="B518" s="5" t="s">
        <v>334</v>
      </c>
      <c r="C518" s="5" t="s">
        <v>29</v>
      </c>
      <c r="D518" s="5" t="s">
        <v>384</v>
      </c>
      <c r="E518" s="5" t="s">
        <v>44</v>
      </c>
      <c r="F518" s="5" t="s">
        <v>44</v>
      </c>
      <c r="G518" s="5" t="s">
        <v>75</v>
      </c>
      <c r="H518" s="5" t="s">
        <v>412</v>
      </c>
      <c r="I518" s="5" t="s">
        <v>412</v>
      </c>
      <c r="J518" s="10" t="s">
        <v>96</v>
      </c>
      <c r="K518" s="27">
        <v>43096</v>
      </c>
      <c r="L518" s="28">
        <v>2</v>
      </c>
    </row>
    <row r="519" spans="2:12" x14ac:dyDescent="0.2">
      <c r="B519" s="5" t="s">
        <v>334</v>
      </c>
      <c r="C519" s="5" t="s">
        <v>29</v>
      </c>
      <c r="D519" s="5" t="s">
        <v>384</v>
      </c>
      <c r="E519" s="5" t="s">
        <v>44</v>
      </c>
      <c r="F519" s="5" t="s">
        <v>44</v>
      </c>
      <c r="G519" s="5" t="s">
        <v>75</v>
      </c>
      <c r="H519" s="5" t="s">
        <v>412</v>
      </c>
      <c r="I519" s="5" t="s">
        <v>412</v>
      </c>
      <c r="J519" s="10" t="s">
        <v>464</v>
      </c>
      <c r="K519" s="27">
        <v>43096</v>
      </c>
      <c r="L519" s="28">
        <v>1</v>
      </c>
    </row>
    <row r="520" spans="2:12" x14ac:dyDescent="0.2">
      <c r="B520" s="5" t="s">
        <v>334</v>
      </c>
      <c r="C520" s="5" t="s">
        <v>29</v>
      </c>
      <c r="D520" s="5" t="s">
        <v>384</v>
      </c>
      <c r="E520" s="5" t="s">
        <v>152</v>
      </c>
      <c r="F520" s="5" t="s">
        <v>43</v>
      </c>
      <c r="G520" s="5" t="s">
        <v>75</v>
      </c>
      <c r="H520" s="5" t="s">
        <v>179</v>
      </c>
      <c r="I520" s="5" t="s">
        <v>351</v>
      </c>
      <c r="J520" s="10" t="s">
        <v>96</v>
      </c>
      <c r="K520" s="27">
        <v>43096</v>
      </c>
      <c r="L520" s="28">
        <v>1</v>
      </c>
    </row>
    <row r="521" spans="2:12" x14ac:dyDescent="0.2">
      <c r="B521" s="5" t="s">
        <v>334</v>
      </c>
      <c r="C521" s="5" t="s">
        <v>29</v>
      </c>
      <c r="D521" s="5" t="s">
        <v>384</v>
      </c>
      <c r="E521" s="5" t="s">
        <v>342</v>
      </c>
      <c r="F521" s="5" t="s">
        <v>39</v>
      </c>
      <c r="G521" s="5" t="s">
        <v>75</v>
      </c>
      <c r="H521" s="5" t="s">
        <v>342</v>
      </c>
      <c r="I521" s="5" t="s">
        <v>305</v>
      </c>
      <c r="J521" s="10" t="s">
        <v>96</v>
      </c>
      <c r="K521" s="27">
        <v>43096</v>
      </c>
      <c r="L521" s="28">
        <v>8</v>
      </c>
    </row>
    <row r="522" spans="2:12" x14ac:dyDescent="0.2">
      <c r="B522" s="5" t="s">
        <v>334</v>
      </c>
      <c r="C522" s="5" t="s">
        <v>29</v>
      </c>
      <c r="D522" s="5" t="s">
        <v>384</v>
      </c>
      <c r="E522" s="5" t="s">
        <v>158</v>
      </c>
      <c r="F522" s="5" t="s">
        <v>39</v>
      </c>
      <c r="G522" s="5" t="s">
        <v>72</v>
      </c>
      <c r="H522" s="5" t="s">
        <v>108</v>
      </c>
      <c r="I522" s="5" t="s">
        <v>305</v>
      </c>
      <c r="J522" s="10" t="s">
        <v>96</v>
      </c>
      <c r="K522" s="27">
        <v>43096</v>
      </c>
      <c r="L522" s="28">
        <v>1</v>
      </c>
    </row>
    <row r="523" spans="2:12" x14ac:dyDescent="0.2">
      <c r="B523" s="5" t="s">
        <v>334</v>
      </c>
      <c r="C523" s="5" t="s">
        <v>29</v>
      </c>
      <c r="D523" s="5" t="s">
        <v>384</v>
      </c>
      <c r="E523" s="5" t="s">
        <v>134</v>
      </c>
      <c r="F523" s="5" t="s">
        <v>39</v>
      </c>
      <c r="G523" s="5" t="s">
        <v>72</v>
      </c>
      <c r="H523" s="5" t="s">
        <v>142</v>
      </c>
      <c r="I523" s="5" t="s">
        <v>673</v>
      </c>
      <c r="J523" s="10" t="s">
        <v>96</v>
      </c>
      <c r="K523" s="27">
        <v>43097</v>
      </c>
      <c r="L523" s="28">
        <v>1</v>
      </c>
    </row>
    <row r="524" spans="2:12" x14ac:dyDescent="0.2">
      <c r="B524" s="5" t="s">
        <v>334</v>
      </c>
      <c r="C524" s="5" t="s">
        <v>29</v>
      </c>
      <c r="D524" s="5" t="s">
        <v>384</v>
      </c>
      <c r="E524" s="5" t="s">
        <v>113</v>
      </c>
      <c r="F524" s="5" t="s">
        <v>45</v>
      </c>
      <c r="G524" s="5" t="s">
        <v>75</v>
      </c>
      <c r="H524" s="5" t="s">
        <v>167</v>
      </c>
      <c r="I524" s="5" t="s">
        <v>305</v>
      </c>
      <c r="J524" s="10" t="s">
        <v>96</v>
      </c>
      <c r="K524" s="27">
        <v>43097</v>
      </c>
      <c r="L524" s="28">
        <v>1</v>
      </c>
    </row>
    <row r="525" spans="2:12" x14ac:dyDescent="0.2">
      <c r="B525" s="5" t="s">
        <v>334</v>
      </c>
      <c r="C525" s="5" t="s">
        <v>29</v>
      </c>
      <c r="D525" s="5" t="s">
        <v>384</v>
      </c>
      <c r="E525" s="5" t="s">
        <v>102</v>
      </c>
      <c r="F525" s="5" t="s">
        <v>39</v>
      </c>
      <c r="G525" s="5" t="s">
        <v>75</v>
      </c>
      <c r="H525" s="5" t="s">
        <v>104</v>
      </c>
      <c r="I525" s="5" t="s">
        <v>305</v>
      </c>
      <c r="J525" s="10" t="s">
        <v>96</v>
      </c>
      <c r="K525" s="27">
        <v>43098</v>
      </c>
      <c r="L525" s="28">
        <v>1</v>
      </c>
    </row>
    <row r="526" spans="2:12" x14ac:dyDescent="0.2">
      <c r="B526" s="5" t="s">
        <v>334</v>
      </c>
      <c r="C526" s="5" t="s">
        <v>29</v>
      </c>
      <c r="D526" s="5" t="s">
        <v>384</v>
      </c>
      <c r="E526" s="5" t="s">
        <v>107</v>
      </c>
      <c r="F526" s="5" t="s">
        <v>40</v>
      </c>
      <c r="G526" s="5" t="s">
        <v>75</v>
      </c>
      <c r="H526" s="5" t="s">
        <v>353</v>
      </c>
      <c r="I526" s="5" t="s">
        <v>305</v>
      </c>
      <c r="J526" s="10" t="s">
        <v>96</v>
      </c>
      <c r="K526" s="27">
        <v>43098</v>
      </c>
      <c r="L526" s="28">
        <v>1</v>
      </c>
    </row>
    <row r="527" spans="2:12" x14ac:dyDescent="0.2">
      <c r="B527" s="5" t="s">
        <v>334</v>
      </c>
      <c r="C527" s="5" t="s">
        <v>29</v>
      </c>
      <c r="D527" s="5" t="s">
        <v>384</v>
      </c>
      <c r="E527" s="5" t="s">
        <v>113</v>
      </c>
      <c r="F527" s="5" t="s">
        <v>45</v>
      </c>
      <c r="G527" s="5" t="s">
        <v>75</v>
      </c>
      <c r="H527" s="5" t="s">
        <v>191</v>
      </c>
      <c r="I527" s="5" t="s">
        <v>192</v>
      </c>
      <c r="J527" s="10" t="s">
        <v>96</v>
      </c>
      <c r="K527" s="27">
        <v>43098</v>
      </c>
      <c r="L527" s="28">
        <v>1</v>
      </c>
    </row>
    <row r="528" spans="2:12" x14ac:dyDescent="0.2">
      <c r="B528" s="5" t="s">
        <v>334</v>
      </c>
      <c r="C528" s="5" t="s">
        <v>29</v>
      </c>
      <c r="D528" s="5" t="s">
        <v>384</v>
      </c>
      <c r="E528" s="5" t="s">
        <v>151</v>
      </c>
      <c r="F528" s="5" t="s">
        <v>43</v>
      </c>
      <c r="G528" s="5" t="s">
        <v>74</v>
      </c>
      <c r="H528" s="5" t="s">
        <v>347</v>
      </c>
      <c r="I528" s="5" t="s">
        <v>305</v>
      </c>
      <c r="J528" s="10" t="s">
        <v>96</v>
      </c>
      <c r="K528" s="27">
        <v>43098</v>
      </c>
      <c r="L528" s="28">
        <v>1</v>
      </c>
    </row>
    <row r="529" spans="2:12" x14ac:dyDescent="0.2">
      <c r="B529" s="5" t="s">
        <v>334</v>
      </c>
      <c r="C529" s="5" t="s">
        <v>29</v>
      </c>
      <c r="D529" s="5" t="s">
        <v>384</v>
      </c>
      <c r="E529" s="5" t="s">
        <v>152</v>
      </c>
      <c r="F529" s="5" t="s">
        <v>43</v>
      </c>
      <c r="G529" s="5" t="s">
        <v>72</v>
      </c>
      <c r="H529" s="5" t="s">
        <v>142</v>
      </c>
      <c r="I529" s="5" t="s">
        <v>494</v>
      </c>
      <c r="J529" s="10" t="s">
        <v>96</v>
      </c>
      <c r="K529" s="27">
        <v>43098</v>
      </c>
      <c r="L529" s="28">
        <v>2</v>
      </c>
    </row>
    <row r="530" spans="2:12" x14ac:dyDescent="0.2">
      <c r="B530" s="5" t="s">
        <v>334</v>
      </c>
      <c r="C530" s="5" t="s">
        <v>29</v>
      </c>
      <c r="D530" s="5" t="s">
        <v>384</v>
      </c>
      <c r="E530" s="5" t="s">
        <v>122</v>
      </c>
      <c r="F530" s="5" t="s">
        <v>39</v>
      </c>
      <c r="G530" s="5" t="s">
        <v>72</v>
      </c>
      <c r="H530" s="5" t="s">
        <v>187</v>
      </c>
      <c r="I530" s="5" t="s">
        <v>196</v>
      </c>
      <c r="J530" s="10" t="s">
        <v>96</v>
      </c>
      <c r="K530" s="27">
        <v>43098</v>
      </c>
      <c r="L530" s="28">
        <v>1</v>
      </c>
    </row>
    <row r="531" spans="2:12" x14ac:dyDescent="0.2">
      <c r="B531" s="5" t="s">
        <v>334</v>
      </c>
      <c r="C531" s="5" t="s">
        <v>25</v>
      </c>
      <c r="D531" s="5" t="s">
        <v>398</v>
      </c>
      <c r="E531" s="5" t="s">
        <v>95</v>
      </c>
      <c r="F531" s="5" t="s">
        <v>39</v>
      </c>
      <c r="G531" s="5" t="s">
        <v>74</v>
      </c>
      <c r="H531" s="5" t="s">
        <v>98</v>
      </c>
      <c r="I531" s="5" t="s">
        <v>305</v>
      </c>
      <c r="J531" s="10" t="s">
        <v>96</v>
      </c>
      <c r="K531" s="27">
        <v>43070</v>
      </c>
      <c r="L531" s="28">
        <v>2</v>
      </c>
    </row>
    <row r="532" spans="2:12" x14ac:dyDescent="0.2">
      <c r="B532" s="5" t="s">
        <v>334</v>
      </c>
      <c r="C532" s="5" t="s">
        <v>25</v>
      </c>
      <c r="D532" s="5" t="s">
        <v>398</v>
      </c>
      <c r="E532" s="5" t="s">
        <v>166</v>
      </c>
      <c r="F532" s="5" t="s">
        <v>45</v>
      </c>
      <c r="G532" s="5" t="s">
        <v>75</v>
      </c>
      <c r="H532" s="5" t="s">
        <v>499</v>
      </c>
      <c r="I532" s="5" t="s">
        <v>305</v>
      </c>
      <c r="J532" s="10" t="s">
        <v>96</v>
      </c>
      <c r="K532" s="27">
        <v>43070</v>
      </c>
      <c r="L532" s="28">
        <v>5</v>
      </c>
    </row>
    <row r="533" spans="2:12" x14ac:dyDescent="0.2">
      <c r="B533" s="5" t="s">
        <v>334</v>
      </c>
      <c r="C533" s="5" t="s">
        <v>25</v>
      </c>
      <c r="D533" s="5" t="s">
        <v>398</v>
      </c>
      <c r="E533" s="5" t="s">
        <v>193</v>
      </c>
      <c r="F533" s="5" t="s">
        <v>50</v>
      </c>
      <c r="G533" s="5" t="s">
        <v>75</v>
      </c>
      <c r="H533" s="5" t="s">
        <v>179</v>
      </c>
      <c r="I533" s="5" t="s">
        <v>351</v>
      </c>
      <c r="J533" s="10" t="s">
        <v>96</v>
      </c>
      <c r="K533" s="27">
        <v>43070</v>
      </c>
      <c r="L533" s="28">
        <v>2</v>
      </c>
    </row>
    <row r="534" spans="2:12" x14ac:dyDescent="0.2">
      <c r="B534" s="5" t="s">
        <v>334</v>
      </c>
      <c r="C534" s="5" t="s">
        <v>25</v>
      </c>
      <c r="D534" s="5" t="s">
        <v>398</v>
      </c>
      <c r="E534" s="5" t="s">
        <v>342</v>
      </c>
      <c r="F534" s="5" t="s">
        <v>39</v>
      </c>
      <c r="G534" s="5" t="s">
        <v>75</v>
      </c>
      <c r="H534" s="5" t="s">
        <v>342</v>
      </c>
      <c r="I534" s="5" t="s">
        <v>305</v>
      </c>
      <c r="J534" s="10" t="s">
        <v>96</v>
      </c>
      <c r="K534" s="27">
        <v>43070</v>
      </c>
      <c r="L534" s="28">
        <v>19</v>
      </c>
    </row>
    <row r="535" spans="2:12" x14ac:dyDescent="0.2">
      <c r="B535" s="5" t="s">
        <v>334</v>
      </c>
      <c r="C535" s="5" t="s">
        <v>25</v>
      </c>
      <c r="D535" s="5" t="s">
        <v>398</v>
      </c>
      <c r="E535" s="5" t="s">
        <v>163</v>
      </c>
      <c r="F535" s="5" t="s">
        <v>48</v>
      </c>
      <c r="G535" s="5" t="s">
        <v>74</v>
      </c>
      <c r="H535" s="5" t="s">
        <v>98</v>
      </c>
      <c r="I535" s="5" t="s">
        <v>305</v>
      </c>
      <c r="J535" s="10" t="s">
        <v>96</v>
      </c>
      <c r="K535" s="27">
        <v>43071</v>
      </c>
      <c r="L535" s="28">
        <v>1</v>
      </c>
    </row>
    <row r="536" spans="2:12" x14ac:dyDescent="0.2">
      <c r="B536" s="5" t="s">
        <v>334</v>
      </c>
      <c r="C536" s="5" t="s">
        <v>25</v>
      </c>
      <c r="D536" s="5" t="s">
        <v>398</v>
      </c>
      <c r="E536" s="5" t="s">
        <v>147</v>
      </c>
      <c r="F536" s="5" t="s">
        <v>39</v>
      </c>
      <c r="G536" s="5" t="s">
        <v>72</v>
      </c>
      <c r="H536" s="5" t="s">
        <v>313</v>
      </c>
      <c r="I536" s="5" t="s">
        <v>686</v>
      </c>
      <c r="J536" s="10" t="s">
        <v>96</v>
      </c>
      <c r="K536" s="27">
        <v>43071</v>
      </c>
      <c r="L536" s="28">
        <v>8</v>
      </c>
    </row>
    <row r="537" spans="2:12" x14ac:dyDescent="0.2">
      <c r="B537" s="5" t="s">
        <v>334</v>
      </c>
      <c r="C537" s="5" t="s">
        <v>25</v>
      </c>
      <c r="D537" s="5" t="s">
        <v>398</v>
      </c>
      <c r="E537" s="5" t="s">
        <v>107</v>
      </c>
      <c r="F537" s="5" t="s">
        <v>40</v>
      </c>
      <c r="G537" s="5" t="s">
        <v>75</v>
      </c>
      <c r="H537" s="5" t="s">
        <v>688</v>
      </c>
      <c r="I537" s="5" t="s">
        <v>305</v>
      </c>
      <c r="J537" s="10" t="s">
        <v>96</v>
      </c>
      <c r="K537" s="27">
        <v>43071</v>
      </c>
      <c r="L537" s="28">
        <v>1</v>
      </c>
    </row>
    <row r="538" spans="2:12" x14ac:dyDescent="0.2">
      <c r="B538" s="5" t="s">
        <v>334</v>
      </c>
      <c r="C538" s="5" t="s">
        <v>25</v>
      </c>
      <c r="D538" s="5" t="s">
        <v>398</v>
      </c>
      <c r="E538" s="5" t="s">
        <v>160</v>
      </c>
      <c r="F538" s="5" t="s">
        <v>43</v>
      </c>
      <c r="G538" s="5" t="s">
        <v>75</v>
      </c>
      <c r="H538" s="5" t="s">
        <v>689</v>
      </c>
      <c r="I538" s="5" t="s">
        <v>305</v>
      </c>
      <c r="J538" s="10" t="s">
        <v>96</v>
      </c>
      <c r="K538" s="27">
        <v>43071</v>
      </c>
      <c r="L538" s="28">
        <v>2</v>
      </c>
    </row>
    <row r="539" spans="2:12" x14ac:dyDescent="0.2">
      <c r="B539" s="5" t="s">
        <v>334</v>
      </c>
      <c r="C539" s="5" t="s">
        <v>25</v>
      </c>
      <c r="D539" s="5" t="s">
        <v>398</v>
      </c>
      <c r="E539" s="5" t="s">
        <v>120</v>
      </c>
      <c r="F539" s="5" t="s">
        <v>41</v>
      </c>
      <c r="G539" s="5" t="s">
        <v>75</v>
      </c>
      <c r="H539" s="5" t="s">
        <v>511</v>
      </c>
      <c r="I539" s="5" t="s">
        <v>338</v>
      </c>
      <c r="J539" s="10" t="s">
        <v>96</v>
      </c>
      <c r="K539" s="27">
        <v>43071</v>
      </c>
      <c r="L539" s="28">
        <v>1</v>
      </c>
    </row>
    <row r="540" spans="2:12" x14ac:dyDescent="0.2">
      <c r="B540" s="5" t="s">
        <v>334</v>
      </c>
      <c r="C540" s="5" t="s">
        <v>25</v>
      </c>
      <c r="D540" s="5" t="s">
        <v>398</v>
      </c>
      <c r="E540" s="5" t="s">
        <v>163</v>
      </c>
      <c r="F540" s="5" t="s">
        <v>48</v>
      </c>
      <c r="G540" s="5" t="s">
        <v>74</v>
      </c>
      <c r="H540" s="5" t="s">
        <v>98</v>
      </c>
      <c r="I540" s="5" t="s">
        <v>305</v>
      </c>
      <c r="J540" s="10" t="s">
        <v>96</v>
      </c>
      <c r="K540" s="27">
        <v>43072</v>
      </c>
      <c r="L540" s="28">
        <v>1</v>
      </c>
    </row>
    <row r="541" spans="2:12" x14ac:dyDescent="0.2">
      <c r="B541" s="5" t="s">
        <v>334</v>
      </c>
      <c r="C541" s="5" t="s">
        <v>25</v>
      </c>
      <c r="D541" s="5" t="s">
        <v>398</v>
      </c>
      <c r="E541" s="5" t="s">
        <v>107</v>
      </c>
      <c r="F541" s="5" t="s">
        <v>40</v>
      </c>
      <c r="G541" s="5" t="s">
        <v>75</v>
      </c>
      <c r="H541" s="5" t="s">
        <v>688</v>
      </c>
      <c r="I541" s="5" t="s">
        <v>305</v>
      </c>
      <c r="J541" s="10" t="s">
        <v>96</v>
      </c>
      <c r="K541" s="27">
        <v>43072</v>
      </c>
      <c r="L541" s="28">
        <v>1</v>
      </c>
    </row>
    <row r="542" spans="2:12" x14ac:dyDescent="0.2">
      <c r="B542" s="5" t="s">
        <v>334</v>
      </c>
      <c r="C542" s="5" t="s">
        <v>25</v>
      </c>
      <c r="D542" s="5" t="s">
        <v>398</v>
      </c>
      <c r="E542" s="5" t="s">
        <v>176</v>
      </c>
      <c r="F542" s="5" t="s">
        <v>47</v>
      </c>
      <c r="G542" s="5" t="s">
        <v>74</v>
      </c>
      <c r="H542" s="5" t="s">
        <v>383</v>
      </c>
      <c r="I542" s="5" t="s">
        <v>305</v>
      </c>
      <c r="J542" s="10" t="s">
        <v>96</v>
      </c>
      <c r="K542" s="27">
        <v>43072</v>
      </c>
      <c r="L542" s="28">
        <v>3</v>
      </c>
    </row>
    <row r="543" spans="2:12" x14ac:dyDescent="0.2">
      <c r="B543" s="5" t="s">
        <v>334</v>
      </c>
      <c r="C543" s="5" t="s">
        <v>25</v>
      </c>
      <c r="D543" s="5" t="s">
        <v>398</v>
      </c>
      <c r="E543" s="5" t="s">
        <v>99</v>
      </c>
      <c r="F543" s="5" t="s">
        <v>39</v>
      </c>
      <c r="G543" s="5" t="s">
        <v>75</v>
      </c>
      <c r="H543" s="5" t="s">
        <v>445</v>
      </c>
      <c r="I543" s="5" t="s">
        <v>445</v>
      </c>
      <c r="J543" s="10" t="s">
        <v>96</v>
      </c>
      <c r="K543" s="27">
        <v>43073</v>
      </c>
      <c r="L543" s="28">
        <v>1</v>
      </c>
    </row>
    <row r="544" spans="2:12" x14ac:dyDescent="0.2">
      <c r="B544" s="5" t="s">
        <v>334</v>
      </c>
      <c r="C544" s="5" t="s">
        <v>25</v>
      </c>
      <c r="D544" s="5" t="s">
        <v>398</v>
      </c>
      <c r="E544" s="5" t="s">
        <v>163</v>
      </c>
      <c r="F544" s="5" t="s">
        <v>48</v>
      </c>
      <c r="G544" s="5" t="s">
        <v>74</v>
      </c>
      <c r="H544" s="5" t="s">
        <v>98</v>
      </c>
      <c r="I544" s="5" t="s">
        <v>305</v>
      </c>
      <c r="J544" s="10" t="s">
        <v>96</v>
      </c>
      <c r="K544" s="27">
        <v>43073</v>
      </c>
      <c r="L544" s="28">
        <v>1</v>
      </c>
    </row>
    <row r="545" spans="2:12" x14ac:dyDescent="0.2">
      <c r="B545" s="5" t="s">
        <v>334</v>
      </c>
      <c r="C545" s="5" t="s">
        <v>25</v>
      </c>
      <c r="D545" s="5" t="s">
        <v>398</v>
      </c>
      <c r="E545" s="5" t="s">
        <v>147</v>
      </c>
      <c r="F545" s="5" t="s">
        <v>39</v>
      </c>
      <c r="G545" s="5" t="s">
        <v>74</v>
      </c>
      <c r="H545" s="5" t="s">
        <v>115</v>
      </c>
      <c r="I545" s="5" t="s">
        <v>188</v>
      </c>
      <c r="J545" s="10" t="s">
        <v>96</v>
      </c>
      <c r="K545" s="27">
        <v>43073</v>
      </c>
      <c r="L545" s="28">
        <v>1</v>
      </c>
    </row>
    <row r="546" spans="2:12" x14ac:dyDescent="0.2">
      <c r="B546" s="5" t="s">
        <v>334</v>
      </c>
      <c r="C546" s="5" t="s">
        <v>25</v>
      </c>
      <c r="D546" s="5" t="s">
        <v>398</v>
      </c>
      <c r="E546" s="5" t="s">
        <v>107</v>
      </c>
      <c r="F546" s="5" t="s">
        <v>40</v>
      </c>
      <c r="G546" s="5" t="s">
        <v>75</v>
      </c>
      <c r="H546" s="5" t="s">
        <v>688</v>
      </c>
      <c r="I546" s="5" t="s">
        <v>305</v>
      </c>
      <c r="J546" s="10" t="s">
        <v>96</v>
      </c>
      <c r="K546" s="27">
        <v>43073</v>
      </c>
      <c r="L546" s="28">
        <v>1</v>
      </c>
    </row>
    <row r="547" spans="2:12" x14ac:dyDescent="0.2">
      <c r="B547" s="5" t="s">
        <v>334</v>
      </c>
      <c r="C547" s="5" t="s">
        <v>25</v>
      </c>
      <c r="D547" s="5" t="s">
        <v>398</v>
      </c>
      <c r="E547" s="5" t="s">
        <v>107</v>
      </c>
      <c r="F547" s="5" t="s">
        <v>40</v>
      </c>
      <c r="G547" s="5" t="s">
        <v>75</v>
      </c>
      <c r="H547" s="5" t="s">
        <v>688</v>
      </c>
      <c r="I547" s="5" t="s">
        <v>305</v>
      </c>
      <c r="J547" s="10" t="s">
        <v>96</v>
      </c>
      <c r="K547" s="27">
        <v>43073</v>
      </c>
      <c r="L547" s="28">
        <v>2</v>
      </c>
    </row>
    <row r="548" spans="2:12" x14ac:dyDescent="0.2">
      <c r="B548" s="5" t="s">
        <v>334</v>
      </c>
      <c r="C548" s="5" t="s">
        <v>25</v>
      </c>
      <c r="D548" s="5" t="s">
        <v>398</v>
      </c>
      <c r="E548" s="5" t="s">
        <v>41</v>
      </c>
      <c r="F548" s="5" t="s">
        <v>41</v>
      </c>
      <c r="G548" s="5" t="s">
        <v>72</v>
      </c>
      <c r="H548" s="5" t="s">
        <v>142</v>
      </c>
      <c r="I548" s="5" t="s">
        <v>557</v>
      </c>
      <c r="J548" s="10" t="s">
        <v>96</v>
      </c>
      <c r="K548" s="27">
        <v>43073</v>
      </c>
      <c r="L548" s="28">
        <v>4</v>
      </c>
    </row>
    <row r="549" spans="2:12" x14ac:dyDescent="0.2">
      <c r="B549" s="5" t="s">
        <v>334</v>
      </c>
      <c r="C549" s="5" t="s">
        <v>25</v>
      </c>
      <c r="D549" s="5" t="s">
        <v>398</v>
      </c>
      <c r="E549" s="5" t="s">
        <v>120</v>
      </c>
      <c r="F549" s="5" t="s">
        <v>41</v>
      </c>
      <c r="G549" s="5" t="s">
        <v>75</v>
      </c>
      <c r="H549" s="5" t="s">
        <v>511</v>
      </c>
      <c r="I549" s="5" t="s">
        <v>338</v>
      </c>
      <c r="J549" s="10" t="s">
        <v>96</v>
      </c>
      <c r="K549" s="27">
        <v>43073</v>
      </c>
      <c r="L549" s="28">
        <v>1</v>
      </c>
    </row>
    <row r="550" spans="2:12" x14ac:dyDescent="0.2">
      <c r="B550" s="5" t="s">
        <v>334</v>
      </c>
      <c r="C550" s="5" t="s">
        <v>25</v>
      </c>
      <c r="D550" s="5" t="s">
        <v>398</v>
      </c>
      <c r="E550" s="5" t="s">
        <v>193</v>
      </c>
      <c r="F550" s="5" t="s">
        <v>50</v>
      </c>
      <c r="G550" s="5" t="s">
        <v>75</v>
      </c>
      <c r="H550" s="5" t="s">
        <v>179</v>
      </c>
      <c r="I550" s="5" t="s">
        <v>351</v>
      </c>
      <c r="J550" s="10" t="s">
        <v>96</v>
      </c>
      <c r="K550" s="27">
        <v>43073</v>
      </c>
      <c r="L550" s="28">
        <v>5</v>
      </c>
    </row>
    <row r="551" spans="2:12" x14ac:dyDescent="0.2">
      <c r="B551" s="5" t="s">
        <v>334</v>
      </c>
      <c r="C551" s="5" t="s">
        <v>25</v>
      </c>
      <c r="D551" s="5" t="s">
        <v>398</v>
      </c>
      <c r="E551" s="5" t="s">
        <v>184</v>
      </c>
      <c r="F551" s="5" t="s">
        <v>39</v>
      </c>
      <c r="G551" s="5" t="s">
        <v>72</v>
      </c>
      <c r="H551" s="5" t="s">
        <v>148</v>
      </c>
      <c r="I551" s="5" t="s">
        <v>403</v>
      </c>
      <c r="J551" s="10" t="s">
        <v>96</v>
      </c>
      <c r="K551" s="27">
        <v>43073</v>
      </c>
      <c r="L551" s="28">
        <v>15</v>
      </c>
    </row>
    <row r="552" spans="2:12" x14ac:dyDescent="0.2">
      <c r="B552" s="5" t="s">
        <v>334</v>
      </c>
      <c r="C552" s="5" t="s">
        <v>25</v>
      </c>
      <c r="D552" s="5" t="s">
        <v>398</v>
      </c>
      <c r="E552" s="5" t="s">
        <v>155</v>
      </c>
      <c r="F552" s="5" t="s">
        <v>47</v>
      </c>
      <c r="G552" s="5" t="s">
        <v>75</v>
      </c>
      <c r="H552" s="5" t="s">
        <v>561</v>
      </c>
      <c r="I552" s="5" t="s">
        <v>305</v>
      </c>
      <c r="J552" s="10" t="s">
        <v>96</v>
      </c>
      <c r="K552" s="27">
        <v>43073</v>
      </c>
      <c r="L552" s="28">
        <v>1</v>
      </c>
    </row>
    <row r="553" spans="2:12" x14ac:dyDescent="0.2">
      <c r="B553" s="5" t="s">
        <v>334</v>
      </c>
      <c r="C553" s="5" t="s">
        <v>25</v>
      </c>
      <c r="D553" s="5" t="s">
        <v>398</v>
      </c>
      <c r="E553" s="5" t="s">
        <v>163</v>
      </c>
      <c r="F553" s="5" t="s">
        <v>48</v>
      </c>
      <c r="G553" s="5" t="s">
        <v>74</v>
      </c>
      <c r="H553" s="5" t="s">
        <v>98</v>
      </c>
      <c r="I553" s="5" t="s">
        <v>305</v>
      </c>
      <c r="J553" s="10" t="s">
        <v>96</v>
      </c>
      <c r="K553" s="27">
        <v>43074</v>
      </c>
      <c r="L553" s="28">
        <v>1</v>
      </c>
    </row>
    <row r="554" spans="2:12" x14ac:dyDescent="0.2">
      <c r="B554" s="5" t="s">
        <v>334</v>
      </c>
      <c r="C554" s="5" t="s">
        <v>25</v>
      </c>
      <c r="D554" s="5" t="s">
        <v>398</v>
      </c>
      <c r="E554" s="5" t="s">
        <v>107</v>
      </c>
      <c r="F554" s="5" t="s">
        <v>40</v>
      </c>
      <c r="G554" s="5" t="s">
        <v>75</v>
      </c>
      <c r="H554" s="5" t="s">
        <v>688</v>
      </c>
      <c r="I554" s="5" t="s">
        <v>305</v>
      </c>
      <c r="J554" s="10" t="s">
        <v>96</v>
      </c>
      <c r="K554" s="27">
        <v>43074</v>
      </c>
      <c r="L554" s="28">
        <v>2</v>
      </c>
    </row>
    <row r="555" spans="2:12" x14ac:dyDescent="0.2">
      <c r="B555" s="5" t="s">
        <v>334</v>
      </c>
      <c r="C555" s="5" t="s">
        <v>25</v>
      </c>
      <c r="D555" s="5" t="s">
        <v>398</v>
      </c>
      <c r="E555" s="5" t="s">
        <v>150</v>
      </c>
      <c r="F555" s="5" t="s">
        <v>367</v>
      </c>
      <c r="G555" s="5" t="s">
        <v>74</v>
      </c>
      <c r="H555" s="5" t="s">
        <v>98</v>
      </c>
      <c r="I555" s="5" t="s">
        <v>305</v>
      </c>
      <c r="J555" s="10" t="s">
        <v>96</v>
      </c>
      <c r="K555" s="27">
        <v>43074</v>
      </c>
      <c r="L555" s="28">
        <v>2</v>
      </c>
    </row>
    <row r="556" spans="2:12" x14ac:dyDescent="0.2">
      <c r="B556" s="5" t="s">
        <v>334</v>
      </c>
      <c r="C556" s="5" t="s">
        <v>25</v>
      </c>
      <c r="D556" s="5" t="s">
        <v>398</v>
      </c>
      <c r="E556" s="5" t="s">
        <v>160</v>
      </c>
      <c r="F556" s="5" t="s">
        <v>43</v>
      </c>
      <c r="G556" s="5" t="s">
        <v>75</v>
      </c>
      <c r="H556" s="5" t="s">
        <v>689</v>
      </c>
      <c r="I556" s="5" t="s">
        <v>305</v>
      </c>
      <c r="J556" s="10" t="s">
        <v>96</v>
      </c>
      <c r="K556" s="27">
        <v>43074</v>
      </c>
      <c r="L556" s="28">
        <v>1</v>
      </c>
    </row>
    <row r="557" spans="2:12" x14ac:dyDescent="0.2">
      <c r="B557" s="5" t="s">
        <v>334</v>
      </c>
      <c r="C557" s="5" t="s">
        <v>25</v>
      </c>
      <c r="D557" s="5" t="s">
        <v>398</v>
      </c>
      <c r="E557" s="5" t="s">
        <v>160</v>
      </c>
      <c r="F557" s="5" t="s">
        <v>43</v>
      </c>
      <c r="G557" s="5" t="s">
        <v>75</v>
      </c>
      <c r="H557" s="5" t="s">
        <v>689</v>
      </c>
      <c r="I557" s="5" t="s">
        <v>689</v>
      </c>
      <c r="J557" s="10" t="s">
        <v>96</v>
      </c>
      <c r="K557" s="27">
        <v>43074</v>
      </c>
      <c r="L557" s="28">
        <v>2</v>
      </c>
    </row>
    <row r="558" spans="2:12" x14ac:dyDescent="0.2">
      <c r="B558" s="5" t="s">
        <v>334</v>
      </c>
      <c r="C558" s="5" t="s">
        <v>25</v>
      </c>
      <c r="D558" s="5" t="s">
        <v>398</v>
      </c>
      <c r="E558" s="5" t="s">
        <v>120</v>
      </c>
      <c r="F558" s="5" t="s">
        <v>41</v>
      </c>
      <c r="G558" s="5" t="s">
        <v>75</v>
      </c>
      <c r="H558" s="5" t="s">
        <v>121</v>
      </c>
      <c r="I558" s="5" t="s">
        <v>386</v>
      </c>
      <c r="J558" s="10" t="s">
        <v>96</v>
      </c>
      <c r="K558" s="27">
        <v>43074</v>
      </c>
      <c r="L558" s="28">
        <v>9</v>
      </c>
    </row>
    <row r="559" spans="2:12" x14ac:dyDescent="0.2">
      <c r="B559" s="5" t="s">
        <v>334</v>
      </c>
      <c r="C559" s="5" t="s">
        <v>25</v>
      </c>
      <c r="D559" s="5" t="s">
        <v>398</v>
      </c>
      <c r="E559" s="5" t="s">
        <v>120</v>
      </c>
      <c r="F559" s="5" t="s">
        <v>41</v>
      </c>
      <c r="G559" s="5" t="s">
        <v>75</v>
      </c>
      <c r="H559" s="5" t="s">
        <v>511</v>
      </c>
      <c r="I559" s="5" t="s">
        <v>338</v>
      </c>
      <c r="J559" s="10" t="s">
        <v>96</v>
      </c>
      <c r="K559" s="27">
        <v>43074</v>
      </c>
      <c r="L559" s="28">
        <v>1</v>
      </c>
    </row>
    <row r="560" spans="2:12" x14ac:dyDescent="0.2">
      <c r="B560" s="5" t="s">
        <v>334</v>
      </c>
      <c r="C560" s="5" t="s">
        <v>25</v>
      </c>
      <c r="D560" s="5" t="s">
        <v>398</v>
      </c>
      <c r="E560" s="5" t="s">
        <v>122</v>
      </c>
      <c r="F560" s="5" t="s">
        <v>39</v>
      </c>
      <c r="G560" s="5" t="s">
        <v>75</v>
      </c>
      <c r="H560" s="5" t="s">
        <v>687</v>
      </c>
      <c r="I560" s="5" t="s">
        <v>687</v>
      </c>
      <c r="J560" s="10" t="s">
        <v>96</v>
      </c>
      <c r="K560" s="27">
        <v>43074</v>
      </c>
      <c r="L560" s="28">
        <v>3</v>
      </c>
    </row>
    <row r="561" spans="2:12" x14ac:dyDescent="0.2">
      <c r="B561" s="5" t="s">
        <v>334</v>
      </c>
      <c r="C561" s="5" t="s">
        <v>25</v>
      </c>
      <c r="D561" s="5" t="s">
        <v>398</v>
      </c>
      <c r="E561" s="5" t="s">
        <v>139</v>
      </c>
      <c r="F561" s="5" t="s">
        <v>56</v>
      </c>
      <c r="G561" s="5" t="s">
        <v>75</v>
      </c>
      <c r="H561" s="5" t="s">
        <v>544</v>
      </c>
      <c r="I561" s="5" t="s">
        <v>305</v>
      </c>
      <c r="J561" s="10" t="s">
        <v>96</v>
      </c>
      <c r="K561" s="27">
        <v>43074</v>
      </c>
      <c r="L561" s="28">
        <v>3</v>
      </c>
    </row>
    <row r="562" spans="2:12" x14ac:dyDescent="0.2">
      <c r="B562" s="5" t="s">
        <v>334</v>
      </c>
      <c r="C562" s="5" t="s">
        <v>25</v>
      </c>
      <c r="D562" s="5" t="s">
        <v>398</v>
      </c>
      <c r="E562" s="5" t="s">
        <v>397</v>
      </c>
      <c r="F562" s="5" t="s">
        <v>51</v>
      </c>
      <c r="G562" s="5" t="s">
        <v>74</v>
      </c>
      <c r="H562" s="5" t="s">
        <v>416</v>
      </c>
      <c r="I562" s="5" t="s">
        <v>305</v>
      </c>
      <c r="J562" s="10" t="s">
        <v>96</v>
      </c>
      <c r="K562" s="27">
        <v>43074</v>
      </c>
      <c r="L562" s="28">
        <v>1</v>
      </c>
    </row>
    <row r="563" spans="2:12" x14ac:dyDescent="0.2">
      <c r="B563" s="5" t="s">
        <v>334</v>
      </c>
      <c r="C563" s="5" t="s">
        <v>25</v>
      </c>
      <c r="D563" s="5" t="s">
        <v>398</v>
      </c>
      <c r="E563" s="5" t="s">
        <v>163</v>
      </c>
      <c r="F563" s="5" t="s">
        <v>48</v>
      </c>
      <c r="G563" s="5" t="s">
        <v>74</v>
      </c>
      <c r="H563" s="5" t="s">
        <v>98</v>
      </c>
      <c r="I563" s="5" t="s">
        <v>305</v>
      </c>
      <c r="J563" s="10" t="s">
        <v>96</v>
      </c>
      <c r="K563" s="27">
        <v>43075</v>
      </c>
      <c r="L563" s="28">
        <v>1</v>
      </c>
    </row>
    <row r="564" spans="2:12" x14ac:dyDescent="0.2">
      <c r="B564" s="5" t="s">
        <v>334</v>
      </c>
      <c r="C564" s="5" t="s">
        <v>25</v>
      </c>
      <c r="D564" s="5" t="s">
        <v>398</v>
      </c>
      <c r="E564" s="5" t="s">
        <v>134</v>
      </c>
      <c r="F564" s="5" t="s">
        <v>39</v>
      </c>
      <c r="G564" s="5" t="s">
        <v>72</v>
      </c>
      <c r="H564" s="5" t="s">
        <v>684</v>
      </c>
      <c r="I564" s="5" t="s">
        <v>305</v>
      </c>
      <c r="J564" s="10" t="s">
        <v>96</v>
      </c>
      <c r="K564" s="27">
        <v>43075</v>
      </c>
      <c r="L564" s="28">
        <v>4</v>
      </c>
    </row>
    <row r="565" spans="2:12" x14ac:dyDescent="0.2">
      <c r="B565" s="5" t="s">
        <v>334</v>
      </c>
      <c r="C565" s="5" t="s">
        <v>25</v>
      </c>
      <c r="D565" s="5" t="s">
        <v>398</v>
      </c>
      <c r="E565" s="5" t="s">
        <v>41</v>
      </c>
      <c r="F565" s="5" t="s">
        <v>41</v>
      </c>
      <c r="G565" s="5" t="s">
        <v>74</v>
      </c>
      <c r="H565" s="5" t="s">
        <v>98</v>
      </c>
      <c r="I565" s="5" t="s">
        <v>305</v>
      </c>
      <c r="J565" s="10" t="s">
        <v>96</v>
      </c>
      <c r="K565" s="27">
        <v>43075</v>
      </c>
      <c r="L565" s="28">
        <v>1</v>
      </c>
    </row>
    <row r="566" spans="2:12" x14ac:dyDescent="0.2">
      <c r="B566" s="5" t="s">
        <v>334</v>
      </c>
      <c r="C566" s="5" t="s">
        <v>25</v>
      </c>
      <c r="D566" s="5" t="s">
        <v>398</v>
      </c>
      <c r="E566" s="5" t="s">
        <v>97</v>
      </c>
      <c r="F566" s="5" t="s">
        <v>39</v>
      </c>
      <c r="G566" s="5" t="s">
        <v>74</v>
      </c>
      <c r="H566" s="5" t="s">
        <v>98</v>
      </c>
      <c r="I566" s="5" t="s">
        <v>305</v>
      </c>
      <c r="J566" s="10" t="s">
        <v>96</v>
      </c>
      <c r="K566" s="27">
        <v>43076</v>
      </c>
      <c r="L566" s="28">
        <v>2</v>
      </c>
    </row>
    <row r="567" spans="2:12" x14ac:dyDescent="0.2">
      <c r="B567" s="5" t="s">
        <v>334</v>
      </c>
      <c r="C567" s="5" t="s">
        <v>25</v>
      </c>
      <c r="D567" s="5" t="s">
        <v>398</v>
      </c>
      <c r="E567" s="5" t="s">
        <v>160</v>
      </c>
      <c r="F567" s="5" t="s">
        <v>43</v>
      </c>
      <c r="G567" s="5" t="s">
        <v>75</v>
      </c>
      <c r="H567" s="5" t="s">
        <v>689</v>
      </c>
      <c r="I567" s="5" t="s">
        <v>305</v>
      </c>
      <c r="J567" s="10" t="s">
        <v>96</v>
      </c>
      <c r="K567" s="27">
        <v>43076</v>
      </c>
      <c r="L567" s="28">
        <v>3</v>
      </c>
    </row>
    <row r="568" spans="2:12" x14ac:dyDescent="0.2">
      <c r="B568" s="5" t="s">
        <v>334</v>
      </c>
      <c r="C568" s="5" t="s">
        <v>25</v>
      </c>
      <c r="D568" s="5" t="s">
        <v>398</v>
      </c>
      <c r="E568" s="5" t="s">
        <v>41</v>
      </c>
      <c r="F568" s="5" t="s">
        <v>41</v>
      </c>
      <c r="G568" s="5" t="s">
        <v>74</v>
      </c>
      <c r="H568" s="5" t="s">
        <v>98</v>
      </c>
      <c r="I568" s="5" t="s">
        <v>305</v>
      </c>
      <c r="J568" s="10" t="s">
        <v>96</v>
      </c>
      <c r="K568" s="27">
        <v>43076</v>
      </c>
      <c r="L568" s="28">
        <v>1</v>
      </c>
    </row>
    <row r="569" spans="2:12" x14ac:dyDescent="0.2">
      <c r="B569" s="5" t="s">
        <v>334</v>
      </c>
      <c r="C569" s="5" t="s">
        <v>25</v>
      </c>
      <c r="D569" s="5" t="s">
        <v>398</v>
      </c>
      <c r="E569" s="5" t="s">
        <v>124</v>
      </c>
      <c r="F569" s="5" t="s">
        <v>39</v>
      </c>
      <c r="G569" s="5" t="s">
        <v>75</v>
      </c>
      <c r="H569" s="5" t="s">
        <v>336</v>
      </c>
      <c r="I569" s="5" t="s">
        <v>336</v>
      </c>
      <c r="J569" s="10" t="s">
        <v>96</v>
      </c>
      <c r="K569" s="27">
        <v>43076</v>
      </c>
      <c r="L569" s="28">
        <v>15</v>
      </c>
    </row>
    <row r="570" spans="2:12" x14ac:dyDescent="0.2">
      <c r="B570" s="5" t="s">
        <v>334</v>
      </c>
      <c r="C570" s="5" t="s">
        <v>25</v>
      </c>
      <c r="D570" s="5" t="s">
        <v>398</v>
      </c>
      <c r="E570" s="5" t="s">
        <v>99</v>
      </c>
      <c r="F570" s="5" t="s">
        <v>39</v>
      </c>
      <c r="G570" s="5" t="s">
        <v>75</v>
      </c>
      <c r="H570" s="5" t="s">
        <v>143</v>
      </c>
      <c r="I570" s="5" t="s">
        <v>144</v>
      </c>
      <c r="J570" s="10" t="s">
        <v>96</v>
      </c>
      <c r="K570" s="27">
        <v>43077</v>
      </c>
      <c r="L570" s="28">
        <v>20</v>
      </c>
    </row>
    <row r="571" spans="2:12" x14ac:dyDescent="0.2">
      <c r="B571" s="5" t="s">
        <v>334</v>
      </c>
      <c r="C571" s="5" t="s">
        <v>25</v>
      </c>
      <c r="D571" s="5" t="s">
        <v>398</v>
      </c>
      <c r="E571" s="5" t="s">
        <v>44</v>
      </c>
      <c r="F571" s="5" t="s">
        <v>44</v>
      </c>
      <c r="G571" s="5" t="s">
        <v>75</v>
      </c>
      <c r="H571" s="5" t="s">
        <v>162</v>
      </c>
      <c r="I571" s="5" t="s">
        <v>162</v>
      </c>
      <c r="J571" s="10" t="s">
        <v>96</v>
      </c>
      <c r="K571" s="27">
        <v>43077</v>
      </c>
      <c r="L571" s="28">
        <v>20</v>
      </c>
    </row>
    <row r="572" spans="2:12" x14ac:dyDescent="0.2">
      <c r="B572" s="5" t="s">
        <v>334</v>
      </c>
      <c r="C572" s="5" t="s">
        <v>25</v>
      </c>
      <c r="D572" s="5" t="s">
        <v>398</v>
      </c>
      <c r="E572" s="5" t="s">
        <v>113</v>
      </c>
      <c r="F572" s="5" t="s">
        <v>45</v>
      </c>
      <c r="G572" s="5" t="s">
        <v>75</v>
      </c>
      <c r="H572" s="5" t="s">
        <v>191</v>
      </c>
      <c r="I572" s="5" t="s">
        <v>192</v>
      </c>
      <c r="J572" s="10" t="s">
        <v>96</v>
      </c>
      <c r="K572" s="27">
        <v>43077</v>
      </c>
      <c r="L572" s="28">
        <v>2</v>
      </c>
    </row>
    <row r="573" spans="2:12" x14ac:dyDescent="0.2">
      <c r="B573" s="5" t="s">
        <v>334</v>
      </c>
      <c r="C573" s="5" t="s">
        <v>25</v>
      </c>
      <c r="D573" s="5" t="s">
        <v>398</v>
      </c>
      <c r="E573" s="5" t="s">
        <v>120</v>
      </c>
      <c r="F573" s="5" t="s">
        <v>41</v>
      </c>
      <c r="G573" s="5" t="s">
        <v>75</v>
      </c>
      <c r="H573" s="5" t="s">
        <v>121</v>
      </c>
      <c r="I573" s="5" t="s">
        <v>386</v>
      </c>
      <c r="J573" s="10" t="s">
        <v>96</v>
      </c>
      <c r="K573" s="27">
        <v>43077</v>
      </c>
      <c r="L573" s="28">
        <v>32</v>
      </c>
    </row>
    <row r="574" spans="2:12" x14ac:dyDescent="0.2">
      <c r="B574" s="5" t="s">
        <v>334</v>
      </c>
      <c r="C574" s="5" t="s">
        <v>25</v>
      </c>
      <c r="D574" s="5" t="s">
        <v>398</v>
      </c>
      <c r="E574" s="5" t="s">
        <v>122</v>
      </c>
      <c r="F574" s="5" t="s">
        <v>39</v>
      </c>
      <c r="G574" s="5" t="s">
        <v>75</v>
      </c>
      <c r="H574" s="5" t="s">
        <v>340</v>
      </c>
      <c r="I574" s="5" t="s">
        <v>340</v>
      </c>
      <c r="J574" s="10" t="s">
        <v>96</v>
      </c>
      <c r="K574" s="27">
        <v>43077</v>
      </c>
      <c r="L574" s="28">
        <v>7</v>
      </c>
    </row>
    <row r="575" spans="2:12" x14ac:dyDescent="0.2">
      <c r="B575" s="5" t="s">
        <v>334</v>
      </c>
      <c r="C575" s="5" t="s">
        <v>25</v>
      </c>
      <c r="D575" s="5" t="s">
        <v>398</v>
      </c>
      <c r="E575" s="5" t="s">
        <v>125</v>
      </c>
      <c r="F575" s="5" t="s">
        <v>39</v>
      </c>
      <c r="G575" s="5" t="s">
        <v>75</v>
      </c>
      <c r="H575" s="5" t="s">
        <v>127</v>
      </c>
      <c r="I575" s="5" t="s">
        <v>128</v>
      </c>
      <c r="J575" s="10" t="s">
        <v>96</v>
      </c>
      <c r="K575" s="27">
        <v>43077</v>
      </c>
      <c r="L575" s="28">
        <v>46</v>
      </c>
    </row>
    <row r="576" spans="2:12" x14ac:dyDescent="0.2">
      <c r="B576" s="5" t="s">
        <v>334</v>
      </c>
      <c r="C576" s="5" t="s">
        <v>25</v>
      </c>
      <c r="D576" s="5" t="s">
        <v>398</v>
      </c>
      <c r="E576" s="5" t="s">
        <v>125</v>
      </c>
      <c r="F576" s="5" t="s">
        <v>39</v>
      </c>
      <c r="G576" s="5" t="s">
        <v>75</v>
      </c>
      <c r="H576" s="5" t="s">
        <v>154</v>
      </c>
      <c r="I576" s="5" t="s">
        <v>154</v>
      </c>
      <c r="J576" s="10" t="s">
        <v>96</v>
      </c>
      <c r="K576" s="27">
        <v>43077</v>
      </c>
      <c r="L576" s="28">
        <v>10</v>
      </c>
    </row>
    <row r="577" spans="2:12" x14ac:dyDescent="0.2">
      <c r="B577" s="5" t="s">
        <v>334</v>
      </c>
      <c r="C577" s="5" t="s">
        <v>25</v>
      </c>
      <c r="D577" s="5" t="s">
        <v>398</v>
      </c>
      <c r="E577" s="5" t="s">
        <v>156</v>
      </c>
      <c r="F577" s="5" t="s">
        <v>50</v>
      </c>
      <c r="G577" s="5" t="s">
        <v>75</v>
      </c>
      <c r="H577" s="5" t="s">
        <v>326</v>
      </c>
      <c r="I577" s="5" t="s">
        <v>326</v>
      </c>
      <c r="J577" s="10" t="s">
        <v>96</v>
      </c>
      <c r="K577" s="27">
        <v>43077</v>
      </c>
      <c r="L577" s="28">
        <v>3</v>
      </c>
    </row>
    <row r="578" spans="2:12" x14ac:dyDescent="0.2">
      <c r="B578" s="5" t="s">
        <v>334</v>
      </c>
      <c r="C578" s="5" t="s">
        <v>25</v>
      </c>
      <c r="D578" s="5" t="s">
        <v>398</v>
      </c>
      <c r="E578" s="5" t="s">
        <v>107</v>
      </c>
      <c r="F578" s="5" t="s">
        <v>40</v>
      </c>
      <c r="G578" s="5" t="s">
        <v>75</v>
      </c>
      <c r="H578" s="5" t="s">
        <v>111</v>
      </c>
      <c r="I578" s="5" t="s">
        <v>305</v>
      </c>
      <c r="J578" s="10" t="s">
        <v>96</v>
      </c>
      <c r="K578" s="27">
        <v>43078</v>
      </c>
      <c r="L578" s="28">
        <v>1</v>
      </c>
    </row>
    <row r="579" spans="2:12" x14ac:dyDescent="0.2">
      <c r="B579" s="5" t="s">
        <v>334</v>
      </c>
      <c r="C579" s="5" t="s">
        <v>25</v>
      </c>
      <c r="D579" s="5" t="s">
        <v>398</v>
      </c>
      <c r="E579" s="5" t="s">
        <v>107</v>
      </c>
      <c r="F579" s="5" t="s">
        <v>40</v>
      </c>
      <c r="G579" s="5" t="s">
        <v>75</v>
      </c>
      <c r="H579" s="5" t="s">
        <v>189</v>
      </c>
      <c r="I579" s="5" t="s">
        <v>190</v>
      </c>
      <c r="J579" s="10" t="s">
        <v>96</v>
      </c>
      <c r="K579" s="27">
        <v>43078</v>
      </c>
      <c r="L579" s="28">
        <v>5</v>
      </c>
    </row>
    <row r="580" spans="2:12" x14ac:dyDescent="0.2">
      <c r="B580" s="5" t="s">
        <v>334</v>
      </c>
      <c r="C580" s="5" t="s">
        <v>25</v>
      </c>
      <c r="D580" s="5" t="s">
        <v>398</v>
      </c>
      <c r="E580" s="5" t="s">
        <v>42</v>
      </c>
      <c r="F580" s="5" t="s">
        <v>42</v>
      </c>
      <c r="G580" s="5" t="s">
        <v>75</v>
      </c>
      <c r="H580" s="5" t="s">
        <v>341</v>
      </c>
      <c r="I580" s="5" t="s">
        <v>341</v>
      </c>
      <c r="J580" s="10" t="s">
        <v>96</v>
      </c>
      <c r="K580" s="27">
        <v>43078</v>
      </c>
      <c r="L580" s="28">
        <v>6</v>
      </c>
    </row>
    <row r="581" spans="2:12" x14ac:dyDescent="0.2">
      <c r="B581" s="5" t="s">
        <v>334</v>
      </c>
      <c r="C581" s="5" t="s">
        <v>25</v>
      </c>
      <c r="D581" s="5" t="s">
        <v>398</v>
      </c>
      <c r="E581" s="5" t="s">
        <v>184</v>
      </c>
      <c r="F581" s="5" t="s">
        <v>39</v>
      </c>
      <c r="G581" s="5" t="s">
        <v>72</v>
      </c>
      <c r="H581" s="5" t="s">
        <v>126</v>
      </c>
      <c r="I581" s="5" t="s">
        <v>196</v>
      </c>
      <c r="J581" s="10" t="s">
        <v>96</v>
      </c>
      <c r="K581" s="27">
        <v>43078</v>
      </c>
      <c r="L581" s="28">
        <v>1</v>
      </c>
    </row>
    <row r="582" spans="2:12" x14ac:dyDescent="0.2">
      <c r="B582" s="5" t="s">
        <v>334</v>
      </c>
      <c r="C582" s="5" t="s">
        <v>25</v>
      </c>
      <c r="D582" s="5" t="s">
        <v>398</v>
      </c>
      <c r="E582" s="5" t="s">
        <v>107</v>
      </c>
      <c r="F582" s="5" t="s">
        <v>40</v>
      </c>
      <c r="G582" s="5" t="s">
        <v>75</v>
      </c>
      <c r="H582" s="5" t="s">
        <v>111</v>
      </c>
      <c r="I582" s="5" t="s">
        <v>305</v>
      </c>
      <c r="J582" s="10" t="s">
        <v>96</v>
      </c>
      <c r="K582" s="27">
        <v>43079</v>
      </c>
      <c r="L582" s="28">
        <v>1</v>
      </c>
    </row>
    <row r="583" spans="2:12" x14ac:dyDescent="0.2">
      <c r="B583" s="5" t="s">
        <v>334</v>
      </c>
      <c r="C583" s="5" t="s">
        <v>25</v>
      </c>
      <c r="D583" s="5" t="s">
        <v>398</v>
      </c>
      <c r="E583" s="5" t="s">
        <v>41</v>
      </c>
      <c r="F583" s="5" t="s">
        <v>41</v>
      </c>
      <c r="G583" s="5" t="s">
        <v>74</v>
      </c>
      <c r="H583" s="5" t="s">
        <v>98</v>
      </c>
      <c r="I583" s="5" t="s">
        <v>305</v>
      </c>
      <c r="J583" s="10" t="s">
        <v>96</v>
      </c>
      <c r="K583" s="27">
        <v>43079</v>
      </c>
      <c r="L583" s="28">
        <v>1</v>
      </c>
    </row>
    <row r="584" spans="2:12" x14ac:dyDescent="0.2">
      <c r="B584" s="5" t="s">
        <v>334</v>
      </c>
      <c r="C584" s="5" t="s">
        <v>25</v>
      </c>
      <c r="D584" s="5" t="s">
        <v>398</v>
      </c>
      <c r="E584" s="5" t="s">
        <v>41</v>
      </c>
      <c r="F584" s="5" t="s">
        <v>41</v>
      </c>
      <c r="G584" s="5" t="s">
        <v>74</v>
      </c>
      <c r="H584" s="5" t="s">
        <v>98</v>
      </c>
      <c r="I584" s="5" t="s">
        <v>305</v>
      </c>
      <c r="J584" s="10" t="s">
        <v>96</v>
      </c>
      <c r="K584" s="27">
        <v>43079</v>
      </c>
      <c r="L584" s="28">
        <v>1</v>
      </c>
    </row>
    <row r="585" spans="2:12" x14ac:dyDescent="0.2">
      <c r="B585" s="5" t="s">
        <v>334</v>
      </c>
      <c r="C585" s="5" t="s">
        <v>25</v>
      </c>
      <c r="D585" s="5" t="s">
        <v>398</v>
      </c>
      <c r="E585" s="5" t="s">
        <v>100</v>
      </c>
      <c r="F585" s="5" t="s">
        <v>59</v>
      </c>
      <c r="G585" s="5" t="s">
        <v>75</v>
      </c>
      <c r="H585" s="5" t="s">
        <v>680</v>
      </c>
      <c r="I585" s="5" t="s">
        <v>305</v>
      </c>
      <c r="J585" s="10" t="s">
        <v>96</v>
      </c>
      <c r="K585" s="27">
        <v>43080</v>
      </c>
      <c r="L585" s="28">
        <v>6</v>
      </c>
    </row>
    <row r="586" spans="2:12" x14ac:dyDescent="0.2">
      <c r="B586" s="5" t="s">
        <v>334</v>
      </c>
      <c r="C586" s="5" t="s">
        <v>25</v>
      </c>
      <c r="D586" s="5" t="s">
        <v>398</v>
      </c>
      <c r="E586" s="5" t="s">
        <v>147</v>
      </c>
      <c r="F586" s="5" t="s">
        <v>39</v>
      </c>
      <c r="G586" s="5" t="s">
        <v>75</v>
      </c>
      <c r="H586" s="5" t="s">
        <v>687</v>
      </c>
      <c r="I586" s="5" t="s">
        <v>687</v>
      </c>
      <c r="J586" s="10" t="s">
        <v>96</v>
      </c>
      <c r="K586" s="27">
        <v>43080</v>
      </c>
      <c r="L586" s="28">
        <v>1</v>
      </c>
    </row>
    <row r="587" spans="2:12" x14ac:dyDescent="0.2">
      <c r="B587" s="5" t="s">
        <v>334</v>
      </c>
      <c r="C587" s="5" t="s">
        <v>25</v>
      </c>
      <c r="D587" s="5" t="s">
        <v>398</v>
      </c>
      <c r="E587" s="5" t="s">
        <v>147</v>
      </c>
      <c r="F587" s="5" t="s">
        <v>39</v>
      </c>
      <c r="G587" s="5" t="s">
        <v>75</v>
      </c>
      <c r="H587" s="5" t="s">
        <v>687</v>
      </c>
      <c r="I587" s="5" t="s">
        <v>687</v>
      </c>
      <c r="J587" s="10" t="s">
        <v>96</v>
      </c>
      <c r="K587" s="27">
        <v>43080</v>
      </c>
      <c r="L587" s="28">
        <v>2</v>
      </c>
    </row>
    <row r="588" spans="2:12" x14ac:dyDescent="0.2">
      <c r="B588" s="5" t="s">
        <v>334</v>
      </c>
      <c r="C588" s="5" t="s">
        <v>25</v>
      </c>
      <c r="D588" s="5" t="s">
        <v>398</v>
      </c>
      <c r="E588" s="5" t="s">
        <v>107</v>
      </c>
      <c r="F588" s="5" t="s">
        <v>40</v>
      </c>
      <c r="G588" s="5" t="s">
        <v>75</v>
      </c>
      <c r="H588" s="5" t="s">
        <v>111</v>
      </c>
      <c r="I588" s="5" t="s">
        <v>305</v>
      </c>
      <c r="J588" s="10" t="s">
        <v>96</v>
      </c>
      <c r="K588" s="27">
        <v>43080</v>
      </c>
      <c r="L588" s="28">
        <v>1</v>
      </c>
    </row>
    <row r="589" spans="2:12" x14ac:dyDescent="0.2">
      <c r="B589" s="5" t="s">
        <v>334</v>
      </c>
      <c r="C589" s="5" t="s">
        <v>25</v>
      </c>
      <c r="D589" s="5" t="s">
        <v>398</v>
      </c>
      <c r="E589" s="5" t="s">
        <v>113</v>
      </c>
      <c r="F589" s="5" t="s">
        <v>45</v>
      </c>
      <c r="G589" s="5" t="s">
        <v>75</v>
      </c>
      <c r="H589" s="5" t="s">
        <v>439</v>
      </c>
      <c r="I589" s="5" t="s">
        <v>305</v>
      </c>
      <c r="J589" s="10" t="s">
        <v>96</v>
      </c>
      <c r="K589" s="27">
        <v>43080</v>
      </c>
      <c r="L589" s="28">
        <v>4</v>
      </c>
    </row>
    <row r="590" spans="2:12" x14ac:dyDescent="0.2">
      <c r="B590" s="5" t="s">
        <v>334</v>
      </c>
      <c r="C590" s="5" t="s">
        <v>25</v>
      </c>
      <c r="D590" s="5" t="s">
        <v>398</v>
      </c>
      <c r="E590" s="5" t="s">
        <v>117</v>
      </c>
      <c r="F590" s="5" t="s">
        <v>46</v>
      </c>
      <c r="G590" s="5" t="s">
        <v>75</v>
      </c>
      <c r="H590" s="5" t="s">
        <v>428</v>
      </c>
      <c r="I590" s="5" t="s">
        <v>428</v>
      </c>
      <c r="J590" s="10" t="s">
        <v>96</v>
      </c>
      <c r="K590" s="27">
        <v>43080</v>
      </c>
      <c r="L590" s="28">
        <v>2</v>
      </c>
    </row>
    <row r="591" spans="2:12" x14ac:dyDescent="0.2">
      <c r="B591" s="5" t="s">
        <v>334</v>
      </c>
      <c r="C591" s="5" t="s">
        <v>25</v>
      </c>
      <c r="D591" s="5" t="s">
        <v>398</v>
      </c>
      <c r="E591" s="5" t="s">
        <v>42</v>
      </c>
      <c r="F591" s="5" t="s">
        <v>42</v>
      </c>
      <c r="G591" s="5" t="s">
        <v>74</v>
      </c>
      <c r="H591" s="5" t="s">
        <v>115</v>
      </c>
      <c r="I591" s="5" t="s">
        <v>539</v>
      </c>
      <c r="J591" s="10" t="s">
        <v>96</v>
      </c>
      <c r="K591" s="27">
        <v>43080</v>
      </c>
      <c r="L591" s="28">
        <v>1</v>
      </c>
    </row>
    <row r="592" spans="2:12" x14ac:dyDescent="0.2">
      <c r="B592" s="5" t="s">
        <v>334</v>
      </c>
      <c r="C592" s="5" t="s">
        <v>25</v>
      </c>
      <c r="D592" s="5" t="s">
        <v>398</v>
      </c>
      <c r="E592" s="5" t="s">
        <v>193</v>
      </c>
      <c r="F592" s="5" t="s">
        <v>50</v>
      </c>
      <c r="G592" s="5" t="s">
        <v>72</v>
      </c>
      <c r="H592" s="5" t="s">
        <v>313</v>
      </c>
      <c r="I592" s="5" t="s">
        <v>448</v>
      </c>
      <c r="J592" s="10" t="s">
        <v>96</v>
      </c>
      <c r="K592" s="27">
        <v>43080</v>
      </c>
      <c r="L592" s="28">
        <v>5</v>
      </c>
    </row>
    <row r="593" spans="2:12" x14ac:dyDescent="0.2">
      <c r="B593" s="5" t="s">
        <v>334</v>
      </c>
      <c r="C593" s="5" t="s">
        <v>25</v>
      </c>
      <c r="D593" s="5" t="s">
        <v>398</v>
      </c>
      <c r="E593" s="5" t="s">
        <v>147</v>
      </c>
      <c r="F593" s="5" t="s">
        <v>39</v>
      </c>
      <c r="G593" s="5" t="s">
        <v>75</v>
      </c>
      <c r="H593" s="5" t="s">
        <v>687</v>
      </c>
      <c r="I593" s="5" t="s">
        <v>687</v>
      </c>
      <c r="J593" s="10" t="s">
        <v>96</v>
      </c>
      <c r="K593" s="27">
        <v>43081</v>
      </c>
      <c r="L593" s="28">
        <v>5</v>
      </c>
    </row>
    <row r="594" spans="2:12" x14ac:dyDescent="0.2">
      <c r="B594" s="5" t="s">
        <v>334</v>
      </c>
      <c r="C594" s="5" t="s">
        <v>25</v>
      </c>
      <c r="D594" s="5" t="s">
        <v>398</v>
      </c>
      <c r="E594" s="5" t="s">
        <v>102</v>
      </c>
      <c r="F594" s="5" t="s">
        <v>39</v>
      </c>
      <c r="G594" s="5" t="s">
        <v>75</v>
      </c>
      <c r="H594" s="5" t="s">
        <v>103</v>
      </c>
      <c r="I594" s="5" t="s">
        <v>305</v>
      </c>
      <c r="J594" s="10" t="s">
        <v>96</v>
      </c>
      <c r="K594" s="27">
        <v>43081</v>
      </c>
      <c r="L594" s="28">
        <v>3</v>
      </c>
    </row>
    <row r="595" spans="2:12" x14ac:dyDescent="0.2">
      <c r="B595" s="5" t="s">
        <v>334</v>
      </c>
      <c r="C595" s="5" t="s">
        <v>25</v>
      </c>
      <c r="D595" s="5" t="s">
        <v>398</v>
      </c>
      <c r="E595" s="5" t="s">
        <v>202</v>
      </c>
      <c r="F595" s="5" t="s">
        <v>40</v>
      </c>
      <c r="G595" s="5" t="s">
        <v>74</v>
      </c>
      <c r="H595" s="5" t="s">
        <v>98</v>
      </c>
      <c r="I595" s="5" t="s">
        <v>305</v>
      </c>
      <c r="J595" s="10" t="s">
        <v>96</v>
      </c>
      <c r="K595" s="27">
        <v>43081</v>
      </c>
      <c r="L595" s="28">
        <v>3</v>
      </c>
    </row>
    <row r="596" spans="2:12" x14ac:dyDescent="0.2">
      <c r="B596" s="5" t="s">
        <v>334</v>
      </c>
      <c r="C596" s="5" t="s">
        <v>25</v>
      </c>
      <c r="D596" s="5" t="s">
        <v>398</v>
      </c>
      <c r="E596" s="5" t="s">
        <v>107</v>
      </c>
      <c r="F596" s="5" t="s">
        <v>40</v>
      </c>
      <c r="G596" s="5" t="s">
        <v>75</v>
      </c>
      <c r="H596" s="5" t="s">
        <v>111</v>
      </c>
      <c r="I596" s="5" t="s">
        <v>305</v>
      </c>
      <c r="J596" s="10" t="s">
        <v>96</v>
      </c>
      <c r="K596" s="27">
        <v>43081</v>
      </c>
      <c r="L596" s="28">
        <v>1</v>
      </c>
    </row>
    <row r="597" spans="2:12" x14ac:dyDescent="0.2">
      <c r="B597" s="5" t="s">
        <v>334</v>
      </c>
      <c r="C597" s="5" t="s">
        <v>25</v>
      </c>
      <c r="D597" s="5" t="s">
        <v>398</v>
      </c>
      <c r="E597" s="5" t="s">
        <v>171</v>
      </c>
      <c r="F597" s="5" t="s">
        <v>47</v>
      </c>
      <c r="G597" s="5" t="s">
        <v>74</v>
      </c>
      <c r="H597" s="5" t="s">
        <v>115</v>
      </c>
      <c r="I597" s="5" t="s">
        <v>693</v>
      </c>
      <c r="J597" s="10" t="s">
        <v>96</v>
      </c>
      <c r="K597" s="27">
        <v>43081</v>
      </c>
      <c r="L597" s="28">
        <v>1</v>
      </c>
    </row>
    <row r="598" spans="2:12" x14ac:dyDescent="0.2">
      <c r="B598" s="5" t="s">
        <v>334</v>
      </c>
      <c r="C598" s="5" t="s">
        <v>25</v>
      </c>
      <c r="D598" s="5" t="s">
        <v>398</v>
      </c>
      <c r="E598" s="5" t="s">
        <v>397</v>
      </c>
      <c r="F598" s="5" t="s">
        <v>51</v>
      </c>
      <c r="G598" s="5" t="s">
        <v>74</v>
      </c>
      <c r="H598" s="5" t="s">
        <v>416</v>
      </c>
      <c r="I598" s="5" t="s">
        <v>305</v>
      </c>
      <c r="J598" s="10" t="s">
        <v>96</v>
      </c>
      <c r="K598" s="27">
        <v>43081</v>
      </c>
      <c r="L598" s="28">
        <v>1</v>
      </c>
    </row>
    <row r="599" spans="2:12" x14ac:dyDescent="0.2">
      <c r="B599" s="5" t="s">
        <v>334</v>
      </c>
      <c r="C599" s="5" t="s">
        <v>25</v>
      </c>
      <c r="D599" s="5" t="s">
        <v>398</v>
      </c>
      <c r="E599" s="5" t="s">
        <v>44</v>
      </c>
      <c r="F599" s="5" t="s">
        <v>44</v>
      </c>
      <c r="G599" s="5" t="s">
        <v>75</v>
      </c>
      <c r="H599" s="5" t="s">
        <v>329</v>
      </c>
      <c r="I599" s="5" t="s">
        <v>305</v>
      </c>
      <c r="J599" s="10" t="s">
        <v>96</v>
      </c>
      <c r="K599" s="27">
        <v>43082</v>
      </c>
      <c r="L599" s="28">
        <v>5</v>
      </c>
    </row>
    <row r="600" spans="2:12" x14ac:dyDescent="0.2">
      <c r="B600" s="5" t="s">
        <v>334</v>
      </c>
      <c r="C600" s="5" t="s">
        <v>25</v>
      </c>
      <c r="D600" s="5" t="s">
        <v>398</v>
      </c>
      <c r="E600" s="5" t="s">
        <v>107</v>
      </c>
      <c r="F600" s="5" t="s">
        <v>40</v>
      </c>
      <c r="G600" s="5" t="s">
        <v>75</v>
      </c>
      <c r="H600" s="5" t="s">
        <v>111</v>
      </c>
      <c r="I600" s="5" t="s">
        <v>305</v>
      </c>
      <c r="J600" s="10" t="s">
        <v>96</v>
      </c>
      <c r="K600" s="27">
        <v>43082</v>
      </c>
      <c r="L600" s="28">
        <v>1</v>
      </c>
    </row>
    <row r="601" spans="2:12" x14ac:dyDescent="0.2">
      <c r="B601" s="5" t="s">
        <v>334</v>
      </c>
      <c r="C601" s="5" t="s">
        <v>25</v>
      </c>
      <c r="D601" s="5" t="s">
        <v>398</v>
      </c>
      <c r="E601" s="5" t="s">
        <v>198</v>
      </c>
      <c r="F601" s="5" t="s">
        <v>53</v>
      </c>
      <c r="G601" s="5" t="s">
        <v>75</v>
      </c>
      <c r="H601" s="5" t="s">
        <v>540</v>
      </c>
      <c r="I601" s="5" t="s">
        <v>540</v>
      </c>
      <c r="J601" s="10" t="s">
        <v>96</v>
      </c>
      <c r="K601" s="27">
        <v>43082</v>
      </c>
      <c r="L601" s="28">
        <v>4</v>
      </c>
    </row>
    <row r="602" spans="2:12" x14ac:dyDescent="0.2">
      <c r="B602" s="5" t="s">
        <v>334</v>
      </c>
      <c r="C602" s="5" t="s">
        <v>25</v>
      </c>
      <c r="D602" s="5" t="s">
        <v>398</v>
      </c>
      <c r="E602" s="5" t="s">
        <v>119</v>
      </c>
      <c r="F602" s="5" t="s">
        <v>39</v>
      </c>
      <c r="G602" s="5" t="s">
        <v>72</v>
      </c>
      <c r="H602" s="5" t="s">
        <v>187</v>
      </c>
      <c r="I602" s="5" t="s">
        <v>690</v>
      </c>
      <c r="J602" s="10" t="s">
        <v>96</v>
      </c>
      <c r="K602" s="27">
        <v>43082</v>
      </c>
      <c r="L602" s="28">
        <v>1</v>
      </c>
    </row>
    <row r="603" spans="2:12" x14ac:dyDescent="0.2">
      <c r="B603" s="5" t="s">
        <v>334</v>
      </c>
      <c r="C603" s="5" t="s">
        <v>25</v>
      </c>
      <c r="D603" s="5" t="s">
        <v>398</v>
      </c>
      <c r="E603" s="5" t="s">
        <v>42</v>
      </c>
      <c r="F603" s="5" t="s">
        <v>42</v>
      </c>
      <c r="G603" s="5" t="s">
        <v>72</v>
      </c>
      <c r="H603" s="5" t="s">
        <v>126</v>
      </c>
      <c r="I603" s="5" t="s">
        <v>539</v>
      </c>
      <c r="J603" s="10" t="s">
        <v>96</v>
      </c>
      <c r="K603" s="27">
        <v>43082</v>
      </c>
      <c r="L603" s="28">
        <v>6</v>
      </c>
    </row>
    <row r="604" spans="2:12" x14ac:dyDescent="0.2">
      <c r="B604" s="5" t="s">
        <v>334</v>
      </c>
      <c r="C604" s="5" t="s">
        <v>25</v>
      </c>
      <c r="D604" s="5" t="s">
        <v>398</v>
      </c>
      <c r="E604" s="5" t="s">
        <v>42</v>
      </c>
      <c r="F604" s="5" t="s">
        <v>42</v>
      </c>
      <c r="G604" s="5" t="s">
        <v>74</v>
      </c>
      <c r="H604" s="5" t="s">
        <v>98</v>
      </c>
      <c r="I604" s="5" t="s">
        <v>305</v>
      </c>
      <c r="J604" s="10" t="s">
        <v>96</v>
      </c>
      <c r="K604" s="27">
        <v>43082</v>
      </c>
      <c r="L604" s="28">
        <v>1</v>
      </c>
    </row>
    <row r="605" spans="2:12" x14ac:dyDescent="0.2">
      <c r="B605" s="5" t="s">
        <v>334</v>
      </c>
      <c r="C605" s="5" t="s">
        <v>25</v>
      </c>
      <c r="D605" s="5" t="s">
        <v>398</v>
      </c>
      <c r="E605" s="5" t="s">
        <v>124</v>
      </c>
      <c r="F605" s="5" t="s">
        <v>39</v>
      </c>
      <c r="G605" s="5" t="s">
        <v>72</v>
      </c>
      <c r="H605" s="5" t="s">
        <v>187</v>
      </c>
      <c r="I605" s="5" t="s">
        <v>690</v>
      </c>
      <c r="J605" s="10" t="s">
        <v>96</v>
      </c>
      <c r="K605" s="27">
        <v>43082</v>
      </c>
      <c r="L605" s="28">
        <v>6</v>
      </c>
    </row>
    <row r="606" spans="2:12" x14ac:dyDescent="0.2">
      <c r="B606" s="5" t="s">
        <v>334</v>
      </c>
      <c r="C606" s="5" t="s">
        <v>25</v>
      </c>
      <c r="D606" s="5" t="s">
        <v>398</v>
      </c>
      <c r="E606" s="5" t="s">
        <v>51</v>
      </c>
      <c r="F606" s="5" t="s">
        <v>51</v>
      </c>
      <c r="G606" s="5" t="s">
        <v>75</v>
      </c>
      <c r="H606" s="5" t="s">
        <v>562</v>
      </c>
      <c r="I606" s="5" t="s">
        <v>562</v>
      </c>
      <c r="J606" s="10" t="s">
        <v>96</v>
      </c>
      <c r="K606" s="27">
        <v>43082</v>
      </c>
      <c r="L606" s="28">
        <v>3</v>
      </c>
    </row>
    <row r="607" spans="2:12" x14ac:dyDescent="0.2">
      <c r="B607" s="5" t="s">
        <v>334</v>
      </c>
      <c r="C607" s="5" t="s">
        <v>25</v>
      </c>
      <c r="D607" s="5" t="s">
        <v>398</v>
      </c>
      <c r="E607" s="5" t="s">
        <v>95</v>
      </c>
      <c r="F607" s="5" t="s">
        <v>39</v>
      </c>
      <c r="G607" s="5" t="s">
        <v>74</v>
      </c>
      <c r="H607" s="5" t="s">
        <v>98</v>
      </c>
      <c r="I607" s="5" t="s">
        <v>305</v>
      </c>
      <c r="J607" s="10" t="s">
        <v>96</v>
      </c>
      <c r="K607" s="27">
        <v>43083</v>
      </c>
      <c r="L607" s="28">
        <v>2</v>
      </c>
    </row>
    <row r="608" spans="2:12" x14ac:dyDescent="0.2">
      <c r="B608" s="5" t="s">
        <v>334</v>
      </c>
      <c r="C608" s="5" t="s">
        <v>25</v>
      </c>
      <c r="D608" s="5" t="s">
        <v>398</v>
      </c>
      <c r="E608" s="5" t="s">
        <v>107</v>
      </c>
      <c r="F608" s="5" t="s">
        <v>40</v>
      </c>
      <c r="G608" s="5" t="s">
        <v>75</v>
      </c>
      <c r="H608" s="5" t="s">
        <v>111</v>
      </c>
      <c r="I608" s="5" t="s">
        <v>305</v>
      </c>
      <c r="J608" s="10" t="s">
        <v>96</v>
      </c>
      <c r="K608" s="27">
        <v>43083</v>
      </c>
      <c r="L608" s="28">
        <v>1</v>
      </c>
    </row>
    <row r="609" spans="2:12" x14ac:dyDescent="0.2">
      <c r="B609" s="5" t="s">
        <v>334</v>
      </c>
      <c r="C609" s="5" t="s">
        <v>25</v>
      </c>
      <c r="D609" s="5" t="s">
        <v>398</v>
      </c>
      <c r="E609" s="5" t="s">
        <v>107</v>
      </c>
      <c r="F609" s="5" t="s">
        <v>40</v>
      </c>
      <c r="G609" s="5" t="s">
        <v>75</v>
      </c>
      <c r="H609" s="5" t="s">
        <v>447</v>
      </c>
      <c r="I609" s="5" t="s">
        <v>305</v>
      </c>
      <c r="J609" s="10" t="s">
        <v>96</v>
      </c>
      <c r="K609" s="27">
        <v>43083</v>
      </c>
      <c r="L609" s="28">
        <v>2</v>
      </c>
    </row>
    <row r="610" spans="2:12" x14ac:dyDescent="0.2">
      <c r="B610" s="5" t="s">
        <v>334</v>
      </c>
      <c r="C610" s="5" t="s">
        <v>25</v>
      </c>
      <c r="D610" s="5" t="s">
        <v>398</v>
      </c>
      <c r="E610" s="5" t="s">
        <v>184</v>
      </c>
      <c r="F610" s="5" t="s">
        <v>39</v>
      </c>
      <c r="G610" s="5" t="s">
        <v>72</v>
      </c>
      <c r="H610" s="5" t="s">
        <v>126</v>
      </c>
      <c r="I610" s="5" t="s">
        <v>196</v>
      </c>
      <c r="J610" s="10" t="s">
        <v>96</v>
      </c>
      <c r="K610" s="27">
        <v>43083</v>
      </c>
      <c r="L610" s="28">
        <v>2</v>
      </c>
    </row>
    <row r="611" spans="2:12" x14ac:dyDescent="0.2">
      <c r="B611" s="5" t="s">
        <v>334</v>
      </c>
      <c r="C611" s="5" t="s">
        <v>25</v>
      </c>
      <c r="D611" s="5" t="s">
        <v>398</v>
      </c>
      <c r="E611" s="5" t="s">
        <v>342</v>
      </c>
      <c r="F611" s="5" t="s">
        <v>39</v>
      </c>
      <c r="G611" s="5" t="s">
        <v>75</v>
      </c>
      <c r="H611" s="5" t="s">
        <v>342</v>
      </c>
      <c r="I611" s="5" t="s">
        <v>305</v>
      </c>
      <c r="J611" s="10" t="s">
        <v>96</v>
      </c>
      <c r="K611" s="27">
        <v>43083</v>
      </c>
      <c r="L611" s="28">
        <v>5</v>
      </c>
    </row>
    <row r="612" spans="2:12" x14ac:dyDescent="0.2">
      <c r="B612" s="5" t="s">
        <v>334</v>
      </c>
      <c r="C612" s="5" t="s">
        <v>25</v>
      </c>
      <c r="D612" s="5" t="s">
        <v>398</v>
      </c>
      <c r="E612" s="5" t="s">
        <v>44</v>
      </c>
      <c r="F612" s="5" t="s">
        <v>44</v>
      </c>
      <c r="G612" s="5" t="s">
        <v>75</v>
      </c>
      <c r="H612" s="5" t="s">
        <v>649</v>
      </c>
      <c r="I612" s="5" t="s">
        <v>305</v>
      </c>
      <c r="J612" s="10" t="s">
        <v>96</v>
      </c>
      <c r="K612" s="27">
        <v>43084</v>
      </c>
      <c r="L612" s="28">
        <v>1</v>
      </c>
    </row>
    <row r="613" spans="2:12" x14ac:dyDescent="0.2">
      <c r="B613" s="5" t="s">
        <v>334</v>
      </c>
      <c r="C613" s="5" t="s">
        <v>25</v>
      </c>
      <c r="D613" s="5" t="s">
        <v>398</v>
      </c>
      <c r="E613" s="5" t="s">
        <v>122</v>
      </c>
      <c r="F613" s="5" t="s">
        <v>39</v>
      </c>
      <c r="G613" s="5" t="s">
        <v>75</v>
      </c>
      <c r="H613" s="5" t="s">
        <v>481</v>
      </c>
      <c r="I613" s="5" t="s">
        <v>495</v>
      </c>
      <c r="J613" s="10" t="s">
        <v>96</v>
      </c>
      <c r="K613" s="27">
        <v>43084</v>
      </c>
      <c r="L613" s="28">
        <v>1</v>
      </c>
    </row>
    <row r="614" spans="2:12" x14ac:dyDescent="0.2">
      <c r="B614" s="5" t="s">
        <v>334</v>
      </c>
      <c r="C614" s="5" t="s">
        <v>25</v>
      </c>
      <c r="D614" s="5" t="s">
        <v>398</v>
      </c>
      <c r="E614" s="5" t="s">
        <v>171</v>
      </c>
      <c r="F614" s="5" t="s">
        <v>47</v>
      </c>
      <c r="G614" s="5" t="s">
        <v>72</v>
      </c>
      <c r="H614" s="5" t="s">
        <v>126</v>
      </c>
      <c r="I614" s="5" t="s">
        <v>692</v>
      </c>
      <c r="J614" s="10" t="s">
        <v>96</v>
      </c>
      <c r="K614" s="27">
        <v>43084</v>
      </c>
      <c r="L614" s="28">
        <v>5</v>
      </c>
    </row>
    <row r="615" spans="2:12" x14ac:dyDescent="0.2">
      <c r="B615" s="5" t="s">
        <v>334</v>
      </c>
      <c r="C615" s="5" t="s">
        <v>25</v>
      </c>
      <c r="D615" s="5" t="s">
        <v>398</v>
      </c>
      <c r="E615" s="5" t="s">
        <v>113</v>
      </c>
      <c r="F615" s="5" t="s">
        <v>45</v>
      </c>
      <c r="G615" s="5" t="s">
        <v>74</v>
      </c>
      <c r="H615" s="5" t="s">
        <v>98</v>
      </c>
      <c r="I615" s="5" t="s">
        <v>305</v>
      </c>
      <c r="J615" s="10" t="s">
        <v>96</v>
      </c>
      <c r="K615" s="27">
        <v>43085</v>
      </c>
      <c r="L615" s="28">
        <v>1</v>
      </c>
    </row>
    <row r="616" spans="2:12" x14ac:dyDescent="0.2">
      <c r="B616" s="5" t="s">
        <v>334</v>
      </c>
      <c r="C616" s="5" t="s">
        <v>25</v>
      </c>
      <c r="D616" s="5" t="s">
        <v>398</v>
      </c>
      <c r="E616" s="5" t="s">
        <v>152</v>
      </c>
      <c r="F616" s="5" t="s">
        <v>43</v>
      </c>
      <c r="G616" s="5" t="s">
        <v>75</v>
      </c>
      <c r="H616" s="5" t="s">
        <v>179</v>
      </c>
      <c r="I616" s="5" t="s">
        <v>351</v>
      </c>
      <c r="J616" s="10" t="s">
        <v>96</v>
      </c>
      <c r="K616" s="27">
        <v>43085</v>
      </c>
      <c r="L616" s="28">
        <v>6</v>
      </c>
    </row>
    <row r="617" spans="2:12" x14ac:dyDescent="0.2">
      <c r="B617" s="5" t="s">
        <v>334</v>
      </c>
      <c r="C617" s="5" t="s">
        <v>25</v>
      </c>
      <c r="D617" s="5" t="s">
        <v>398</v>
      </c>
      <c r="E617" s="5" t="s">
        <v>122</v>
      </c>
      <c r="F617" s="5" t="s">
        <v>39</v>
      </c>
      <c r="G617" s="5" t="s">
        <v>75</v>
      </c>
      <c r="H617" s="5" t="s">
        <v>481</v>
      </c>
      <c r="I617" s="5" t="s">
        <v>305</v>
      </c>
      <c r="J617" s="10" t="s">
        <v>96</v>
      </c>
      <c r="K617" s="27">
        <v>43085</v>
      </c>
      <c r="L617" s="28">
        <v>1</v>
      </c>
    </row>
    <row r="618" spans="2:12" x14ac:dyDescent="0.2">
      <c r="B618" s="5" t="s">
        <v>334</v>
      </c>
      <c r="C618" s="5" t="s">
        <v>25</v>
      </c>
      <c r="D618" s="5" t="s">
        <v>398</v>
      </c>
      <c r="E618" s="5" t="s">
        <v>180</v>
      </c>
      <c r="F618" s="5" t="s">
        <v>367</v>
      </c>
      <c r="G618" s="5" t="s">
        <v>72</v>
      </c>
      <c r="H618" s="5" t="s">
        <v>694</v>
      </c>
      <c r="I618" s="5" t="s">
        <v>305</v>
      </c>
      <c r="J618" s="10" t="s">
        <v>96</v>
      </c>
      <c r="K618" s="27">
        <v>43085</v>
      </c>
      <c r="L618" s="28">
        <v>7</v>
      </c>
    </row>
    <row r="619" spans="2:12" x14ac:dyDescent="0.2">
      <c r="B619" s="5" t="s">
        <v>334</v>
      </c>
      <c r="C619" s="5" t="s">
        <v>25</v>
      </c>
      <c r="D619" s="5" t="s">
        <v>398</v>
      </c>
      <c r="E619" s="5" t="s">
        <v>122</v>
      </c>
      <c r="F619" s="5" t="s">
        <v>39</v>
      </c>
      <c r="G619" s="5" t="s">
        <v>75</v>
      </c>
      <c r="H619" s="5" t="s">
        <v>481</v>
      </c>
      <c r="I619" s="5" t="s">
        <v>495</v>
      </c>
      <c r="J619" s="10" t="s">
        <v>96</v>
      </c>
      <c r="K619" s="27">
        <v>43086</v>
      </c>
      <c r="L619" s="28">
        <v>1</v>
      </c>
    </row>
    <row r="620" spans="2:12" x14ac:dyDescent="0.2">
      <c r="B620" s="5" t="s">
        <v>334</v>
      </c>
      <c r="C620" s="5" t="s">
        <v>25</v>
      </c>
      <c r="D620" s="5" t="s">
        <v>398</v>
      </c>
      <c r="E620" s="5" t="s">
        <v>171</v>
      </c>
      <c r="F620" s="5" t="s">
        <v>47</v>
      </c>
      <c r="G620" s="5" t="s">
        <v>75</v>
      </c>
      <c r="H620" s="5" t="s">
        <v>497</v>
      </c>
      <c r="I620" s="5" t="s">
        <v>305</v>
      </c>
      <c r="J620" s="10" t="s">
        <v>96</v>
      </c>
      <c r="K620" s="27">
        <v>43086</v>
      </c>
      <c r="L620" s="28">
        <v>5</v>
      </c>
    </row>
    <row r="621" spans="2:12" x14ac:dyDescent="0.2">
      <c r="B621" s="5" t="s">
        <v>334</v>
      </c>
      <c r="C621" s="5" t="s">
        <v>25</v>
      </c>
      <c r="D621" s="5" t="s">
        <v>398</v>
      </c>
      <c r="E621" s="5" t="s">
        <v>100</v>
      </c>
      <c r="F621" s="5" t="s">
        <v>59</v>
      </c>
      <c r="G621" s="5" t="s">
        <v>75</v>
      </c>
      <c r="H621" s="5" t="s">
        <v>680</v>
      </c>
      <c r="I621" s="5" t="s">
        <v>305</v>
      </c>
      <c r="J621" s="10" t="s">
        <v>96</v>
      </c>
      <c r="K621" s="27">
        <v>43087</v>
      </c>
      <c r="L621" s="28">
        <v>7</v>
      </c>
    </row>
    <row r="622" spans="2:12" x14ac:dyDescent="0.2">
      <c r="B622" s="5" t="s">
        <v>334</v>
      </c>
      <c r="C622" s="5" t="s">
        <v>25</v>
      </c>
      <c r="D622" s="5" t="s">
        <v>398</v>
      </c>
      <c r="E622" s="5" t="s">
        <v>44</v>
      </c>
      <c r="F622" s="5" t="s">
        <v>44</v>
      </c>
      <c r="G622" s="5" t="s">
        <v>72</v>
      </c>
      <c r="H622" s="5" t="s">
        <v>126</v>
      </c>
      <c r="I622" s="5" t="s">
        <v>683</v>
      </c>
      <c r="J622" s="10" t="s">
        <v>96</v>
      </c>
      <c r="K622" s="27">
        <v>43087</v>
      </c>
      <c r="L622" s="28">
        <v>2</v>
      </c>
    </row>
    <row r="623" spans="2:12" x14ac:dyDescent="0.2">
      <c r="B623" s="5" t="s">
        <v>334</v>
      </c>
      <c r="C623" s="5" t="s">
        <v>25</v>
      </c>
      <c r="D623" s="5" t="s">
        <v>398</v>
      </c>
      <c r="E623" s="5" t="s">
        <v>44</v>
      </c>
      <c r="F623" s="5" t="s">
        <v>44</v>
      </c>
      <c r="G623" s="5" t="s">
        <v>75</v>
      </c>
      <c r="H623" s="5" t="s">
        <v>329</v>
      </c>
      <c r="I623" s="5" t="s">
        <v>305</v>
      </c>
      <c r="J623" s="10" t="s">
        <v>96</v>
      </c>
      <c r="K623" s="27">
        <v>43087</v>
      </c>
      <c r="L623" s="28">
        <v>4</v>
      </c>
    </row>
    <row r="624" spans="2:12" x14ac:dyDescent="0.2">
      <c r="B624" s="5" t="s">
        <v>334</v>
      </c>
      <c r="C624" s="5" t="s">
        <v>25</v>
      </c>
      <c r="D624" s="5" t="s">
        <v>398</v>
      </c>
      <c r="E624" s="5" t="s">
        <v>44</v>
      </c>
      <c r="F624" s="5" t="s">
        <v>44</v>
      </c>
      <c r="G624" s="5" t="s">
        <v>75</v>
      </c>
      <c r="H624" s="5" t="s">
        <v>649</v>
      </c>
      <c r="I624" s="5" t="s">
        <v>305</v>
      </c>
      <c r="J624" s="10" t="s">
        <v>96</v>
      </c>
      <c r="K624" s="27">
        <v>43087</v>
      </c>
      <c r="L624" s="28">
        <v>1</v>
      </c>
    </row>
    <row r="625" spans="2:12" x14ac:dyDescent="0.2">
      <c r="B625" s="5" t="s">
        <v>334</v>
      </c>
      <c r="C625" s="5" t="s">
        <v>25</v>
      </c>
      <c r="D625" s="5" t="s">
        <v>398</v>
      </c>
      <c r="E625" s="5" t="s">
        <v>198</v>
      </c>
      <c r="F625" s="5" t="s">
        <v>53</v>
      </c>
      <c r="G625" s="5" t="s">
        <v>75</v>
      </c>
      <c r="H625" s="5" t="s">
        <v>540</v>
      </c>
      <c r="I625" s="5" t="s">
        <v>305</v>
      </c>
      <c r="J625" s="10" t="s">
        <v>96</v>
      </c>
      <c r="K625" s="27">
        <v>43087</v>
      </c>
      <c r="L625" s="28">
        <v>1</v>
      </c>
    </row>
    <row r="626" spans="2:12" x14ac:dyDescent="0.2">
      <c r="B626" s="5" t="s">
        <v>334</v>
      </c>
      <c r="C626" s="5" t="s">
        <v>25</v>
      </c>
      <c r="D626" s="5" t="s">
        <v>398</v>
      </c>
      <c r="E626" s="5" t="s">
        <v>198</v>
      </c>
      <c r="F626" s="5" t="s">
        <v>53</v>
      </c>
      <c r="G626" s="5" t="s">
        <v>75</v>
      </c>
      <c r="H626" s="5" t="s">
        <v>540</v>
      </c>
      <c r="I626" s="5" t="s">
        <v>540</v>
      </c>
      <c r="J626" s="10" t="s">
        <v>96</v>
      </c>
      <c r="K626" s="27">
        <v>43087</v>
      </c>
      <c r="L626" s="28">
        <v>5</v>
      </c>
    </row>
    <row r="627" spans="2:12" x14ac:dyDescent="0.2">
      <c r="B627" s="5" t="s">
        <v>334</v>
      </c>
      <c r="C627" s="5" t="s">
        <v>25</v>
      </c>
      <c r="D627" s="5" t="s">
        <v>398</v>
      </c>
      <c r="E627" s="5" t="s">
        <v>150</v>
      </c>
      <c r="F627" s="5" t="s">
        <v>367</v>
      </c>
      <c r="G627" s="5" t="s">
        <v>74</v>
      </c>
      <c r="H627" s="5" t="s">
        <v>98</v>
      </c>
      <c r="I627" s="5" t="s">
        <v>305</v>
      </c>
      <c r="J627" s="10" t="s">
        <v>96</v>
      </c>
      <c r="K627" s="27">
        <v>43087</v>
      </c>
      <c r="L627" s="28">
        <v>1</v>
      </c>
    </row>
    <row r="628" spans="2:12" x14ac:dyDescent="0.2">
      <c r="B628" s="5" t="s">
        <v>334</v>
      </c>
      <c r="C628" s="5" t="s">
        <v>25</v>
      </c>
      <c r="D628" s="5" t="s">
        <v>398</v>
      </c>
      <c r="E628" s="5" t="s">
        <v>118</v>
      </c>
      <c r="F628" s="5" t="s">
        <v>39</v>
      </c>
      <c r="G628" s="5" t="s">
        <v>74</v>
      </c>
      <c r="H628" s="5" t="s">
        <v>115</v>
      </c>
      <c r="I628" s="5" t="s">
        <v>587</v>
      </c>
      <c r="J628" s="10" t="s">
        <v>96</v>
      </c>
      <c r="K628" s="27">
        <v>43087</v>
      </c>
      <c r="L628" s="28">
        <v>1</v>
      </c>
    </row>
    <row r="629" spans="2:12" x14ac:dyDescent="0.2">
      <c r="B629" s="5" t="s">
        <v>334</v>
      </c>
      <c r="C629" s="5" t="s">
        <v>25</v>
      </c>
      <c r="D629" s="5" t="s">
        <v>398</v>
      </c>
      <c r="E629" s="5" t="s">
        <v>122</v>
      </c>
      <c r="F629" s="5" t="s">
        <v>39</v>
      </c>
      <c r="G629" s="5" t="s">
        <v>75</v>
      </c>
      <c r="H629" s="5" t="s">
        <v>481</v>
      </c>
      <c r="I629" s="5" t="s">
        <v>305</v>
      </c>
      <c r="J629" s="10" t="s">
        <v>96</v>
      </c>
      <c r="K629" s="27">
        <v>43087</v>
      </c>
      <c r="L629" s="28">
        <v>1</v>
      </c>
    </row>
    <row r="630" spans="2:12" x14ac:dyDescent="0.2">
      <c r="B630" s="5" t="s">
        <v>334</v>
      </c>
      <c r="C630" s="5" t="s">
        <v>25</v>
      </c>
      <c r="D630" s="5" t="s">
        <v>398</v>
      </c>
      <c r="E630" s="5" t="s">
        <v>180</v>
      </c>
      <c r="F630" s="5" t="s">
        <v>367</v>
      </c>
      <c r="G630" s="5" t="s">
        <v>74</v>
      </c>
      <c r="H630" s="5" t="s">
        <v>98</v>
      </c>
      <c r="I630" s="5" t="s">
        <v>305</v>
      </c>
      <c r="J630" s="10" t="s">
        <v>96</v>
      </c>
      <c r="K630" s="27">
        <v>43087</v>
      </c>
      <c r="L630" s="28">
        <v>1</v>
      </c>
    </row>
    <row r="631" spans="2:12" x14ac:dyDescent="0.2">
      <c r="B631" s="5" t="s">
        <v>334</v>
      </c>
      <c r="C631" s="5" t="s">
        <v>25</v>
      </c>
      <c r="D631" s="5" t="s">
        <v>398</v>
      </c>
      <c r="E631" s="5" t="s">
        <v>51</v>
      </c>
      <c r="F631" s="5" t="s">
        <v>51</v>
      </c>
      <c r="G631" s="5" t="s">
        <v>74</v>
      </c>
      <c r="H631" s="5" t="s">
        <v>98</v>
      </c>
      <c r="I631" s="5" t="s">
        <v>305</v>
      </c>
      <c r="J631" s="10" t="s">
        <v>96</v>
      </c>
      <c r="K631" s="27">
        <v>43087</v>
      </c>
      <c r="L631" s="28">
        <v>1</v>
      </c>
    </row>
    <row r="632" spans="2:12" x14ac:dyDescent="0.2">
      <c r="B632" s="5" t="s">
        <v>334</v>
      </c>
      <c r="C632" s="5" t="s">
        <v>25</v>
      </c>
      <c r="D632" s="5" t="s">
        <v>398</v>
      </c>
      <c r="E632" s="5" t="s">
        <v>44</v>
      </c>
      <c r="F632" s="5" t="s">
        <v>44</v>
      </c>
      <c r="G632" s="5" t="s">
        <v>75</v>
      </c>
      <c r="H632" s="5" t="s">
        <v>649</v>
      </c>
      <c r="I632" s="5" t="s">
        <v>305</v>
      </c>
      <c r="J632" s="10" t="s">
        <v>96</v>
      </c>
      <c r="K632" s="27">
        <v>43088</v>
      </c>
      <c r="L632" s="28">
        <v>1</v>
      </c>
    </row>
    <row r="633" spans="2:12" x14ac:dyDescent="0.2">
      <c r="B633" s="5" t="s">
        <v>334</v>
      </c>
      <c r="C633" s="5" t="s">
        <v>25</v>
      </c>
      <c r="D633" s="5" t="s">
        <v>398</v>
      </c>
      <c r="E633" s="5" t="s">
        <v>119</v>
      </c>
      <c r="F633" s="5" t="s">
        <v>39</v>
      </c>
      <c r="G633" s="5" t="s">
        <v>72</v>
      </c>
      <c r="H633" s="5" t="s">
        <v>313</v>
      </c>
      <c r="I633" s="5" t="s">
        <v>577</v>
      </c>
      <c r="J633" s="10" t="s">
        <v>96</v>
      </c>
      <c r="K633" s="27">
        <v>43088</v>
      </c>
      <c r="L633" s="28">
        <v>4</v>
      </c>
    </row>
    <row r="634" spans="2:12" x14ac:dyDescent="0.2">
      <c r="B634" s="5" t="s">
        <v>334</v>
      </c>
      <c r="C634" s="5" t="s">
        <v>25</v>
      </c>
      <c r="D634" s="5" t="s">
        <v>398</v>
      </c>
      <c r="E634" s="5" t="s">
        <v>122</v>
      </c>
      <c r="F634" s="5" t="s">
        <v>39</v>
      </c>
      <c r="G634" s="5" t="s">
        <v>75</v>
      </c>
      <c r="H634" s="5" t="s">
        <v>481</v>
      </c>
      <c r="I634" s="5" t="s">
        <v>495</v>
      </c>
      <c r="J634" s="10" t="s">
        <v>96</v>
      </c>
      <c r="K634" s="27">
        <v>43088</v>
      </c>
      <c r="L634" s="28">
        <v>2</v>
      </c>
    </row>
    <row r="635" spans="2:12" x14ac:dyDescent="0.2">
      <c r="B635" s="5" t="s">
        <v>334</v>
      </c>
      <c r="C635" s="5" t="s">
        <v>25</v>
      </c>
      <c r="D635" s="5" t="s">
        <v>398</v>
      </c>
      <c r="E635" s="5" t="s">
        <v>180</v>
      </c>
      <c r="F635" s="5" t="s">
        <v>367</v>
      </c>
      <c r="G635" s="5" t="s">
        <v>72</v>
      </c>
      <c r="H635" s="5" t="s">
        <v>694</v>
      </c>
      <c r="I635" s="5" t="s">
        <v>305</v>
      </c>
      <c r="J635" s="10" t="s">
        <v>96</v>
      </c>
      <c r="K635" s="27">
        <v>43088</v>
      </c>
      <c r="L635" s="28">
        <v>5</v>
      </c>
    </row>
    <row r="636" spans="2:12" x14ac:dyDescent="0.2">
      <c r="B636" s="5" t="s">
        <v>334</v>
      </c>
      <c r="C636" s="5" t="s">
        <v>25</v>
      </c>
      <c r="D636" s="5" t="s">
        <v>398</v>
      </c>
      <c r="E636" s="5" t="s">
        <v>180</v>
      </c>
      <c r="F636" s="5" t="s">
        <v>367</v>
      </c>
      <c r="G636" s="5" t="s">
        <v>74</v>
      </c>
      <c r="H636" s="5" t="s">
        <v>98</v>
      </c>
      <c r="I636" s="5" t="s">
        <v>305</v>
      </c>
      <c r="J636" s="10" t="s">
        <v>96</v>
      </c>
      <c r="K636" s="27">
        <v>43088</v>
      </c>
      <c r="L636" s="28">
        <v>2</v>
      </c>
    </row>
    <row r="637" spans="2:12" x14ac:dyDescent="0.2">
      <c r="B637" s="5" t="s">
        <v>334</v>
      </c>
      <c r="C637" s="5" t="s">
        <v>25</v>
      </c>
      <c r="D637" s="5" t="s">
        <v>398</v>
      </c>
      <c r="E637" s="5" t="s">
        <v>99</v>
      </c>
      <c r="F637" s="5" t="s">
        <v>39</v>
      </c>
      <c r="G637" s="5" t="s">
        <v>74</v>
      </c>
      <c r="H637" s="5" t="s">
        <v>555</v>
      </c>
      <c r="I637" s="5" t="s">
        <v>305</v>
      </c>
      <c r="J637" s="10" t="s">
        <v>96</v>
      </c>
      <c r="K637" s="27">
        <v>43089</v>
      </c>
      <c r="L637" s="28">
        <v>2</v>
      </c>
    </row>
    <row r="638" spans="2:12" x14ac:dyDescent="0.2">
      <c r="B638" s="5" t="s">
        <v>334</v>
      </c>
      <c r="C638" s="5" t="s">
        <v>25</v>
      </c>
      <c r="D638" s="5" t="s">
        <v>398</v>
      </c>
      <c r="E638" s="5" t="s">
        <v>100</v>
      </c>
      <c r="F638" s="5" t="s">
        <v>59</v>
      </c>
      <c r="G638" s="5" t="s">
        <v>75</v>
      </c>
      <c r="H638" s="5" t="s">
        <v>680</v>
      </c>
      <c r="I638" s="5" t="s">
        <v>305</v>
      </c>
      <c r="J638" s="10" t="s">
        <v>96</v>
      </c>
      <c r="K638" s="27">
        <v>43089</v>
      </c>
      <c r="L638" s="28">
        <v>3</v>
      </c>
    </row>
    <row r="639" spans="2:12" x14ac:dyDescent="0.2">
      <c r="B639" s="5" t="s">
        <v>334</v>
      </c>
      <c r="C639" s="5" t="s">
        <v>25</v>
      </c>
      <c r="D639" s="5" t="s">
        <v>398</v>
      </c>
      <c r="E639" s="5" t="s">
        <v>44</v>
      </c>
      <c r="F639" s="5" t="s">
        <v>44</v>
      </c>
      <c r="G639" s="5" t="s">
        <v>75</v>
      </c>
      <c r="H639" s="5" t="s">
        <v>649</v>
      </c>
      <c r="I639" s="5" t="s">
        <v>305</v>
      </c>
      <c r="J639" s="10" t="s">
        <v>96</v>
      </c>
      <c r="K639" s="27">
        <v>43089</v>
      </c>
      <c r="L639" s="28">
        <v>1</v>
      </c>
    </row>
    <row r="640" spans="2:12" x14ac:dyDescent="0.2">
      <c r="B640" s="5" t="s">
        <v>334</v>
      </c>
      <c r="C640" s="5" t="s">
        <v>25</v>
      </c>
      <c r="D640" s="5" t="s">
        <v>398</v>
      </c>
      <c r="E640" s="5" t="s">
        <v>163</v>
      </c>
      <c r="F640" s="5" t="s">
        <v>48</v>
      </c>
      <c r="G640" s="5" t="s">
        <v>74</v>
      </c>
      <c r="H640" s="5" t="s">
        <v>98</v>
      </c>
      <c r="I640" s="5" t="s">
        <v>305</v>
      </c>
      <c r="J640" s="10" t="s">
        <v>96</v>
      </c>
      <c r="K640" s="27">
        <v>43089</v>
      </c>
      <c r="L640" s="28">
        <v>1</v>
      </c>
    </row>
    <row r="641" spans="2:12" x14ac:dyDescent="0.2">
      <c r="B641" s="5" t="s">
        <v>334</v>
      </c>
      <c r="C641" s="5" t="s">
        <v>25</v>
      </c>
      <c r="D641" s="5" t="s">
        <v>398</v>
      </c>
      <c r="E641" s="5" t="s">
        <v>152</v>
      </c>
      <c r="F641" s="5" t="s">
        <v>43</v>
      </c>
      <c r="G641" s="5" t="s">
        <v>75</v>
      </c>
      <c r="H641" s="5" t="s">
        <v>179</v>
      </c>
      <c r="I641" s="5" t="s">
        <v>351</v>
      </c>
      <c r="J641" s="10" t="s">
        <v>96</v>
      </c>
      <c r="K641" s="27">
        <v>43089</v>
      </c>
      <c r="L641" s="28">
        <v>1</v>
      </c>
    </row>
    <row r="642" spans="2:12" x14ac:dyDescent="0.2">
      <c r="B642" s="5" t="s">
        <v>334</v>
      </c>
      <c r="C642" s="5" t="s">
        <v>25</v>
      </c>
      <c r="D642" s="5" t="s">
        <v>398</v>
      </c>
      <c r="E642" s="5" t="s">
        <v>120</v>
      </c>
      <c r="F642" s="5" t="s">
        <v>41</v>
      </c>
      <c r="G642" s="5" t="s">
        <v>75</v>
      </c>
      <c r="H642" s="5" t="s">
        <v>511</v>
      </c>
      <c r="I642" s="5" t="s">
        <v>338</v>
      </c>
      <c r="J642" s="10" t="s">
        <v>96</v>
      </c>
      <c r="K642" s="27">
        <v>43089</v>
      </c>
      <c r="L642" s="28">
        <v>1</v>
      </c>
    </row>
    <row r="643" spans="2:12" x14ac:dyDescent="0.2">
      <c r="B643" s="5" t="s">
        <v>334</v>
      </c>
      <c r="C643" s="5" t="s">
        <v>25</v>
      </c>
      <c r="D643" s="5" t="s">
        <v>398</v>
      </c>
      <c r="E643" s="5" t="s">
        <v>49</v>
      </c>
      <c r="F643" s="5" t="s">
        <v>49</v>
      </c>
      <c r="G643" s="5" t="s">
        <v>75</v>
      </c>
      <c r="H643" s="5" t="s">
        <v>558</v>
      </c>
      <c r="I643" s="5" t="s">
        <v>305</v>
      </c>
      <c r="J643" s="10" t="s">
        <v>96</v>
      </c>
      <c r="K643" s="27">
        <v>43089</v>
      </c>
      <c r="L643" s="28">
        <v>5</v>
      </c>
    </row>
    <row r="644" spans="2:12" x14ac:dyDescent="0.2">
      <c r="B644" s="5" t="s">
        <v>334</v>
      </c>
      <c r="C644" s="5" t="s">
        <v>25</v>
      </c>
      <c r="D644" s="5" t="s">
        <v>398</v>
      </c>
      <c r="E644" s="5" t="s">
        <v>180</v>
      </c>
      <c r="F644" s="5" t="s">
        <v>367</v>
      </c>
      <c r="G644" s="5" t="s">
        <v>74</v>
      </c>
      <c r="H644" s="5" t="s">
        <v>98</v>
      </c>
      <c r="I644" s="5" t="s">
        <v>305</v>
      </c>
      <c r="J644" s="10" t="s">
        <v>96</v>
      </c>
      <c r="K644" s="27">
        <v>43089</v>
      </c>
      <c r="L644" s="28">
        <v>2</v>
      </c>
    </row>
    <row r="645" spans="2:12" x14ac:dyDescent="0.2">
      <c r="B645" s="5" t="s">
        <v>334</v>
      </c>
      <c r="C645" s="5" t="s">
        <v>25</v>
      </c>
      <c r="D645" s="5" t="s">
        <v>398</v>
      </c>
      <c r="E645" s="5" t="s">
        <v>125</v>
      </c>
      <c r="F645" s="5" t="s">
        <v>39</v>
      </c>
      <c r="G645" s="5" t="s">
        <v>74</v>
      </c>
      <c r="H645" s="5" t="s">
        <v>324</v>
      </c>
      <c r="I645" s="5" t="s">
        <v>305</v>
      </c>
      <c r="J645" s="10" t="s">
        <v>96</v>
      </c>
      <c r="K645" s="27">
        <v>43089</v>
      </c>
      <c r="L645" s="28">
        <v>2</v>
      </c>
    </row>
    <row r="646" spans="2:12" x14ac:dyDescent="0.2">
      <c r="B646" s="5" t="s">
        <v>334</v>
      </c>
      <c r="C646" s="5" t="s">
        <v>25</v>
      </c>
      <c r="D646" s="5" t="s">
        <v>398</v>
      </c>
      <c r="E646" s="5" t="s">
        <v>205</v>
      </c>
      <c r="F646" s="5" t="s">
        <v>52</v>
      </c>
      <c r="G646" s="5" t="s">
        <v>74</v>
      </c>
      <c r="H646" s="5" t="s">
        <v>115</v>
      </c>
      <c r="I646" s="5" t="s">
        <v>696</v>
      </c>
      <c r="J646" s="10" t="s">
        <v>96</v>
      </c>
      <c r="K646" s="27">
        <v>43089</v>
      </c>
      <c r="L646" s="28">
        <v>1</v>
      </c>
    </row>
    <row r="647" spans="2:12" x14ac:dyDescent="0.2">
      <c r="B647" s="5" t="s">
        <v>334</v>
      </c>
      <c r="C647" s="5" t="s">
        <v>25</v>
      </c>
      <c r="D647" s="5" t="s">
        <v>398</v>
      </c>
      <c r="E647" s="5" t="s">
        <v>44</v>
      </c>
      <c r="F647" s="5" t="s">
        <v>44</v>
      </c>
      <c r="G647" s="5" t="s">
        <v>75</v>
      </c>
      <c r="H647" s="5" t="s">
        <v>649</v>
      </c>
      <c r="I647" s="5" t="s">
        <v>305</v>
      </c>
      <c r="J647" s="10" t="s">
        <v>96</v>
      </c>
      <c r="K647" s="27">
        <v>43090</v>
      </c>
      <c r="L647" s="28">
        <v>1</v>
      </c>
    </row>
    <row r="648" spans="2:12" x14ac:dyDescent="0.2">
      <c r="B648" s="5" t="s">
        <v>334</v>
      </c>
      <c r="C648" s="5" t="s">
        <v>25</v>
      </c>
      <c r="D648" s="5" t="s">
        <v>398</v>
      </c>
      <c r="E648" s="5" t="s">
        <v>163</v>
      </c>
      <c r="F648" s="5" t="s">
        <v>48</v>
      </c>
      <c r="G648" s="5" t="s">
        <v>74</v>
      </c>
      <c r="H648" s="5" t="s">
        <v>98</v>
      </c>
      <c r="I648" s="5" t="s">
        <v>305</v>
      </c>
      <c r="J648" s="10" t="s">
        <v>96</v>
      </c>
      <c r="K648" s="27">
        <v>43090</v>
      </c>
      <c r="L648" s="28">
        <v>1</v>
      </c>
    </row>
    <row r="649" spans="2:12" x14ac:dyDescent="0.2">
      <c r="B649" s="5" t="s">
        <v>334</v>
      </c>
      <c r="C649" s="5" t="s">
        <v>25</v>
      </c>
      <c r="D649" s="5" t="s">
        <v>398</v>
      </c>
      <c r="E649" s="5" t="s">
        <v>102</v>
      </c>
      <c r="F649" s="5" t="s">
        <v>39</v>
      </c>
      <c r="G649" s="5" t="s">
        <v>75</v>
      </c>
      <c r="H649" s="5" t="s">
        <v>104</v>
      </c>
      <c r="I649" s="5" t="s">
        <v>305</v>
      </c>
      <c r="J649" s="10" t="s">
        <v>96</v>
      </c>
      <c r="K649" s="27">
        <v>43090</v>
      </c>
      <c r="L649" s="28">
        <v>1</v>
      </c>
    </row>
    <row r="650" spans="2:12" x14ac:dyDescent="0.2">
      <c r="B650" s="5" t="s">
        <v>334</v>
      </c>
      <c r="C650" s="5" t="s">
        <v>25</v>
      </c>
      <c r="D650" s="5" t="s">
        <v>398</v>
      </c>
      <c r="E650" s="5" t="s">
        <v>117</v>
      </c>
      <c r="F650" s="5" t="s">
        <v>46</v>
      </c>
      <c r="G650" s="5" t="s">
        <v>75</v>
      </c>
      <c r="H650" s="5" t="s">
        <v>428</v>
      </c>
      <c r="I650" s="5" t="s">
        <v>305</v>
      </c>
      <c r="J650" s="10" t="s">
        <v>96</v>
      </c>
      <c r="K650" s="27">
        <v>43090</v>
      </c>
      <c r="L650" s="28">
        <v>3</v>
      </c>
    </row>
    <row r="651" spans="2:12" x14ac:dyDescent="0.2">
      <c r="B651" s="5" t="s">
        <v>334</v>
      </c>
      <c r="C651" s="5" t="s">
        <v>25</v>
      </c>
      <c r="D651" s="5" t="s">
        <v>398</v>
      </c>
      <c r="E651" s="5" t="s">
        <v>152</v>
      </c>
      <c r="F651" s="5" t="s">
        <v>43</v>
      </c>
      <c r="G651" s="5" t="s">
        <v>75</v>
      </c>
      <c r="H651" s="5" t="s">
        <v>179</v>
      </c>
      <c r="I651" s="5" t="s">
        <v>351</v>
      </c>
      <c r="J651" s="10" t="s">
        <v>96</v>
      </c>
      <c r="K651" s="27">
        <v>43090</v>
      </c>
      <c r="L651" s="28">
        <v>1</v>
      </c>
    </row>
    <row r="652" spans="2:12" x14ac:dyDescent="0.2">
      <c r="B652" s="5" t="s">
        <v>334</v>
      </c>
      <c r="C652" s="5" t="s">
        <v>25</v>
      </c>
      <c r="D652" s="5" t="s">
        <v>398</v>
      </c>
      <c r="E652" s="5" t="s">
        <v>120</v>
      </c>
      <c r="F652" s="5" t="s">
        <v>41</v>
      </c>
      <c r="G652" s="5" t="s">
        <v>75</v>
      </c>
      <c r="H652" s="5" t="s">
        <v>479</v>
      </c>
      <c r="I652" s="5" t="s">
        <v>476</v>
      </c>
      <c r="J652" s="10" t="s">
        <v>96</v>
      </c>
      <c r="K652" s="27">
        <v>43090</v>
      </c>
      <c r="L652" s="28">
        <v>2</v>
      </c>
    </row>
    <row r="653" spans="2:12" x14ac:dyDescent="0.2">
      <c r="B653" s="5" t="s">
        <v>334</v>
      </c>
      <c r="C653" s="5" t="s">
        <v>25</v>
      </c>
      <c r="D653" s="5" t="s">
        <v>398</v>
      </c>
      <c r="E653" s="5" t="s">
        <v>42</v>
      </c>
      <c r="F653" s="5" t="s">
        <v>42</v>
      </c>
      <c r="G653" s="5" t="s">
        <v>74</v>
      </c>
      <c r="H653" s="5" t="s">
        <v>98</v>
      </c>
      <c r="I653" s="5" t="s">
        <v>305</v>
      </c>
      <c r="J653" s="10" t="s">
        <v>96</v>
      </c>
      <c r="K653" s="27">
        <v>43090</v>
      </c>
      <c r="L653" s="28">
        <v>2</v>
      </c>
    </row>
    <row r="654" spans="2:12" x14ac:dyDescent="0.2">
      <c r="B654" s="5" t="s">
        <v>334</v>
      </c>
      <c r="C654" s="5" t="s">
        <v>25</v>
      </c>
      <c r="D654" s="5" t="s">
        <v>398</v>
      </c>
      <c r="E654" s="5" t="s">
        <v>171</v>
      </c>
      <c r="F654" s="5" t="s">
        <v>47</v>
      </c>
      <c r="G654" s="5" t="s">
        <v>72</v>
      </c>
      <c r="H654" s="5" t="s">
        <v>500</v>
      </c>
      <c r="I654" s="5" t="s">
        <v>500</v>
      </c>
      <c r="J654" s="10" t="s">
        <v>96</v>
      </c>
      <c r="K654" s="27">
        <v>43090</v>
      </c>
      <c r="L654" s="28">
        <v>15</v>
      </c>
    </row>
    <row r="655" spans="2:12" x14ac:dyDescent="0.2">
      <c r="B655" s="5" t="s">
        <v>334</v>
      </c>
      <c r="C655" s="5" t="s">
        <v>25</v>
      </c>
      <c r="D655" s="5" t="s">
        <v>398</v>
      </c>
      <c r="E655" s="5" t="s">
        <v>173</v>
      </c>
      <c r="F655" s="5" t="s">
        <v>39</v>
      </c>
      <c r="G655" s="5" t="s">
        <v>74</v>
      </c>
      <c r="H655" s="5" t="s">
        <v>115</v>
      </c>
      <c r="I655" s="5" t="s">
        <v>695</v>
      </c>
      <c r="J655" s="10" t="s">
        <v>96</v>
      </c>
      <c r="K655" s="27">
        <v>43090</v>
      </c>
      <c r="L655" s="28">
        <v>3</v>
      </c>
    </row>
    <row r="656" spans="2:12" x14ac:dyDescent="0.2">
      <c r="B656" s="5" t="s">
        <v>334</v>
      </c>
      <c r="C656" s="5" t="s">
        <v>25</v>
      </c>
      <c r="D656" s="5" t="s">
        <v>398</v>
      </c>
      <c r="E656" s="5" t="s">
        <v>205</v>
      </c>
      <c r="F656" s="5" t="s">
        <v>52</v>
      </c>
      <c r="G656" s="5" t="s">
        <v>74</v>
      </c>
      <c r="H656" s="5" t="s">
        <v>115</v>
      </c>
      <c r="I656" s="5" t="s">
        <v>696</v>
      </c>
      <c r="J656" s="10" t="s">
        <v>96</v>
      </c>
      <c r="K656" s="27">
        <v>43090</v>
      </c>
      <c r="L656" s="28">
        <v>1</v>
      </c>
    </row>
    <row r="657" spans="2:12" x14ac:dyDescent="0.2">
      <c r="B657" s="5" t="s">
        <v>334</v>
      </c>
      <c r="C657" s="5" t="s">
        <v>25</v>
      </c>
      <c r="D657" s="5" t="s">
        <v>398</v>
      </c>
      <c r="E657" s="5" t="s">
        <v>163</v>
      </c>
      <c r="F657" s="5" t="s">
        <v>48</v>
      </c>
      <c r="G657" s="5" t="s">
        <v>74</v>
      </c>
      <c r="H657" s="5" t="s">
        <v>98</v>
      </c>
      <c r="I657" s="5" t="s">
        <v>305</v>
      </c>
      <c r="J657" s="10" t="s">
        <v>96</v>
      </c>
      <c r="K657" s="27">
        <v>43091</v>
      </c>
      <c r="L657" s="28">
        <v>1</v>
      </c>
    </row>
    <row r="658" spans="2:12" x14ac:dyDescent="0.2">
      <c r="B658" s="5" t="s">
        <v>334</v>
      </c>
      <c r="C658" s="5" t="s">
        <v>25</v>
      </c>
      <c r="D658" s="5" t="s">
        <v>398</v>
      </c>
      <c r="E658" s="5" t="s">
        <v>147</v>
      </c>
      <c r="F658" s="5" t="s">
        <v>39</v>
      </c>
      <c r="G658" s="5" t="s">
        <v>72</v>
      </c>
      <c r="H658" s="5" t="s">
        <v>126</v>
      </c>
      <c r="I658" s="5" t="s">
        <v>685</v>
      </c>
      <c r="J658" s="10" t="s">
        <v>96</v>
      </c>
      <c r="K658" s="27">
        <v>43091</v>
      </c>
      <c r="L658" s="28">
        <v>6</v>
      </c>
    </row>
    <row r="659" spans="2:12" x14ac:dyDescent="0.2">
      <c r="B659" s="5" t="s">
        <v>334</v>
      </c>
      <c r="C659" s="5" t="s">
        <v>25</v>
      </c>
      <c r="D659" s="5" t="s">
        <v>398</v>
      </c>
      <c r="E659" s="5" t="s">
        <v>152</v>
      </c>
      <c r="F659" s="5" t="s">
        <v>43</v>
      </c>
      <c r="G659" s="5" t="s">
        <v>75</v>
      </c>
      <c r="H659" s="5" t="s">
        <v>482</v>
      </c>
      <c r="I659" s="5" t="s">
        <v>478</v>
      </c>
      <c r="J659" s="10" t="s">
        <v>96</v>
      </c>
      <c r="K659" s="27">
        <v>43091</v>
      </c>
      <c r="L659" s="28">
        <v>10</v>
      </c>
    </row>
    <row r="660" spans="2:12" x14ac:dyDescent="0.2">
      <c r="B660" s="5" t="s">
        <v>334</v>
      </c>
      <c r="C660" s="5" t="s">
        <v>25</v>
      </c>
      <c r="D660" s="5" t="s">
        <v>398</v>
      </c>
      <c r="E660" s="5" t="s">
        <v>122</v>
      </c>
      <c r="F660" s="5" t="s">
        <v>39</v>
      </c>
      <c r="G660" s="5" t="s">
        <v>75</v>
      </c>
      <c r="H660" s="5" t="s">
        <v>481</v>
      </c>
      <c r="I660" s="5" t="s">
        <v>495</v>
      </c>
      <c r="J660" s="10" t="s">
        <v>96</v>
      </c>
      <c r="K660" s="27">
        <v>43091</v>
      </c>
      <c r="L660" s="28">
        <v>2</v>
      </c>
    </row>
    <row r="661" spans="2:12" x14ac:dyDescent="0.2">
      <c r="B661" s="5" t="s">
        <v>334</v>
      </c>
      <c r="C661" s="5" t="s">
        <v>25</v>
      </c>
      <c r="D661" s="5" t="s">
        <v>398</v>
      </c>
      <c r="E661" s="5" t="s">
        <v>205</v>
      </c>
      <c r="F661" s="5" t="s">
        <v>52</v>
      </c>
      <c r="G661" s="5" t="s">
        <v>74</v>
      </c>
      <c r="H661" s="5" t="s">
        <v>115</v>
      </c>
      <c r="I661" s="5" t="s">
        <v>696</v>
      </c>
      <c r="J661" s="10" t="s">
        <v>96</v>
      </c>
      <c r="K661" s="27">
        <v>43091</v>
      </c>
      <c r="L661" s="28">
        <v>1</v>
      </c>
    </row>
    <row r="662" spans="2:12" x14ac:dyDescent="0.2">
      <c r="B662" s="5" t="s">
        <v>334</v>
      </c>
      <c r="C662" s="5" t="s">
        <v>25</v>
      </c>
      <c r="D662" s="5" t="s">
        <v>398</v>
      </c>
      <c r="E662" s="5" t="s">
        <v>44</v>
      </c>
      <c r="F662" s="5" t="s">
        <v>44</v>
      </c>
      <c r="G662" s="5" t="s">
        <v>75</v>
      </c>
      <c r="H662" s="5" t="s">
        <v>649</v>
      </c>
      <c r="I662" s="5" t="s">
        <v>305</v>
      </c>
      <c r="J662" s="10" t="s">
        <v>96</v>
      </c>
      <c r="K662" s="27">
        <v>43092</v>
      </c>
      <c r="L662" s="28">
        <v>2</v>
      </c>
    </row>
    <row r="663" spans="2:12" x14ac:dyDescent="0.2">
      <c r="B663" s="5" t="s">
        <v>334</v>
      </c>
      <c r="C663" s="5" t="s">
        <v>25</v>
      </c>
      <c r="D663" s="5" t="s">
        <v>398</v>
      </c>
      <c r="E663" s="5" t="s">
        <v>163</v>
      </c>
      <c r="F663" s="5" t="s">
        <v>48</v>
      </c>
      <c r="G663" s="5" t="s">
        <v>74</v>
      </c>
      <c r="H663" s="5" t="s">
        <v>115</v>
      </c>
      <c r="I663" s="5" t="s">
        <v>305</v>
      </c>
      <c r="J663" s="10" t="s">
        <v>96</v>
      </c>
      <c r="K663" s="27">
        <v>43092</v>
      </c>
      <c r="L663" s="28">
        <v>1</v>
      </c>
    </row>
    <row r="664" spans="2:12" x14ac:dyDescent="0.2">
      <c r="B664" s="5" t="s">
        <v>334</v>
      </c>
      <c r="C664" s="5" t="s">
        <v>25</v>
      </c>
      <c r="D664" s="5" t="s">
        <v>398</v>
      </c>
      <c r="E664" s="5" t="s">
        <v>120</v>
      </c>
      <c r="F664" s="5" t="s">
        <v>41</v>
      </c>
      <c r="G664" s="5" t="s">
        <v>75</v>
      </c>
      <c r="H664" s="5" t="s">
        <v>479</v>
      </c>
      <c r="I664" s="5" t="s">
        <v>476</v>
      </c>
      <c r="J664" s="10" t="s">
        <v>96</v>
      </c>
      <c r="K664" s="27">
        <v>43092</v>
      </c>
      <c r="L664" s="28">
        <v>2</v>
      </c>
    </row>
    <row r="665" spans="2:12" x14ac:dyDescent="0.2">
      <c r="B665" s="5" t="s">
        <v>334</v>
      </c>
      <c r="C665" s="5" t="s">
        <v>25</v>
      </c>
      <c r="D665" s="5" t="s">
        <v>398</v>
      </c>
      <c r="E665" s="5" t="s">
        <v>122</v>
      </c>
      <c r="F665" s="5" t="s">
        <v>39</v>
      </c>
      <c r="G665" s="5" t="s">
        <v>75</v>
      </c>
      <c r="H665" s="5" t="s">
        <v>691</v>
      </c>
      <c r="I665" s="5" t="s">
        <v>305</v>
      </c>
      <c r="J665" s="10" t="s">
        <v>96</v>
      </c>
      <c r="K665" s="27">
        <v>43092</v>
      </c>
      <c r="L665" s="28">
        <v>2</v>
      </c>
    </row>
    <row r="666" spans="2:12" x14ac:dyDescent="0.2">
      <c r="B666" s="5" t="s">
        <v>334</v>
      </c>
      <c r="C666" s="5" t="s">
        <v>25</v>
      </c>
      <c r="D666" s="5" t="s">
        <v>398</v>
      </c>
      <c r="E666" s="5" t="s">
        <v>125</v>
      </c>
      <c r="F666" s="5" t="s">
        <v>39</v>
      </c>
      <c r="G666" s="5" t="s">
        <v>74</v>
      </c>
      <c r="H666" s="5" t="s">
        <v>324</v>
      </c>
      <c r="I666" s="5" t="s">
        <v>305</v>
      </c>
      <c r="J666" s="10" t="s">
        <v>96</v>
      </c>
      <c r="K666" s="27">
        <v>43092</v>
      </c>
      <c r="L666" s="28">
        <v>1</v>
      </c>
    </row>
    <row r="667" spans="2:12" x14ac:dyDescent="0.2">
      <c r="B667" s="5" t="s">
        <v>334</v>
      </c>
      <c r="C667" s="5" t="s">
        <v>25</v>
      </c>
      <c r="D667" s="5" t="s">
        <v>398</v>
      </c>
      <c r="E667" s="5" t="s">
        <v>163</v>
      </c>
      <c r="F667" s="5" t="s">
        <v>48</v>
      </c>
      <c r="G667" s="5" t="s">
        <v>74</v>
      </c>
      <c r="H667" s="5" t="s">
        <v>98</v>
      </c>
      <c r="I667" s="5" t="s">
        <v>305</v>
      </c>
      <c r="J667" s="10" t="s">
        <v>96</v>
      </c>
      <c r="K667" s="27">
        <v>43093</v>
      </c>
      <c r="L667" s="28">
        <v>1</v>
      </c>
    </row>
    <row r="668" spans="2:12" x14ac:dyDescent="0.2">
      <c r="B668" s="5" t="s">
        <v>334</v>
      </c>
      <c r="C668" s="5" t="s">
        <v>25</v>
      </c>
      <c r="D668" s="5" t="s">
        <v>398</v>
      </c>
      <c r="E668" s="5" t="s">
        <v>49</v>
      </c>
      <c r="F668" s="5" t="s">
        <v>49</v>
      </c>
      <c r="G668" s="5" t="s">
        <v>75</v>
      </c>
      <c r="H668" s="5" t="s">
        <v>558</v>
      </c>
      <c r="I668" s="5" t="s">
        <v>305</v>
      </c>
      <c r="J668" s="10" t="s">
        <v>96</v>
      </c>
      <c r="K668" s="27">
        <v>43094</v>
      </c>
      <c r="L668" s="28">
        <v>1</v>
      </c>
    </row>
    <row r="669" spans="2:12" x14ac:dyDescent="0.2">
      <c r="B669" s="5" t="s">
        <v>334</v>
      </c>
      <c r="C669" s="5" t="s">
        <v>25</v>
      </c>
      <c r="D669" s="5" t="s">
        <v>398</v>
      </c>
      <c r="E669" s="5" t="s">
        <v>97</v>
      </c>
      <c r="F669" s="5" t="s">
        <v>39</v>
      </c>
      <c r="G669" s="5" t="s">
        <v>75</v>
      </c>
      <c r="H669" s="5" t="s">
        <v>449</v>
      </c>
      <c r="I669" s="5" t="s">
        <v>449</v>
      </c>
      <c r="J669" s="10" t="s">
        <v>96</v>
      </c>
      <c r="K669" s="27">
        <v>43095</v>
      </c>
      <c r="L669" s="28">
        <v>5</v>
      </c>
    </row>
    <row r="670" spans="2:12" x14ac:dyDescent="0.2">
      <c r="B670" s="5" t="s">
        <v>334</v>
      </c>
      <c r="C670" s="5" t="s">
        <v>25</v>
      </c>
      <c r="D670" s="5" t="s">
        <v>398</v>
      </c>
      <c r="E670" s="5" t="s">
        <v>102</v>
      </c>
      <c r="F670" s="5" t="s">
        <v>39</v>
      </c>
      <c r="G670" s="5" t="s">
        <v>75</v>
      </c>
      <c r="H670" s="5" t="s">
        <v>103</v>
      </c>
      <c r="I670" s="5" t="s">
        <v>305</v>
      </c>
      <c r="J670" s="10" t="s">
        <v>96</v>
      </c>
      <c r="K670" s="27">
        <v>43095</v>
      </c>
      <c r="L670" s="28">
        <v>5</v>
      </c>
    </row>
    <row r="671" spans="2:12" x14ac:dyDescent="0.2">
      <c r="B671" s="5" t="s">
        <v>334</v>
      </c>
      <c r="C671" s="5" t="s">
        <v>25</v>
      </c>
      <c r="D671" s="5" t="s">
        <v>398</v>
      </c>
      <c r="E671" s="5" t="s">
        <v>150</v>
      </c>
      <c r="F671" s="5" t="s">
        <v>367</v>
      </c>
      <c r="G671" s="5" t="s">
        <v>72</v>
      </c>
      <c r="H671" s="5" t="s">
        <v>142</v>
      </c>
      <c r="I671" s="5" t="s">
        <v>305</v>
      </c>
      <c r="J671" s="10" t="s">
        <v>96</v>
      </c>
      <c r="K671" s="27">
        <v>43095</v>
      </c>
      <c r="L671" s="28">
        <v>6</v>
      </c>
    </row>
    <row r="672" spans="2:12" x14ac:dyDescent="0.2">
      <c r="B672" s="5" t="s">
        <v>334</v>
      </c>
      <c r="C672" s="5" t="s">
        <v>25</v>
      </c>
      <c r="D672" s="5" t="s">
        <v>398</v>
      </c>
      <c r="E672" s="5" t="s">
        <v>152</v>
      </c>
      <c r="F672" s="5" t="s">
        <v>43</v>
      </c>
      <c r="G672" s="5" t="s">
        <v>75</v>
      </c>
      <c r="H672" s="5" t="s">
        <v>179</v>
      </c>
      <c r="I672" s="5" t="s">
        <v>351</v>
      </c>
      <c r="J672" s="10" t="s">
        <v>96</v>
      </c>
      <c r="K672" s="27">
        <v>43095</v>
      </c>
      <c r="L672" s="28">
        <v>1</v>
      </c>
    </row>
    <row r="673" spans="2:12" x14ac:dyDescent="0.2">
      <c r="B673" s="5" t="s">
        <v>334</v>
      </c>
      <c r="C673" s="5" t="s">
        <v>25</v>
      </c>
      <c r="D673" s="5" t="s">
        <v>398</v>
      </c>
      <c r="E673" s="5" t="s">
        <v>152</v>
      </c>
      <c r="F673" s="5" t="s">
        <v>43</v>
      </c>
      <c r="G673" s="5" t="s">
        <v>75</v>
      </c>
      <c r="H673" s="5" t="s">
        <v>179</v>
      </c>
      <c r="I673" s="5" t="s">
        <v>351</v>
      </c>
      <c r="J673" s="10" t="s">
        <v>96</v>
      </c>
      <c r="K673" s="27">
        <v>43095</v>
      </c>
      <c r="L673" s="28">
        <v>1</v>
      </c>
    </row>
    <row r="674" spans="2:12" x14ac:dyDescent="0.2">
      <c r="B674" s="5" t="s">
        <v>334</v>
      </c>
      <c r="C674" s="5" t="s">
        <v>25</v>
      </c>
      <c r="D674" s="5" t="s">
        <v>398</v>
      </c>
      <c r="E674" s="5" t="s">
        <v>42</v>
      </c>
      <c r="F674" s="5" t="s">
        <v>42</v>
      </c>
      <c r="G674" s="5" t="s">
        <v>74</v>
      </c>
      <c r="H674" s="5" t="s">
        <v>115</v>
      </c>
      <c r="I674" s="5" t="s">
        <v>539</v>
      </c>
      <c r="J674" s="10" t="s">
        <v>96</v>
      </c>
      <c r="K674" s="27">
        <v>43095</v>
      </c>
      <c r="L674" s="28">
        <v>1</v>
      </c>
    </row>
    <row r="675" spans="2:12" x14ac:dyDescent="0.2">
      <c r="B675" s="5" t="s">
        <v>334</v>
      </c>
      <c r="C675" s="5" t="s">
        <v>25</v>
      </c>
      <c r="D675" s="5" t="s">
        <v>398</v>
      </c>
      <c r="E675" s="5" t="s">
        <v>193</v>
      </c>
      <c r="F675" s="5" t="s">
        <v>50</v>
      </c>
      <c r="G675" s="5" t="s">
        <v>75</v>
      </c>
      <c r="H675" s="5" t="s">
        <v>179</v>
      </c>
      <c r="I675" s="5" t="s">
        <v>351</v>
      </c>
      <c r="J675" s="10" t="s">
        <v>96</v>
      </c>
      <c r="K675" s="27">
        <v>43095</v>
      </c>
      <c r="L675" s="28">
        <v>5</v>
      </c>
    </row>
    <row r="676" spans="2:12" x14ac:dyDescent="0.2">
      <c r="B676" s="5" t="s">
        <v>334</v>
      </c>
      <c r="C676" s="5" t="s">
        <v>25</v>
      </c>
      <c r="D676" s="5" t="s">
        <v>398</v>
      </c>
      <c r="E676" s="5" t="s">
        <v>49</v>
      </c>
      <c r="F676" s="5" t="s">
        <v>49</v>
      </c>
      <c r="G676" s="5" t="s">
        <v>75</v>
      </c>
      <c r="H676" s="5" t="s">
        <v>558</v>
      </c>
      <c r="I676" s="5" t="s">
        <v>305</v>
      </c>
      <c r="J676" s="10" t="s">
        <v>96</v>
      </c>
      <c r="K676" s="27">
        <v>43095</v>
      </c>
      <c r="L676" s="28">
        <v>1</v>
      </c>
    </row>
    <row r="677" spans="2:12" x14ac:dyDescent="0.2">
      <c r="B677" s="5" t="s">
        <v>334</v>
      </c>
      <c r="C677" s="5" t="s">
        <v>25</v>
      </c>
      <c r="D677" s="5" t="s">
        <v>398</v>
      </c>
      <c r="E677" s="5" t="s">
        <v>176</v>
      </c>
      <c r="F677" s="5" t="s">
        <v>47</v>
      </c>
      <c r="G677" s="5" t="s">
        <v>74</v>
      </c>
      <c r="H677" s="5" t="s">
        <v>383</v>
      </c>
      <c r="I677" s="5" t="s">
        <v>305</v>
      </c>
      <c r="J677" s="10" t="s">
        <v>96</v>
      </c>
      <c r="K677" s="27">
        <v>43095</v>
      </c>
      <c r="L677" s="28">
        <v>3</v>
      </c>
    </row>
    <row r="678" spans="2:12" x14ac:dyDescent="0.2">
      <c r="B678" s="5" t="s">
        <v>334</v>
      </c>
      <c r="C678" s="5" t="s">
        <v>25</v>
      </c>
      <c r="D678" s="5" t="s">
        <v>398</v>
      </c>
      <c r="E678" s="5" t="s">
        <v>397</v>
      </c>
      <c r="F678" s="5" t="s">
        <v>51</v>
      </c>
      <c r="G678" s="5" t="s">
        <v>74</v>
      </c>
      <c r="H678" s="5" t="s">
        <v>416</v>
      </c>
      <c r="I678" s="5" t="s">
        <v>305</v>
      </c>
      <c r="J678" s="10" t="s">
        <v>96</v>
      </c>
      <c r="K678" s="27">
        <v>43095</v>
      </c>
      <c r="L678" s="28">
        <v>1</v>
      </c>
    </row>
    <row r="679" spans="2:12" x14ac:dyDescent="0.2">
      <c r="B679" s="5" t="s">
        <v>334</v>
      </c>
      <c r="C679" s="5" t="s">
        <v>25</v>
      </c>
      <c r="D679" s="5" t="s">
        <v>398</v>
      </c>
      <c r="E679" s="5" t="s">
        <v>95</v>
      </c>
      <c r="F679" s="5" t="s">
        <v>39</v>
      </c>
      <c r="G679" s="5" t="s">
        <v>74</v>
      </c>
      <c r="H679" s="5" t="s">
        <v>98</v>
      </c>
      <c r="I679" s="5" t="s">
        <v>305</v>
      </c>
      <c r="J679" s="10" t="s">
        <v>96</v>
      </c>
      <c r="K679" s="27">
        <v>43096</v>
      </c>
      <c r="L679" s="28">
        <v>2</v>
      </c>
    </row>
    <row r="680" spans="2:12" x14ac:dyDescent="0.2">
      <c r="B680" s="5" t="s">
        <v>334</v>
      </c>
      <c r="C680" s="5" t="s">
        <v>25</v>
      </c>
      <c r="D680" s="5" t="s">
        <v>398</v>
      </c>
      <c r="E680" s="5" t="s">
        <v>166</v>
      </c>
      <c r="F680" s="5" t="s">
        <v>45</v>
      </c>
      <c r="G680" s="5" t="s">
        <v>75</v>
      </c>
      <c r="H680" s="5" t="s">
        <v>499</v>
      </c>
      <c r="I680" s="5" t="s">
        <v>305</v>
      </c>
      <c r="J680" s="10" t="s">
        <v>96</v>
      </c>
      <c r="K680" s="27">
        <v>43096</v>
      </c>
      <c r="L680" s="28">
        <v>3</v>
      </c>
    </row>
    <row r="681" spans="2:12" x14ac:dyDescent="0.2">
      <c r="B681" s="5" t="s">
        <v>334</v>
      </c>
      <c r="C681" s="5" t="s">
        <v>25</v>
      </c>
      <c r="D681" s="5" t="s">
        <v>398</v>
      </c>
      <c r="E681" s="5" t="s">
        <v>166</v>
      </c>
      <c r="F681" s="5" t="s">
        <v>45</v>
      </c>
      <c r="G681" s="5" t="s">
        <v>75</v>
      </c>
      <c r="H681" s="5" t="s">
        <v>499</v>
      </c>
      <c r="I681" s="5" t="s">
        <v>305</v>
      </c>
      <c r="J681" s="10" t="s">
        <v>96</v>
      </c>
      <c r="K681" s="27">
        <v>43096</v>
      </c>
      <c r="L681" s="28">
        <v>7</v>
      </c>
    </row>
    <row r="682" spans="2:12" x14ac:dyDescent="0.2">
      <c r="B682" s="5" t="s">
        <v>334</v>
      </c>
      <c r="C682" s="5" t="s">
        <v>25</v>
      </c>
      <c r="D682" s="5" t="s">
        <v>398</v>
      </c>
      <c r="E682" s="5" t="s">
        <v>49</v>
      </c>
      <c r="F682" s="5" t="s">
        <v>49</v>
      </c>
      <c r="G682" s="5" t="s">
        <v>75</v>
      </c>
      <c r="H682" s="5" t="s">
        <v>558</v>
      </c>
      <c r="I682" s="5" t="s">
        <v>305</v>
      </c>
      <c r="J682" s="10" t="s">
        <v>96</v>
      </c>
      <c r="K682" s="27">
        <v>43096</v>
      </c>
      <c r="L682" s="28">
        <v>1</v>
      </c>
    </row>
    <row r="683" spans="2:12" x14ac:dyDescent="0.2">
      <c r="B683" s="5" t="s">
        <v>334</v>
      </c>
      <c r="C683" s="5" t="s">
        <v>25</v>
      </c>
      <c r="D683" s="5" t="s">
        <v>398</v>
      </c>
      <c r="E683" s="5" t="s">
        <v>125</v>
      </c>
      <c r="F683" s="5" t="s">
        <v>39</v>
      </c>
      <c r="G683" s="5" t="s">
        <v>74</v>
      </c>
      <c r="H683" s="5" t="s">
        <v>324</v>
      </c>
      <c r="I683" s="5" t="s">
        <v>305</v>
      </c>
      <c r="J683" s="10" t="s">
        <v>96</v>
      </c>
      <c r="K683" s="27">
        <v>43096</v>
      </c>
      <c r="L683" s="28">
        <v>2</v>
      </c>
    </row>
    <row r="684" spans="2:12" x14ac:dyDescent="0.2">
      <c r="B684" s="5" t="s">
        <v>334</v>
      </c>
      <c r="C684" s="5" t="s">
        <v>25</v>
      </c>
      <c r="D684" s="5" t="s">
        <v>398</v>
      </c>
      <c r="E684" s="5" t="s">
        <v>184</v>
      </c>
      <c r="F684" s="5" t="s">
        <v>39</v>
      </c>
      <c r="G684" s="5" t="s">
        <v>74</v>
      </c>
      <c r="H684" s="5" t="s">
        <v>115</v>
      </c>
      <c r="I684" s="5" t="s">
        <v>419</v>
      </c>
      <c r="J684" s="10" t="s">
        <v>96</v>
      </c>
      <c r="K684" s="27">
        <v>43096</v>
      </c>
      <c r="L684" s="28">
        <v>1</v>
      </c>
    </row>
    <row r="685" spans="2:12" x14ac:dyDescent="0.2">
      <c r="B685" s="5" t="s">
        <v>334</v>
      </c>
      <c r="C685" s="5" t="s">
        <v>25</v>
      </c>
      <c r="D685" s="5" t="s">
        <v>398</v>
      </c>
      <c r="E685" s="5" t="s">
        <v>342</v>
      </c>
      <c r="F685" s="5" t="s">
        <v>39</v>
      </c>
      <c r="G685" s="5" t="s">
        <v>75</v>
      </c>
      <c r="H685" s="5" t="s">
        <v>342</v>
      </c>
      <c r="I685" s="5" t="s">
        <v>305</v>
      </c>
      <c r="J685" s="10" t="s">
        <v>96</v>
      </c>
      <c r="K685" s="27">
        <v>43096</v>
      </c>
      <c r="L685" s="28">
        <v>15</v>
      </c>
    </row>
    <row r="686" spans="2:12" x14ac:dyDescent="0.2">
      <c r="B686" s="5" t="s">
        <v>334</v>
      </c>
      <c r="C686" s="5" t="s">
        <v>25</v>
      </c>
      <c r="D686" s="5" t="s">
        <v>398</v>
      </c>
      <c r="E686" s="5" t="s">
        <v>100</v>
      </c>
      <c r="F686" s="5" t="s">
        <v>59</v>
      </c>
      <c r="G686" s="5" t="s">
        <v>75</v>
      </c>
      <c r="H686" s="5" t="s">
        <v>681</v>
      </c>
      <c r="I686" s="5" t="s">
        <v>305</v>
      </c>
      <c r="J686" s="10" t="s">
        <v>96</v>
      </c>
      <c r="K686" s="27">
        <v>43097</v>
      </c>
      <c r="L686" s="28">
        <v>1</v>
      </c>
    </row>
    <row r="687" spans="2:12" x14ac:dyDescent="0.2">
      <c r="B687" s="5" t="s">
        <v>334</v>
      </c>
      <c r="C687" s="5" t="s">
        <v>25</v>
      </c>
      <c r="D687" s="5" t="s">
        <v>398</v>
      </c>
      <c r="E687" s="5" t="s">
        <v>100</v>
      </c>
      <c r="F687" s="5" t="s">
        <v>59</v>
      </c>
      <c r="G687" s="5" t="s">
        <v>75</v>
      </c>
      <c r="H687" s="5" t="s">
        <v>681</v>
      </c>
      <c r="I687" s="5" t="s">
        <v>682</v>
      </c>
      <c r="J687" s="10" t="s">
        <v>96</v>
      </c>
      <c r="K687" s="27">
        <v>43097</v>
      </c>
      <c r="L687" s="28">
        <v>1</v>
      </c>
    </row>
    <row r="688" spans="2:12" x14ac:dyDescent="0.2">
      <c r="B688" s="5" t="s">
        <v>334</v>
      </c>
      <c r="C688" s="5" t="s">
        <v>25</v>
      </c>
      <c r="D688" s="5" t="s">
        <v>398</v>
      </c>
      <c r="E688" s="5" t="s">
        <v>107</v>
      </c>
      <c r="F688" s="5" t="s">
        <v>40</v>
      </c>
      <c r="G688" s="5" t="s">
        <v>75</v>
      </c>
      <c r="H688" s="5" t="s">
        <v>111</v>
      </c>
      <c r="I688" s="5" t="s">
        <v>111</v>
      </c>
      <c r="J688" s="10" t="s">
        <v>96</v>
      </c>
      <c r="K688" s="27">
        <v>43097</v>
      </c>
      <c r="L688" s="28">
        <v>2</v>
      </c>
    </row>
    <row r="689" spans="2:12" x14ac:dyDescent="0.2">
      <c r="B689" s="5" t="s">
        <v>334</v>
      </c>
      <c r="C689" s="5" t="s">
        <v>25</v>
      </c>
      <c r="D689" s="5" t="s">
        <v>398</v>
      </c>
      <c r="E689" s="5" t="s">
        <v>138</v>
      </c>
      <c r="F689" s="5" t="s">
        <v>49</v>
      </c>
      <c r="G689" s="5" t="s">
        <v>75</v>
      </c>
      <c r="H689" s="5" t="s">
        <v>558</v>
      </c>
      <c r="I689" s="5" t="s">
        <v>305</v>
      </c>
      <c r="J689" s="10" t="s">
        <v>96</v>
      </c>
      <c r="K689" s="27">
        <v>43097</v>
      </c>
      <c r="L689" s="28">
        <v>1</v>
      </c>
    </row>
    <row r="690" spans="2:12" x14ac:dyDescent="0.2">
      <c r="B690" s="5" t="s">
        <v>334</v>
      </c>
      <c r="C690" s="5" t="s">
        <v>25</v>
      </c>
      <c r="D690" s="5" t="s">
        <v>398</v>
      </c>
      <c r="E690" s="5" t="s">
        <v>180</v>
      </c>
      <c r="F690" s="5" t="s">
        <v>367</v>
      </c>
      <c r="G690" s="5" t="s">
        <v>72</v>
      </c>
      <c r="H690" s="5" t="s">
        <v>126</v>
      </c>
      <c r="I690" s="5" t="s">
        <v>560</v>
      </c>
      <c r="J690" s="10" t="s">
        <v>96</v>
      </c>
      <c r="K690" s="27">
        <v>43097</v>
      </c>
      <c r="L690" s="28">
        <v>10</v>
      </c>
    </row>
    <row r="691" spans="2:12" x14ac:dyDescent="0.2">
      <c r="B691" s="5" t="s">
        <v>334</v>
      </c>
      <c r="C691" s="5" t="s">
        <v>25</v>
      </c>
      <c r="D691" s="5" t="s">
        <v>398</v>
      </c>
      <c r="E691" s="5" t="s">
        <v>122</v>
      </c>
      <c r="F691" s="5" t="s">
        <v>39</v>
      </c>
      <c r="G691" s="5" t="s">
        <v>74</v>
      </c>
      <c r="H691" s="5" t="s">
        <v>115</v>
      </c>
      <c r="I691" s="5" t="s">
        <v>556</v>
      </c>
      <c r="J691" s="10" t="s">
        <v>96</v>
      </c>
      <c r="K691" s="27">
        <v>43098</v>
      </c>
      <c r="L691" s="28">
        <v>12</v>
      </c>
    </row>
    <row r="692" spans="2:12" x14ac:dyDescent="0.2">
      <c r="B692" s="5" t="s">
        <v>334</v>
      </c>
      <c r="C692" s="5" t="s">
        <v>25</v>
      </c>
      <c r="D692" s="5" t="s">
        <v>398</v>
      </c>
      <c r="E692" s="5" t="s">
        <v>176</v>
      </c>
      <c r="F692" s="5" t="s">
        <v>47</v>
      </c>
      <c r="G692" s="5" t="s">
        <v>74</v>
      </c>
      <c r="H692" s="5" t="s">
        <v>383</v>
      </c>
      <c r="I692" s="5" t="s">
        <v>305</v>
      </c>
      <c r="J692" s="10" t="s">
        <v>96</v>
      </c>
      <c r="K692" s="27">
        <v>43098</v>
      </c>
      <c r="L692" s="28">
        <v>3</v>
      </c>
    </row>
    <row r="693" spans="2:12" x14ac:dyDescent="0.2">
      <c r="B693" s="5" t="s">
        <v>334</v>
      </c>
      <c r="C693" s="5" t="s">
        <v>25</v>
      </c>
      <c r="D693" s="5" t="s">
        <v>398</v>
      </c>
      <c r="E693" s="5" t="s">
        <v>95</v>
      </c>
      <c r="F693" s="5" t="s">
        <v>39</v>
      </c>
      <c r="G693" s="5" t="s">
        <v>75</v>
      </c>
      <c r="H693" s="5" t="s">
        <v>415</v>
      </c>
      <c r="I693" s="5" t="s">
        <v>305</v>
      </c>
      <c r="J693" s="10" t="s">
        <v>96</v>
      </c>
      <c r="K693" s="27">
        <v>43099</v>
      </c>
      <c r="L693" s="28">
        <v>1</v>
      </c>
    </row>
    <row r="694" spans="2:12" x14ac:dyDescent="0.2">
      <c r="B694" s="5" t="s">
        <v>334</v>
      </c>
      <c r="C694" s="5" t="s">
        <v>25</v>
      </c>
      <c r="D694" s="5" t="s">
        <v>398</v>
      </c>
      <c r="E694" s="5" t="s">
        <v>97</v>
      </c>
      <c r="F694" s="5" t="s">
        <v>39</v>
      </c>
      <c r="G694" s="5" t="s">
        <v>75</v>
      </c>
      <c r="H694" s="5" t="s">
        <v>449</v>
      </c>
      <c r="I694" s="5" t="s">
        <v>305</v>
      </c>
      <c r="J694" s="10" t="s">
        <v>96</v>
      </c>
      <c r="K694" s="27">
        <v>43099</v>
      </c>
      <c r="L694" s="28">
        <v>2</v>
      </c>
    </row>
    <row r="695" spans="2:12" x14ac:dyDescent="0.2">
      <c r="B695" s="5" t="s">
        <v>334</v>
      </c>
      <c r="C695" s="5" t="s">
        <v>25</v>
      </c>
      <c r="D695" s="5" t="s">
        <v>398</v>
      </c>
      <c r="E695" s="5" t="s">
        <v>100</v>
      </c>
      <c r="F695" s="5" t="s">
        <v>59</v>
      </c>
      <c r="G695" s="5" t="s">
        <v>75</v>
      </c>
      <c r="H695" s="5" t="s">
        <v>681</v>
      </c>
      <c r="I695" s="5" t="s">
        <v>305</v>
      </c>
      <c r="J695" s="10" t="s">
        <v>96</v>
      </c>
      <c r="K695" s="27">
        <v>43099</v>
      </c>
      <c r="L695" s="28">
        <v>1</v>
      </c>
    </row>
    <row r="696" spans="2:12" x14ac:dyDescent="0.2">
      <c r="B696" s="5" t="s">
        <v>334</v>
      </c>
      <c r="C696" s="5" t="s">
        <v>25</v>
      </c>
      <c r="D696" s="5" t="s">
        <v>398</v>
      </c>
      <c r="E696" s="5" t="s">
        <v>100</v>
      </c>
      <c r="F696" s="5" t="s">
        <v>59</v>
      </c>
      <c r="G696" s="5" t="s">
        <v>75</v>
      </c>
      <c r="H696" s="5" t="s">
        <v>681</v>
      </c>
      <c r="I696" s="5" t="s">
        <v>305</v>
      </c>
      <c r="J696" s="10" t="s">
        <v>96</v>
      </c>
      <c r="K696" s="27">
        <v>43099</v>
      </c>
      <c r="L696" s="28">
        <v>3</v>
      </c>
    </row>
    <row r="697" spans="2:12" x14ac:dyDescent="0.2">
      <c r="B697" s="5" t="s">
        <v>334</v>
      </c>
      <c r="C697" s="5" t="s">
        <v>25</v>
      </c>
      <c r="D697" s="5" t="s">
        <v>398</v>
      </c>
      <c r="E697" s="5" t="s">
        <v>153</v>
      </c>
      <c r="F697" s="5" t="s">
        <v>41</v>
      </c>
      <c r="G697" s="5" t="s">
        <v>74</v>
      </c>
      <c r="H697" s="5" t="s">
        <v>115</v>
      </c>
      <c r="I697" s="5" t="s">
        <v>487</v>
      </c>
      <c r="J697" s="10" t="s">
        <v>96</v>
      </c>
      <c r="K697" s="27">
        <v>43099</v>
      </c>
      <c r="L697" s="28">
        <v>2</v>
      </c>
    </row>
    <row r="698" spans="2:12" x14ac:dyDescent="0.2">
      <c r="B698" s="5" t="s">
        <v>334</v>
      </c>
      <c r="C698" s="5" t="s">
        <v>25</v>
      </c>
      <c r="D698" s="5" t="s">
        <v>398</v>
      </c>
      <c r="E698" s="5" t="s">
        <v>193</v>
      </c>
      <c r="F698" s="5" t="s">
        <v>50</v>
      </c>
      <c r="G698" s="5" t="s">
        <v>72</v>
      </c>
      <c r="H698" s="5" t="s">
        <v>313</v>
      </c>
      <c r="I698" s="5" t="s">
        <v>448</v>
      </c>
      <c r="J698" s="10" t="s">
        <v>96</v>
      </c>
      <c r="K698" s="27">
        <v>43099</v>
      </c>
      <c r="L698" s="28">
        <v>5</v>
      </c>
    </row>
    <row r="699" spans="2:12" x14ac:dyDescent="0.2">
      <c r="B699" s="5" t="s">
        <v>334</v>
      </c>
      <c r="C699" s="5" t="s">
        <v>25</v>
      </c>
      <c r="D699" s="5" t="s">
        <v>398</v>
      </c>
      <c r="E699" s="5" t="s">
        <v>97</v>
      </c>
      <c r="F699" s="5" t="s">
        <v>39</v>
      </c>
      <c r="G699" s="5" t="s">
        <v>75</v>
      </c>
      <c r="H699" s="5" t="s">
        <v>449</v>
      </c>
      <c r="I699" s="5" t="s">
        <v>305</v>
      </c>
      <c r="J699" s="10" t="s">
        <v>96</v>
      </c>
      <c r="K699" s="27">
        <v>43100</v>
      </c>
      <c r="L699" s="28">
        <v>1</v>
      </c>
    </row>
    <row r="700" spans="2:12" x14ac:dyDescent="0.2">
      <c r="B700" s="5" t="s">
        <v>334</v>
      </c>
      <c r="C700" s="5" t="s">
        <v>28</v>
      </c>
      <c r="D700" s="5" t="s">
        <v>406</v>
      </c>
      <c r="E700" s="5" t="s">
        <v>66</v>
      </c>
      <c r="F700" s="5" t="s">
        <v>66</v>
      </c>
      <c r="G700" s="5" t="s">
        <v>74</v>
      </c>
      <c r="H700" s="5" t="s">
        <v>98</v>
      </c>
      <c r="I700" s="5" t="s">
        <v>305</v>
      </c>
      <c r="J700" s="10" t="s">
        <v>96</v>
      </c>
      <c r="K700" s="27">
        <v>43070</v>
      </c>
      <c r="L700" s="28">
        <v>1</v>
      </c>
    </row>
    <row r="701" spans="2:12" x14ac:dyDescent="0.2">
      <c r="B701" s="5" t="s">
        <v>334</v>
      </c>
      <c r="C701" s="5" t="s">
        <v>28</v>
      </c>
      <c r="D701" s="5" t="s">
        <v>406</v>
      </c>
      <c r="E701" s="5" t="s">
        <v>134</v>
      </c>
      <c r="F701" s="5" t="s">
        <v>39</v>
      </c>
      <c r="G701" s="5" t="s">
        <v>75</v>
      </c>
      <c r="H701" s="5" t="s">
        <v>391</v>
      </c>
      <c r="I701" s="5" t="s">
        <v>391</v>
      </c>
      <c r="J701" s="10" t="s">
        <v>96</v>
      </c>
      <c r="K701" s="27">
        <v>43070</v>
      </c>
      <c r="L701" s="28">
        <v>2</v>
      </c>
    </row>
    <row r="702" spans="2:12" x14ac:dyDescent="0.2">
      <c r="B702" s="5" t="s">
        <v>334</v>
      </c>
      <c r="C702" s="5" t="s">
        <v>28</v>
      </c>
      <c r="D702" s="5" t="s">
        <v>406</v>
      </c>
      <c r="E702" s="5" t="s">
        <v>107</v>
      </c>
      <c r="F702" s="5" t="s">
        <v>40</v>
      </c>
      <c r="G702" s="5" t="s">
        <v>75</v>
      </c>
      <c r="H702" s="5" t="s">
        <v>303</v>
      </c>
      <c r="I702" s="5" t="s">
        <v>554</v>
      </c>
      <c r="J702" s="10" t="s">
        <v>96</v>
      </c>
      <c r="K702" s="27">
        <v>43070</v>
      </c>
      <c r="L702" s="28">
        <v>2</v>
      </c>
    </row>
    <row r="703" spans="2:12" x14ac:dyDescent="0.2">
      <c r="B703" s="5" t="s">
        <v>334</v>
      </c>
      <c r="C703" s="5" t="s">
        <v>28</v>
      </c>
      <c r="D703" s="5" t="s">
        <v>406</v>
      </c>
      <c r="E703" s="5" t="s">
        <v>193</v>
      </c>
      <c r="F703" s="5" t="s">
        <v>50</v>
      </c>
      <c r="G703" s="5" t="s">
        <v>75</v>
      </c>
      <c r="H703" s="5" t="s">
        <v>704</v>
      </c>
      <c r="I703" s="5" t="s">
        <v>305</v>
      </c>
      <c r="J703" s="10" t="s">
        <v>96</v>
      </c>
      <c r="K703" s="27">
        <v>43070</v>
      </c>
      <c r="L703" s="28">
        <v>1</v>
      </c>
    </row>
    <row r="704" spans="2:12" x14ac:dyDescent="0.2">
      <c r="B704" s="5" t="s">
        <v>334</v>
      </c>
      <c r="C704" s="5" t="s">
        <v>28</v>
      </c>
      <c r="D704" s="5" t="s">
        <v>406</v>
      </c>
      <c r="E704" s="5" t="s">
        <v>65</v>
      </c>
      <c r="F704" s="5" t="s">
        <v>65</v>
      </c>
      <c r="G704" s="5" t="s">
        <v>74</v>
      </c>
      <c r="H704" s="5" t="s">
        <v>515</v>
      </c>
      <c r="I704" s="5" t="s">
        <v>305</v>
      </c>
      <c r="J704" s="10" t="s">
        <v>96</v>
      </c>
      <c r="K704" s="27">
        <v>43070</v>
      </c>
      <c r="L704" s="28">
        <v>1</v>
      </c>
    </row>
    <row r="705" spans="2:12" x14ac:dyDescent="0.2">
      <c r="B705" s="5" t="s">
        <v>334</v>
      </c>
      <c r="C705" s="5" t="s">
        <v>28</v>
      </c>
      <c r="D705" s="5" t="s">
        <v>406</v>
      </c>
      <c r="E705" s="5" t="s">
        <v>342</v>
      </c>
      <c r="F705" s="5" t="s">
        <v>39</v>
      </c>
      <c r="G705" s="5" t="s">
        <v>75</v>
      </c>
      <c r="H705" s="5" t="s">
        <v>342</v>
      </c>
      <c r="I705" s="5" t="s">
        <v>305</v>
      </c>
      <c r="J705" s="10" t="s">
        <v>96</v>
      </c>
      <c r="K705" s="27">
        <v>43070</v>
      </c>
      <c r="L705" s="28">
        <v>10</v>
      </c>
    </row>
    <row r="706" spans="2:12" x14ac:dyDescent="0.2">
      <c r="B706" s="5" t="s">
        <v>334</v>
      </c>
      <c r="C706" s="5" t="s">
        <v>28</v>
      </c>
      <c r="D706" s="5" t="s">
        <v>406</v>
      </c>
      <c r="E706" s="5" t="s">
        <v>147</v>
      </c>
      <c r="F706" s="5" t="s">
        <v>39</v>
      </c>
      <c r="G706" s="5" t="s">
        <v>75</v>
      </c>
      <c r="H706" s="5" t="s">
        <v>336</v>
      </c>
      <c r="I706" s="5" t="s">
        <v>336</v>
      </c>
      <c r="J706" s="10" t="s">
        <v>96</v>
      </c>
      <c r="K706" s="27">
        <v>43071</v>
      </c>
      <c r="L706" s="28">
        <v>1</v>
      </c>
    </row>
    <row r="707" spans="2:12" x14ac:dyDescent="0.2">
      <c r="B707" s="5" t="s">
        <v>334</v>
      </c>
      <c r="C707" s="5" t="s">
        <v>28</v>
      </c>
      <c r="D707" s="5" t="s">
        <v>406</v>
      </c>
      <c r="E707" s="5" t="s">
        <v>51</v>
      </c>
      <c r="F707" s="5" t="s">
        <v>51</v>
      </c>
      <c r="G707" s="5" t="s">
        <v>72</v>
      </c>
      <c r="H707" s="5" t="s">
        <v>135</v>
      </c>
      <c r="I707" s="5" t="s">
        <v>305</v>
      </c>
      <c r="J707" s="10" t="s">
        <v>96</v>
      </c>
      <c r="K707" s="27">
        <v>43071</v>
      </c>
      <c r="L707" s="28">
        <v>2</v>
      </c>
    </row>
    <row r="708" spans="2:12" x14ac:dyDescent="0.2">
      <c r="B708" s="5" t="s">
        <v>334</v>
      </c>
      <c r="C708" s="5" t="s">
        <v>28</v>
      </c>
      <c r="D708" s="5" t="s">
        <v>406</v>
      </c>
      <c r="E708" s="5" t="s">
        <v>41</v>
      </c>
      <c r="F708" s="5" t="s">
        <v>41</v>
      </c>
      <c r="G708" s="5" t="s">
        <v>74</v>
      </c>
      <c r="H708" s="5" t="s">
        <v>98</v>
      </c>
      <c r="I708" s="5" t="s">
        <v>305</v>
      </c>
      <c r="J708" s="10" t="s">
        <v>96</v>
      </c>
      <c r="K708" s="27">
        <v>43072</v>
      </c>
      <c r="L708" s="28">
        <v>1</v>
      </c>
    </row>
    <row r="709" spans="2:12" x14ac:dyDescent="0.2">
      <c r="B709" s="5" t="s">
        <v>334</v>
      </c>
      <c r="C709" s="5" t="s">
        <v>28</v>
      </c>
      <c r="D709" s="5" t="s">
        <v>406</v>
      </c>
      <c r="E709" s="5" t="s">
        <v>125</v>
      </c>
      <c r="F709" s="5" t="s">
        <v>39</v>
      </c>
      <c r="G709" s="5" t="s">
        <v>75</v>
      </c>
      <c r="H709" s="5" t="s">
        <v>391</v>
      </c>
      <c r="I709" s="5" t="s">
        <v>391</v>
      </c>
      <c r="J709" s="10" t="s">
        <v>96</v>
      </c>
      <c r="K709" s="27">
        <v>43072</v>
      </c>
      <c r="L709" s="28">
        <v>2</v>
      </c>
    </row>
    <row r="710" spans="2:12" x14ac:dyDescent="0.2">
      <c r="B710" s="5" t="s">
        <v>334</v>
      </c>
      <c r="C710" s="5" t="s">
        <v>28</v>
      </c>
      <c r="D710" s="5" t="s">
        <v>406</v>
      </c>
      <c r="E710" s="5" t="s">
        <v>99</v>
      </c>
      <c r="F710" s="5" t="s">
        <v>39</v>
      </c>
      <c r="G710" s="5" t="s">
        <v>75</v>
      </c>
      <c r="H710" s="5" t="s">
        <v>445</v>
      </c>
      <c r="I710" s="5" t="s">
        <v>445</v>
      </c>
      <c r="J710" s="10" t="s">
        <v>96</v>
      </c>
      <c r="K710" s="27">
        <v>43073</v>
      </c>
      <c r="L710" s="28">
        <v>1</v>
      </c>
    </row>
    <row r="711" spans="2:12" x14ac:dyDescent="0.2">
      <c r="B711" s="5" t="s">
        <v>334</v>
      </c>
      <c r="C711" s="5" t="s">
        <v>28</v>
      </c>
      <c r="D711" s="5" t="s">
        <v>406</v>
      </c>
      <c r="E711" s="5" t="s">
        <v>163</v>
      </c>
      <c r="F711" s="5" t="s">
        <v>48</v>
      </c>
      <c r="G711" s="5" t="s">
        <v>74</v>
      </c>
      <c r="H711" s="5" t="s">
        <v>98</v>
      </c>
      <c r="I711" s="5" t="s">
        <v>305</v>
      </c>
      <c r="J711" s="10" t="s">
        <v>96</v>
      </c>
      <c r="K711" s="27">
        <v>43073</v>
      </c>
      <c r="L711" s="28">
        <v>1</v>
      </c>
    </row>
    <row r="712" spans="2:12" x14ac:dyDescent="0.2">
      <c r="B712" s="5" t="s">
        <v>334</v>
      </c>
      <c r="C712" s="5" t="s">
        <v>28</v>
      </c>
      <c r="D712" s="5" t="s">
        <v>406</v>
      </c>
      <c r="E712" s="5" t="s">
        <v>198</v>
      </c>
      <c r="F712" s="5" t="s">
        <v>53</v>
      </c>
      <c r="G712" s="5" t="s">
        <v>75</v>
      </c>
      <c r="H712" s="5" t="s">
        <v>540</v>
      </c>
      <c r="I712" s="5" t="s">
        <v>540</v>
      </c>
      <c r="J712" s="10" t="s">
        <v>96</v>
      </c>
      <c r="K712" s="27">
        <v>43073</v>
      </c>
      <c r="L712" s="28">
        <v>2</v>
      </c>
    </row>
    <row r="713" spans="2:12" x14ac:dyDescent="0.2">
      <c r="B713" s="5" t="s">
        <v>334</v>
      </c>
      <c r="C713" s="5" t="s">
        <v>28</v>
      </c>
      <c r="D713" s="5" t="s">
        <v>406</v>
      </c>
      <c r="E713" s="5" t="s">
        <v>112</v>
      </c>
      <c r="F713" s="5" t="s">
        <v>53</v>
      </c>
      <c r="G713" s="5" t="s">
        <v>75</v>
      </c>
      <c r="H713" s="5" t="s">
        <v>699</v>
      </c>
      <c r="I713" s="5" t="s">
        <v>699</v>
      </c>
      <c r="J713" s="10" t="s">
        <v>96</v>
      </c>
      <c r="K713" s="27">
        <v>43073</v>
      </c>
      <c r="L713" s="28">
        <v>1</v>
      </c>
    </row>
    <row r="714" spans="2:12" x14ac:dyDescent="0.2">
      <c r="B714" s="5" t="s">
        <v>334</v>
      </c>
      <c r="C714" s="5" t="s">
        <v>28</v>
      </c>
      <c r="D714" s="5" t="s">
        <v>406</v>
      </c>
      <c r="E714" s="5" t="s">
        <v>124</v>
      </c>
      <c r="F714" s="5" t="s">
        <v>39</v>
      </c>
      <c r="G714" s="5" t="s">
        <v>75</v>
      </c>
      <c r="H714" s="5" t="s">
        <v>490</v>
      </c>
      <c r="I714" s="5" t="s">
        <v>490</v>
      </c>
      <c r="J714" s="10" t="s">
        <v>96</v>
      </c>
      <c r="K714" s="27">
        <v>43073</v>
      </c>
      <c r="L714" s="28">
        <v>1</v>
      </c>
    </row>
    <row r="715" spans="2:12" x14ac:dyDescent="0.2">
      <c r="B715" s="5" t="s">
        <v>334</v>
      </c>
      <c r="C715" s="5" t="s">
        <v>28</v>
      </c>
      <c r="D715" s="5" t="s">
        <v>406</v>
      </c>
      <c r="E715" s="5" t="s">
        <v>184</v>
      </c>
      <c r="F715" s="5" t="s">
        <v>39</v>
      </c>
      <c r="G715" s="5" t="s">
        <v>74</v>
      </c>
      <c r="H715" s="5" t="s">
        <v>115</v>
      </c>
      <c r="I715" s="5" t="s">
        <v>705</v>
      </c>
      <c r="J715" s="10" t="s">
        <v>96</v>
      </c>
      <c r="K715" s="27">
        <v>43073</v>
      </c>
      <c r="L715" s="28">
        <v>1</v>
      </c>
    </row>
    <row r="716" spans="2:12" x14ac:dyDescent="0.2">
      <c r="B716" s="5" t="s">
        <v>334</v>
      </c>
      <c r="C716" s="5" t="s">
        <v>28</v>
      </c>
      <c r="D716" s="5" t="s">
        <v>406</v>
      </c>
      <c r="E716" s="5" t="s">
        <v>185</v>
      </c>
      <c r="F716" s="5" t="s">
        <v>54</v>
      </c>
      <c r="G716" s="5" t="s">
        <v>74</v>
      </c>
      <c r="H716" s="5" t="s">
        <v>321</v>
      </c>
      <c r="I716" s="5" t="s">
        <v>305</v>
      </c>
      <c r="J716" s="10" t="s">
        <v>96</v>
      </c>
      <c r="K716" s="27">
        <v>43073</v>
      </c>
      <c r="L716" s="28">
        <v>1</v>
      </c>
    </row>
    <row r="717" spans="2:12" x14ac:dyDescent="0.2">
      <c r="B717" s="5" t="s">
        <v>334</v>
      </c>
      <c r="C717" s="5" t="s">
        <v>28</v>
      </c>
      <c r="D717" s="5" t="s">
        <v>406</v>
      </c>
      <c r="E717" s="5" t="s">
        <v>99</v>
      </c>
      <c r="F717" s="5" t="s">
        <v>39</v>
      </c>
      <c r="G717" s="5" t="s">
        <v>75</v>
      </c>
      <c r="H717" s="5" t="s">
        <v>143</v>
      </c>
      <c r="I717" s="5" t="s">
        <v>144</v>
      </c>
      <c r="J717" s="10" t="s">
        <v>96</v>
      </c>
      <c r="K717" s="27">
        <v>43074</v>
      </c>
      <c r="L717" s="28">
        <v>2</v>
      </c>
    </row>
    <row r="718" spans="2:12" x14ac:dyDescent="0.2">
      <c r="B718" s="5" t="s">
        <v>334</v>
      </c>
      <c r="C718" s="5" t="s">
        <v>28</v>
      </c>
      <c r="D718" s="5" t="s">
        <v>406</v>
      </c>
      <c r="E718" s="5" t="s">
        <v>44</v>
      </c>
      <c r="F718" s="5" t="s">
        <v>44</v>
      </c>
      <c r="G718" s="5" t="s">
        <v>75</v>
      </c>
      <c r="H718" s="5" t="s">
        <v>329</v>
      </c>
      <c r="I718" s="5" t="s">
        <v>305</v>
      </c>
      <c r="J718" s="10" t="s">
        <v>96</v>
      </c>
      <c r="K718" s="27">
        <v>43074</v>
      </c>
      <c r="L718" s="28">
        <v>3</v>
      </c>
    </row>
    <row r="719" spans="2:12" x14ac:dyDescent="0.2">
      <c r="B719" s="5" t="s">
        <v>334</v>
      </c>
      <c r="C719" s="5" t="s">
        <v>28</v>
      </c>
      <c r="D719" s="5" t="s">
        <v>406</v>
      </c>
      <c r="E719" s="5" t="s">
        <v>117</v>
      </c>
      <c r="F719" s="5" t="s">
        <v>46</v>
      </c>
      <c r="G719" s="5" t="s">
        <v>72</v>
      </c>
      <c r="H719" s="5" t="s">
        <v>108</v>
      </c>
      <c r="I719" s="5" t="s">
        <v>305</v>
      </c>
      <c r="J719" s="10" t="s">
        <v>96</v>
      </c>
      <c r="K719" s="27">
        <v>43074</v>
      </c>
      <c r="L719" s="28">
        <v>4</v>
      </c>
    </row>
    <row r="720" spans="2:12" x14ac:dyDescent="0.2">
      <c r="B720" s="5" t="s">
        <v>334</v>
      </c>
      <c r="C720" s="5" t="s">
        <v>28</v>
      </c>
      <c r="D720" s="5" t="s">
        <v>406</v>
      </c>
      <c r="E720" s="5" t="s">
        <v>152</v>
      </c>
      <c r="F720" s="5" t="s">
        <v>43</v>
      </c>
      <c r="G720" s="5" t="s">
        <v>75</v>
      </c>
      <c r="H720" s="5" t="s">
        <v>179</v>
      </c>
      <c r="I720" s="5" t="s">
        <v>351</v>
      </c>
      <c r="J720" s="10" t="s">
        <v>96</v>
      </c>
      <c r="K720" s="27">
        <v>43074</v>
      </c>
      <c r="L720" s="28">
        <v>2</v>
      </c>
    </row>
    <row r="721" spans="2:12" x14ac:dyDescent="0.2">
      <c r="B721" s="5" t="s">
        <v>334</v>
      </c>
      <c r="C721" s="5" t="s">
        <v>28</v>
      </c>
      <c r="D721" s="5" t="s">
        <v>406</v>
      </c>
      <c r="E721" s="5" t="s">
        <v>118</v>
      </c>
      <c r="F721" s="5" t="s">
        <v>39</v>
      </c>
      <c r="G721" s="5" t="s">
        <v>74</v>
      </c>
      <c r="H721" s="5" t="s">
        <v>98</v>
      </c>
      <c r="I721" s="5" t="s">
        <v>305</v>
      </c>
      <c r="J721" s="10" t="s">
        <v>96</v>
      </c>
      <c r="K721" s="27">
        <v>43074</v>
      </c>
      <c r="L721" s="28">
        <v>1</v>
      </c>
    </row>
    <row r="722" spans="2:12" x14ac:dyDescent="0.2">
      <c r="B722" s="5" t="s">
        <v>334</v>
      </c>
      <c r="C722" s="5" t="s">
        <v>28</v>
      </c>
      <c r="D722" s="5" t="s">
        <v>406</v>
      </c>
      <c r="E722" s="5" t="s">
        <v>125</v>
      </c>
      <c r="F722" s="5" t="s">
        <v>39</v>
      </c>
      <c r="G722" s="5" t="s">
        <v>75</v>
      </c>
      <c r="H722" s="5" t="s">
        <v>127</v>
      </c>
      <c r="I722" s="5" t="s">
        <v>128</v>
      </c>
      <c r="J722" s="10" t="s">
        <v>96</v>
      </c>
      <c r="K722" s="27">
        <v>43074</v>
      </c>
      <c r="L722" s="28">
        <v>2</v>
      </c>
    </row>
    <row r="723" spans="2:12" x14ac:dyDescent="0.2">
      <c r="B723" s="5" t="s">
        <v>334</v>
      </c>
      <c r="C723" s="5" t="s">
        <v>28</v>
      </c>
      <c r="D723" s="5" t="s">
        <v>406</v>
      </c>
      <c r="E723" s="5" t="s">
        <v>125</v>
      </c>
      <c r="F723" s="5" t="s">
        <v>39</v>
      </c>
      <c r="G723" s="5" t="s">
        <v>75</v>
      </c>
      <c r="H723" s="5" t="s">
        <v>483</v>
      </c>
      <c r="I723" s="5" t="s">
        <v>708</v>
      </c>
      <c r="J723" s="10" t="s">
        <v>96</v>
      </c>
      <c r="K723" s="27">
        <v>43074</v>
      </c>
      <c r="L723" s="28">
        <v>1</v>
      </c>
    </row>
    <row r="724" spans="2:12" x14ac:dyDescent="0.2">
      <c r="B724" s="5" t="s">
        <v>334</v>
      </c>
      <c r="C724" s="5" t="s">
        <v>28</v>
      </c>
      <c r="D724" s="5" t="s">
        <v>406</v>
      </c>
      <c r="E724" s="5" t="s">
        <v>105</v>
      </c>
      <c r="F724" s="5" t="s">
        <v>40</v>
      </c>
      <c r="G724" s="5" t="s">
        <v>72</v>
      </c>
      <c r="H724" s="5" t="s">
        <v>159</v>
      </c>
      <c r="I724" s="5" t="s">
        <v>305</v>
      </c>
      <c r="J724" s="10" t="s">
        <v>96</v>
      </c>
      <c r="K724" s="27">
        <v>43075</v>
      </c>
      <c r="L724" s="28">
        <v>4</v>
      </c>
    </row>
    <row r="725" spans="2:12" x14ac:dyDescent="0.2">
      <c r="B725" s="5" t="s">
        <v>334</v>
      </c>
      <c r="C725" s="5" t="s">
        <v>28</v>
      </c>
      <c r="D725" s="5" t="s">
        <v>406</v>
      </c>
      <c r="E725" s="5" t="s">
        <v>105</v>
      </c>
      <c r="F725" s="5" t="s">
        <v>40</v>
      </c>
      <c r="G725" s="5" t="s">
        <v>74</v>
      </c>
      <c r="H725" s="5" t="s">
        <v>98</v>
      </c>
      <c r="I725" s="5" t="s">
        <v>305</v>
      </c>
      <c r="J725" s="10" t="s">
        <v>96</v>
      </c>
      <c r="K725" s="27">
        <v>43075</v>
      </c>
      <c r="L725" s="28">
        <v>1</v>
      </c>
    </row>
    <row r="726" spans="2:12" x14ac:dyDescent="0.2">
      <c r="B726" s="5" t="s">
        <v>334</v>
      </c>
      <c r="C726" s="5" t="s">
        <v>28</v>
      </c>
      <c r="D726" s="5" t="s">
        <v>406</v>
      </c>
      <c r="E726" s="5" t="s">
        <v>105</v>
      </c>
      <c r="F726" s="5" t="s">
        <v>40</v>
      </c>
      <c r="G726" s="5" t="s">
        <v>75</v>
      </c>
      <c r="H726" s="5" t="s">
        <v>111</v>
      </c>
      <c r="I726" s="5" t="s">
        <v>305</v>
      </c>
      <c r="J726" s="10" t="s">
        <v>96</v>
      </c>
      <c r="K726" s="27">
        <v>43075</v>
      </c>
      <c r="L726" s="28">
        <v>1</v>
      </c>
    </row>
    <row r="727" spans="2:12" x14ac:dyDescent="0.2">
      <c r="B727" s="5" t="s">
        <v>334</v>
      </c>
      <c r="C727" s="5" t="s">
        <v>28</v>
      </c>
      <c r="D727" s="5" t="s">
        <v>406</v>
      </c>
      <c r="E727" s="5" t="s">
        <v>107</v>
      </c>
      <c r="F727" s="5" t="s">
        <v>40</v>
      </c>
      <c r="G727" s="5" t="s">
        <v>75</v>
      </c>
      <c r="H727" s="5" t="s">
        <v>189</v>
      </c>
      <c r="I727" s="5" t="s">
        <v>190</v>
      </c>
      <c r="J727" s="10" t="s">
        <v>96</v>
      </c>
      <c r="K727" s="27">
        <v>43075</v>
      </c>
      <c r="L727" s="28">
        <v>1</v>
      </c>
    </row>
    <row r="728" spans="2:12" x14ac:dyDescent="0.2">
      <c r="B728" s="5" t="s">
        <v>334</v>
      </c>
      <c r="C728" s="5" t="s">
        <v>28</v>
      </c>
      <c r="D728" s="5" t="s">
        <v>406</v>
      </c>
      <c r="E728" s="5" t="s">
        <v>107</v>
      </c>
      <c r="F728" s="5" t="s">
        <v>40</v>
      </c>
      <c r="G728" s="5" t="s">
        <v>75</v>
      </c>
      <c r="H728" s="5" t="s">
        <v>303</v>
      </c>
      <c r="I728" s="5" t="s">
        <v>305</v>
      </c>
      <c r="J728" s="10" t="s">
        <v>96</v>
      </c>
      <c r="K728" s="27">
        <v>43075</v>
      </c>
      <c r="L728" s="28">
        <v>1</v>
      </c>
    </row>
    <row r="729" spans="2:12" x14ac:dyDescent="0.2">
      <c r="B729" s="5" t="s">
        <v>334</v>
      </c>
      <c r="C729" s="5" t="s">
        <v>28</v>
      </c>
      <c r="D729" s="5" t="s">
        <v>406</v>
      </c>
      <c r="E729" s="5" t="s">
        <v>198</v>
      </c>
      <c r="F729" s="5" t="s">
        <v>53</v>
      </c>
      <c r="G729" s="5" t="s">
        <v>74</v>
      </c>
      <c r="H729" s="5" t="s">
        <v>98</v>
      </c>
      <c r="I729" s="5" t="s">
        <v>305</v>
      </c>
      <c r="J729" s="10" t="s">
        <v>96</v>
      </c>
      <c r="K729" s="27">
        <v>43075</v>
      </c>
      <c r="L729" s="28">
        <v>1</v>
      </c>
    </row>
    <row r="730" spans="2:12" x14ac:dyDescent="0.2">
      <c r="B730" s="5" t="s">
        <v>334</v>
      </c>
      <c r="C730" s="5" t="s">
        <v>28</v>
      </c>
      <c r="D730" s="5" t="s">
        <v>406</v>
      </c>
      <c r="E730" s="5" t="s">
        <v>118</v>
      </c>
      <c r="F730" s="5" t="s">
        <v>39</v>
      </c>
      <c r="G730" s="5" t="s">
        <v>75</v>
      </c>
      <c r="H730" s="5" t="s">
        <v>123</v>
      </c>
      <c r="I730" s="5" t="s">
        <v>123</v>
      </c>
      <c r="J730" s="10" t="s">
        <v>96</v>
      </c>
      <c r="K730" s="27">
        <v>43075</v>
      </c>
      <c r="L730" s="28">
        <v>1</v>
      </c>
    </row>
    <row r="731" spans="2:12" x14ac:dyDescent="0.2">
      <c r="B731" s="164" t="s">
        <v>334</v>
      </c>
      <c r="C731" s="162" t="s">
        <v>28</v>
      </c>
      <c r="D731" s="162" t="s">
        <v>406</v>
      </c>
      <c r="E731" s="162" t="s">
        <v>51</v>
      </c>
      <c r="F731" s="164" t="s">
        <v>51</v>
      </c>
      <c r="G731" s="162" t="s">
        <v>74</v>
      </c>
      <c r="H731" s="162" t="s">
        <v>98</v>
      </c>
      <c r="I731" s="162" t="s">
        <v>305</v>
      </c>
      <c r="J731" s="163" t="s">
        <v>96</v>
      </c>
      <c r="K731" s="165">
        <v>43075</v>
      </c>
      <c r="L731" s="166">
        <v>1</v>
      </c>
    </row>
    <row r="732" spans="2:12" x14ac:dyDescent="0.2">
      <c r="B732" s="5" t="s">
        <v>334</v>
      </c>
      <c r="C732" s="5" t="s">
        <v>28</v>
      </c>
      <c r="D732" s="5" t="s">
        <v>406</v>
      </c>
      <c r="E732" s="5" t="s">
        <v>105</v>
      </c>
      <c r="F732" s="5" t="s">
        <v>40</v>
      </c>
      <c r="G732" s="5" t="s">
        <v>72</v>
      </c>
      <c r="H732" s="5" t="s">
        <v>108</v>
      </c>
      <c r="I732" s="5" t="s">
        <v>305</v>
      </c>
      <c r="J732" s="10" t="s">
        <v>96</v>
      </c>
      <c r="K732" s="27">
        <v>43076</v>
      </c>
      <c r="L732" s="28">
        <v>4</v>
      </c>
    </row>
    <row r="733" spans="2:12" x14ac:dyDescent="0.2">
      <c r="B733" s="5" t="s">
        <v>334</v>
      </c>
      <c r="C733" s="5" t="s">
        <v>28</v>
      </c>
      <c r="D733" s="5" t="s">
        <v>406</v>
      </c>
      <c r="E733" s="5" t="s">
        <v>99</v>
      </c>
      <c r="F733" s="5" t="s">
        <v>39</v>
      </c>
      <c r="G733" s="5" t="s">
        <v>74</v>
      </c>
      <c r="H733" s="5" t="s">
        <v>115</v>
      </c>
      <c r="I733" s="5" t="s">
        <v>516</v>
      </c>
      <c r="J733" s="10" t="s">
        <v>96</v>
      </c>
      <c r="K733" s="27">
        <v>43077</v>
      </c>
      <c r="L733" s="28">
        <v>1</v>
      </c>
    </row>
    <row r="734" spans="2:12" x14ac:dyDescent="0.2">
      <c r="B734" s="5" t="s">
        <v>334</v>
      </c>
      <c r="C734" s="5" t="s">
        <v>28</v>
      </c>
      <c r="D734" s="5" t="s">
        <v>406</v>
      </c>
      <c r="E734" s="5" t="s">
        <v>66</v>
      </c>
      <c r="F734" s="5" t="s">
        <v>66</v>
      </c>
      <c r="G734" s="5" t="s">
        <v>74</v>
      </c>
      <c r="H734" s="5" t="s">
        <v>98</v>
      </c>
      <c r="I734" s="5" t="s">
        <v>305</v>
      </c>
      <c r="J734" s="10" t="s">
        <v>96</v>
      </c>
      <c r="K734" s="27">
        <v>43077</v>
      </c>
      <c r="L734" s="28">
        <v>1</v>
      </c>
    </row>
    <row r="735" spans="2:12" x14ac:dyDescent="0.2">
      <c r="B735" s="5" t="s">
        <v>334</v>
      </c>
      <c r="C735" s="5" t="s">
        <v>28</v>
      </c>
      <c r="D735" s="5" t="s">
        <v>406</v>
      </c>
      <c r="E735" s="5" t="s">
        <v>107</v>
      </c>
      <c r="F735" s="5" t="s">
        <v>40</v>
      </c>
      <c r="G735" s="5" t="s">
        <v>75</v>
      </c>
      <c r="H735" s="5" t="s">
        <v>189</v>
      </c>
      <c r="I735" s="5" t="s">
        <v>190</v>
      </c>
      <c r="J735" s="10" t="s">
        <v>96</v>
      </c>
      <c r="K735" s="27">
        <v>43077</v>
      </c>
      <c r="L735" s="28">
        <v>1</v>
      </c>
    </row>
    <row r="736" spans="2:12" x14ac:dyDescent="0.2">
      <c r="B736" s="5" t="s">
        <v>334</v>
      </c>
      <c r="C736" s="5" t="s">
        <v>28</v>
      </c>
      <c r="D736" s="5" t="s">
        <v>406</v>
      </c>
      <c r="E736" s="5" t="s">
        <v>112</v>
      </c>
      <c r="F736" s="5" t="s">
        <v>53</v>
      </c>
      <c r="G736" s="5" t="s">
        <v>74</v>
      </c>
      <c r="H736" s="5" t="s">
        <v>98</v>
      </c>
      <c r="I736" s="5" t="s">
        <v>305</v>
      </c>
      <c r="J736" s="10" t="s">
        <v>96</v>
      </c>
      <c r="K736" s="27">
        <v>43077</v>
      </c>
      <c r="L736" s="28">
        <v>1</v>
      </c>
    </row>
    <row r="737" spans="2:12" x14ac:dyDescent="0.2">
      <c r="B737" s="5" t="s">
        <v>334</v>
      </c>
      <c r="C737" s="5" t="s">
        <v>28</v>
      </c>
      <c r="D737" s="5" t="s">
        <v>406</v>
      </c>
      <c r="E737" s="5" t="s">
        <v>118</v>
      </c>
      <c r="F737" s="5" t="s">
        <v>39</v>
      </c>
      <c r="G737" s="5" t="s">
        <v>75</v>
      </c>
      <c r="H737" s="5" t="s">
        <v>411</v>
      </c>
      <c r="I737" s="5" t="s">
        <v>411</v>
      </c>
      <c r="J737" s="10" t="s">
        <v>96</v>
      </c>
      <c r="K737" s="27">
        <v>43077</v>
      </c>
      <c r="L737" s="28">
        <v>2</v>
      </c>
    </row>
    <row r="738" spans="2:12" x14ac:dyDescent="0.2">
      <c r="B738" s="5" t="s">
        <v>334</v>
      </c>
      <c r="C738" s="5" t="s">
        <v>28</v>
      </c>
      <c r="D738" s="5" t="s">
        <v>406</v>
      </c>
      <c r="E738" s="5" t="s">
        <v>120</v>
      </c>
      <c r="F738" s="5" t="s">
        <v>41</v>
      </c>
      <c r="G738" s="5" t="s">
        <v>75</v>
      </c>
      <c r="H738" s="5" t="s">
        <v>121</v>
      </c>
      <c r="I738" s="5" t="s">
        <v>386</v>
      </c>
      <c r="J738" s="10" t="s">
        <v>96</v>
      </c>
      <c r="K738" s="27">
        <v>43077</v>
      </c>
      <c r="L738" s="28">
        <v>4</v>
      </c>
    </row>
    <row r="739" spans="2:12" x14ac:dyDescent="0.2">
      <c r="B739" s="5" t="s">
        <v>334</v>
      </c>
      <c r="C739" s="5" t="s">
        <v>28</v>
      </c>
      <c r="D739" s="5" t="s">
        <v>406</v>
      </c>
      <c r="E739" s="5" t="s">
        <v>42</v>
      </c>
      <c r="F739" s="5" t="s">
        <v>42</v>
      </c>
      <c r="G739" s="5" t="s">
        <v>75</v>
      </c>
      <c r="H739" s="5" t="s">
        <v>485</v>
      </c>
      <c r="I739" s="5" t="s">
        <v>305</v>
      </c>
      <c r="J739" s="10" t="s">
        <v>96</v>
      </c>
      <c r="K739" s="27">
        <v>43077</v>
      </c>
      <c r="L739" s="28">
        <v>1</v>
      </c>
    </row>
    <row r="740" spans="2:12" x14ac:dyDescent="0.2">
      <c r="B740" s="5" t="s">
        <v>334</v>
      </c>
      <c r="C740" s="5" t="s">
        <v>28</v>
      </c>
      <c r="D740" s="5" t="s">
        <v>406</v>
      </c>
      <c r="E740" s="5" t="s">
        <v>124</v>
      </c>
      <c r="F740" s="5" t="s">
        <v>39</v>
      </c>
      <c r="G740" s="5" t="s">
        <v>74</v>
      </c>
      <c r="H740" s="5" t="s">
        <v>115</v>
      </c>
      <c r="I740" s="5" t="s">
        <v>705</v>
      </c>
      <c r="J740" s="10" t="s">
        <v>96</v>
      </c>
      <c r="K740" s="27">
        <v>43077</v>
      </c>
      <c r="L740" s="28">
        <v>1</v>
      </c>
    </row>
    <row r="741" spans="2:12" x14ac:dyDescent="0.2">
      <c r="B741" s="5" t="s">
        <v>334</v>
      </c>
      <c r="C741" s="5" t="s">
        <v>28</v>
      </c>
      <c r="D741" s="5" t="s">
        <v>406</v>
      </c>
      <c r="E741" s="5" t="s">
        <v>124</v>
      </c>
      <c r="F741" s="5" t="s">
        <v>39</v>
      </c>
      <c r="G741" s="5" t="s">
        <v>75</v>
      </c>
      <c r="H741" s="5" t="s">
        <v>391</v>
      </c>
      <c r="I741" s="5" t="s">
        <v>391</v>
      </c>
      <c r="J741" s="10" t="s">
        <v>96</v>
      </c>
      <c r="K741" s="27">
        <v>43077</v>
      </c>
      <c r="L741" s="28">
        <v>2</v>
      </c>
    </row>
    <row r="742" spans="2:12" x14ac:dyDescent="0.2">
      <c r="B742" s="5" t="s">
        <v>334</v>
      </c>
      <c r="C742" s="5" t="s">
        <v>28</v>
      </c>
      <c r="D742" s="5" t="s">
        <v>406</v>
      </c>
      <c r="E742" s="5" t="s">
        <v>125</v>
      </c>
      <c r="F742" s="5" t="s">
        <v>39</v>
      </c>
      <c r="G742" s="5" t="s">
        <v>72</v>
      </c>
      <c r="H742" s="5" t="s">
        <v>108</v>
      </c>
      <c r="I742" s="5" t="s">
        <v>305</v>
      </c>
      <c r="J742" s="10" t="s">
        <v>96</v>
      </c>
      <c r="K742" s="27">
        <v>43077</v>
      </c>
      <c r="L742" s="28">
        <v>2</v>
      </c>
    </row>
    <row r="743" spans="2:12" x14ac:dyDescent="0.2">
      <c r="B743" s="5" t="s">
        <v>334</v>
      </c>
      <c r="C743" s="5" t="s">
        <v>28</v>
      </c>
      <c r="D743" s="5" t="s">
        <v>406</v>
      </c>
      <c r="E743" s="5" t="s">
        <v>125</v>
      </c>
      <c r="F743" s="5" t="s">
        <v>39</v>
      </c>
      <c r="G743" s="5" t="s">
        <v>75</v>
      </c>
      <c r="H743" s="5" t="s">
        <v>127</v>
      </c>
      <c r="I743" s="5" t="s">
        <v>128</v>
      </c>
      <c r="J743" s="10" t="s">
        <v>96</v>
      </c>
      <c r="K743" s="27">
        <v>43077</v>
      </c>
      <c r="L743" s="28">
        <v>2</v>
      </c>
    </row>
    <row r="744" spans="2:12" x14ac:dyDescent="0.2">
      <c r="B744" s="5" t="s">
        <v>334</v>
      </c>
      <c r="C744" s="5" t="s">
        <v>28</v>
      </c>
      <c r="D744" s="5" t="s">
        <v>406</v>
      </c>
      <c r="E744" s="5" t="s">
        <v>205</v>
      </c>
      <c r="F744" s="5" t="s">
        <v>52</v>
      </c>
      <c r="G744" s="5" t="s">
        <v>74</v>
      </c>
      <c r="H744" s="5" t="s">
        <v>98</v>
      </c>
      <c r="I744" s="5" t="s">
        <v>305</v>
      </c>
      <c r="J744" s="10" t="s">
        <v>96</v>
      </c>
      <c r="K744" s="27">
        <v>43077</v>
      </c>
      <c r="L744" s="28">
        <v>1</v>
      </c>
    </row>
    <row r="745" spans="2:12" x14ac:dyDescent="0.2">
      <c r="B745" s="5" t="s">
        <v>334</v>
      </c>
      <c r="C745" s="5" t="s">
        <v>28</v>
      </c>
      <c r="D745" s="5" t="s">
        <v>406</v>
      </c>
      <c r="E745" s="5" t="s">
        <v>163</v>
      </c>
      <c r="F745" s="5" t="s">
        <v>48</v>
      </c>
      <c r="G745" s="5" t="s">
        <v>75</v>
      </c>
      <c r="H745" s="5" t="s">
        <v>632</v>
      </c>
      <c r="I745" s="5" t="s">
        <v>632</v>
      </c>
      <c r="J745" s="10" t="s">
        <v>96</v>
      </c>
      <c r="K745" s="27">
        <v>43078</v>
      </c>
      <c r="L745" s="28">
        <v>1</v>
      </c>
    </row>
    <row r="746" spans="2:12" x14ac:dyDescent="0.2">
      <c r="B746" s="5" t="s">
        <v>334</v>
      </c>
      <c r="C746" s="5" t="s">
        <v>28</v>
      </c>
      <c r="D746" s="5" t="s">
        <v>406</v>
      </c>
      <c r="E746" s="5" t="s">
        <v>138</v>
      </c>
      <c r="F746" s="5" t="s">
        <v>49</v>
      </c>
      <c r="G746" s="5" t="s">
        <v>75</v>
      </c>
      <c r="H746" s="5" t="s">
        <v>427</v>
      </c>
      <c r="I746" s="5" t="s">
        <v>305</v>
      </c>
      <c r="J746" s="10" t="s">
        <v>96</v>
      </c>
      <c r="K746" s="27">
        <v>43078</v>
      </c>
      <c r="L746" s="28">
        <v>1</v>
      </c>
    </row>
    <row r="747" spans="2:12" x14ac:dyDescent="0.2">
      <c r="B747" s="5" t="s">
        <v>334</v>
      </c>
      <c r="C747" s="5" t="s">
        <v>28</v>
      </c>
      <c r="D747" s="5" t="s">
        <v>406</v>
      </c>
      <c r="E747" s="5" t="s">
        <v>163</v>
      </c>
      <c r="F747" s="5" t="s">
        <v>48</v>
      </c>
      <c r="G747" s="5" t="s">
        <v>75</v>
      </c>
      <c r="H747" s="5" t="s">
        <v>632</v>
      </c>
      <c r="I747" s="5" t="s">
        <v>632</v>
      </c>
      <c r="J747" s="10" t="s">
        <v>96</v>
      </c>
      <c r="K747" s="27">
        <v>43080</v>
      </c>
      <c r="L747" s="28">
        <v>1</v>
      </c>
    </row>
    <row r="748" spans="2:12" x14ac:dyDescent="0.2">
      <c r="B748" s="5" t="s">
        <v>334</v>
      </c>
      <c r="C748" s="5" t="s">
        <v>28</v>
      </c>
      <c r="D748" s="5" t="s">
        <v>406</v>
      </c>
      <c r="E748" s="5" t="s">
        <v>139</v>
      </c>
      <c r="F748" s="5" t="s">
        <v>56</v>
      </c>
      <c r="G748" s="5" t="s">
        <v>75</v>
      </c>
      <c r="H748" s="5" t="s">
        <v>544</v>
      </c>
      <c r="I748" s="5" t="s">
        <v>305</v>
      </c>
      <c r="J748" s="10" t="s">
        <v>96</v>
      </c>
      <c r="K748" s="27">
        <v>43080</v>
      </c>
      <c r="L748" s="28">
        <v>1</v>
      </c>
    </row>
    <row r="749" spans="2:12" x14ac:dyDescent="0.2">
      <c r="B749" s="5" t="s">
        <v>334</v>
      </c>
      <c r="C749" s="5" t="s">
        <v>28</v>
      </c>
      <c r="D749" s="5" t="s">
        <v>406</v>
      </c>
      <c r="E749" s="5" t="s">
        <v>124</v>
      </c>
      <c r="F749" s="5" t="s">
        <v>39</v>
      </c>
      <c r="G749" s="5" t="s">
        <v>75</v>
      </c>
      <c r="H749" s="5" t="s">
        <v>336</v>
      </c>
      <c r="I749" s="5" t="s">
        <v>336</v>
      </c>
      <c r="J749" s="10" t="s">
        <v>96</v>
      </c>
      <c r="K749" s="27">
        <v>43080</v>
      </c>
      <c r="L749" s="28">
        <v>1</v>
      </c>
    </row>
    <row r="750" spans="2:12" x14ac:dyDescent="0.2">
      <c r="B750" s="5" t="s">
        <v>334</v>
      </c>
      <c r="C750" s="5" t="s">
        <v>28</v>
      </c>
      <c r="D750" s="5" t="s">
        <v>406</v>
      </c>
      <c r="E750" s="5" t="s">
        <v>125</v>
      </c>
      <c r="F750" s="5" t="s">
        <v>39</v>
      </c>
      <c r="G750" s="5" t="s">
        <v>74</v>
      </c>
      <c r="H750" s="5" t="s">
        <v>115</v>
      </c>
      <c r="I750" s="5" t="s">
        <v>706</v>
      </c>
      <c r="J750" s="10" t="s">
        <v>96</v>
      </c>
      <c r="K750" s="27">
        <v>43080</v>
      </c>
      <c r="L750" s="28">
        <v>1</v>
      </c>
    </row>
    <row r="751" spans="2:12" x14ac:dyDescent="0.2">
      <c r="B751" s="5" t="s">
        <v>334</v>
      </c>
      <c r="C751" s="5" t="s">
        <v>28</v>
      </c>
      <c r="D751" s="5" t="s">
        <v>406</v>
      </c>
      <c r="E751" s="5" t="s">
        <v>125</v>
      </c>
      <c r="F751" s="5" t="s">
        <v>39</v>
      </c>
      <c r="G751" s="5" t="s">
        <v>75</v>
      </c>
      <c r="H751" s="5" t="s">
        <v>127</v>
      </c>
      <c r="I751" s="5" t="s">
        <v>128</v>
      </c>
      <c r="J751" s="10" t="s">
        <v>96</v>
      </c>
      <c r="K751" s="27">
        <v>43080</v>
      </c>
      <c r="L751" s="28">
        <v>1</v>
      </c>
    </row>
    <row r="752" spans="2:12" x14ac:dyDescent="0.2">
      <c r="B752" s="5" t="s">
        <v>334</v>
      </c>
      <c r="C752" s="5" t="s">
        <v>28</v>
      </c>
      <c r="D752" s="5" t="s">
        <v>406</v>
      </c>
      <c r="E752" s="5" t="s">
        <v>51</v>
      </c>
      <c r="F752" s="5" t="s">
        <v>51</v>
      </c>
      <c r="G752" s="5" t="s">
        <v>74</v>
      </c>
      <c r="H752" s="5" t="s">
        <v>98</v>
      </c>
      <c r="I752" s="5" t="s">
        <v>305</v>
      </c>
      <c r="J752" s="10" t="s">
        <v>96</v>
      </c>
      <c r="K752" s="27">
        <v>43080</v>
      </c>
      <c r="L752" s="28">
        <v>1</v>
      </c>
    </row>
    <row r="753" spans="2:12" x14ac:dyDescent="0.2">
      <c r="B753" s="5" t="s">
        <v>334</v>
      </c>
      <c r="C753" s="5" t="s">
        <v>28</v>
      </c>
      <c r="D753" s="5" t="s">
        <v>406</v>
      </c>
      <c r="E753" s="5" t="s">
        <v>199</v>
      </c>
      <c r="F753" s="5" t="s">
        <v>44</v>
      </c>
      <c r="G753" s="5" t="s">
        <v>74</v>
      </c>
      <c r="H753" s="5" t="s">
        <v>98</v>
      </c>
      <c r="I753" s="5" t="s">
        <v>305</v>
      </c>
      <c r="J753" s="10" t="s">
        <v>96</v>
      </c>
      <c r="K753" s="27">
        <v>43081</v>
      </c>
      <c r="L753" s="28">
        <v>1</v>
      </c>
    </row>
    <row r="754" spans="2:12" x14ac:dyDescent="0.2">
      <c r="B754" s="5" t="s">
        <v>334</v>
      </c>
      <c r="C754" s="5" t="s">
        <v>28</v>
      </c>
      <c r="D754" s="5" t="s">
        <v>406</v>
      </c>
      <c r="E754" s="5" t="s">
        <v>105</v>
      </c>
      <c r="F754" s="5" t="s">
        <v>40</v>
      </c>
      <c r="G754" s="5" t="s">
        <v>74</v>
      </c>
      <c r="H754" s="5" t="s">
        <v>98</v>
      </c>
      <c r="I754" s="5" t="s">
        <v>305</v>
      </c>
      <c r="J754" s="10" t="s">
        <v>96</v>
      </c>
      <c r="K754" s="27">
        <v>43081</v>
      </c>
      <c r="L754" s="28">
        <v>1</v>
      </c>
    </row>
    <row r="755" spans="2:12" x14ac:dyDescent="0.2">
      <c r="B755" s="5" t="s">
        <v>334</v>
      </c>
      <c r="C755" s="5" t="s">
        <v>28</v>
      </c>
      <c r="D755" s="5" t="s">
        <v>406</v>
      </c>
      <c r="E755" s="5" t="s">
        <v>198</v>
      </c>
      <c r="F755" s="5" t="s">
        <v>53</v>
      </c>
      <c r="G755" s="5" t="s">
        <v>75</v>
      </c>
      <c r="H755" s="5" t="s">
        <v>540</v>
      </c>
      <c r="I755" s="5" t="s">
        <v>540</v>
      </c>
      <c r="J755" s="10" t="s">
        <v>96</v>
      </c>
      <c r="K755" s="27">
        <v>43081</v>
      </c>
      <c r="L755" s="28">
        <v>2</v>
      </c>
    </row>
    <row r="756" spans="2:12" x14ac:dyDescent="0.2">
      <c r="B756" s="5" t="s">
        <v>334</v>
      </c>
      <c r="C756" s="5" t="s">
        <v>28</v>
      </c>
      <c r="D756" s="5" t="s">
        <v>406</v>
      </c>
      <c r="E756" s="5" t="s">
        <v>124</v>
      </c>
      <c r="F756" s="5" t="s">
        <v>39</v>
      </c>
      <c r="G756" s="5" t="s">
        <v>75</v>
      </c>
      <c r="H756" s="5" t="s">
        <v>123</v>
      </c>
      <c r="I756" s="5" t="s">
        <v>123</v>
      </c>
      <c r="J756" s="10" t="s">
        <v>96</v>
      </c>
      <c r="K756" s="27">
        <v>43081</v>
      </c>
      <c r="L756" s="28">
        <v>1</v>
      </c>
    </row>
    <row r="757" spans="2:12" x14ac:dyDescent="0.2">
      <c r="B757" s="5" t="s">
        <v>334</v>
      </c>
      <c r="C757" s="5" t="s">
        <v>28</v>
      </c>
      <c r="D757" s="5" t="s">
        <v>406</v>
      </c>
      <c r="E757" s="5" t="s">
        <v>176</v>
      </c>
      <c r="F757" s="5" t="s">
        <v>47</v>
      </c>
      <c r="G757" s="5" t="s">
        <v>74</v>
      </c>
      <c r="H757" s="5" t="s">
        <v>383</v>
      </c>
      <c r="I757" s="5" t="s">
        <v>305</v>
      </c>
      <c r="J757" s="10" t="s">
        <v>96</v>
      </c>
      <c r="K757" s="27">
        <v>43081</v>
      </c>
      <c r="L757" s="28">
        <v>1</v>
      </c>
    </row>
    <row r="758" spans="2:12" x14ac:dyDescent="0.2">
      <c r="B758" s="5" t="s">
        <v>334</v>
      </c>
      <c r="C758" s="5" t="s">
        <v>28</v>
      </c>
      <c r="D758" s="5" t="s">
        <v>406</v>
      </c>
      <c r="E758" s="5" t="s">
        <v>66</v>
      </c>
      <c r="F758" s="5" t="s">
        <v>66</v>
      </c>
      <c r="G758" s="5" t="s">
        <v>74</v>
      </c>
      <c r="H758" s="5" t="s">
        <v>98</v>
      </c>
      <c r="I758" s="5" t="s">
        <v>305</v>
      </c>
      <c r="J758" s="10" t="s">
        <v>96</v>
      </c>
      <c r="K758" s="27">
        <v>43082</v>
      </c>
      <c r="L758" s="28">
        <v>1</v>
      </c>
    </row>
    <row r="759" spans="2:12" x14ac:dyDescent="0.2">
      <c r="B759" s="5" t="s">
        <v>334</v>
      </c>
      <c r="C759" s="5" t="s">
        <v>28</v>
      </c>
      <c r="D759" s="5" t="s">
        <v>406</v>
      </c>
      <c r="E759" s="5" t="s">
        <v>163</v>
      </c>
      <c r="F759" s="5" t="s">
        <v>48</v>
      </c>
      <c r="G759" s="5" t="s">
        <v>74</v>
      </c>
      <c r="H759" s="5" t="s">
        <v>98</v>
      </c>
      <c r="I759" s="5" t="s">
        <v>305</v>
      </c>
      <c r="J759" s="10" t="s">
        <v>96</v>
      </c>
      <c r="K759" s="27">
        <v>43082</v>
      </c>
      <c r="L759" s="28">
        <v>1</v>
      </c>
    </row>
    <row r="760" spans="2:12" x14ac:dyDescent="0.2">
      <c r="B760" s="5" t="s">
        <v>334</v>
      </c>
      <c r="C760" s="5" t="s">
        <v>28</v>
      </c>
      <c r="D760" s="5" t="s">
        <v>406</v>
      </c>
      <c r="E760" s="5" t="s">
        <v>105</v>
      </c>
      <c r="F760" s="5" t="s">
        <v>40</v>
      </c>
      <c r="G760" s="5" t="s">
        <v>75</v>
      </c>
      <c r="H760" s="5" t="s">
        <v>165</v>
      </c>
      <c r="I760" s="5" t="s">
        <v>305</v>
      </c>
      <c r="J760" s="10" t="s">
        <v>96</v>
      </c>
      <c r="K760" s="27">
        <v>43082</v>
      </c>
      <c r="L760" s="28">
        <v>1</v>
      </c>
    </row>
    <row r="761" spans="2:12" x14ac:dyDescent="0.2">
      <c r="B761" s="5" t="s">
        <v>334</v>
      </c>
      <c r="C761" s="5" t="s">
        <v>28</v>
      </c>
      <c r="D761" s="5" t="s">
        <v>406</v>
      </c>
      <c r="E761" s="5" t="s">
        <v>112</v>
      </c>
      <c r="F761" s="5" t="s">
        <v>53</v>
      </c>
      <c r="G761" s="5" t="s">
        <v>74</v>
      </c>
      <c r="H761" s="5" t="s">
        <v>98</v>
      </c>
      <c r="I761" s="5" t="s">
        <v>305</v>
      </c>
      <c r="J761" s="10" t="s">
        <v>96</v>
      </c>
      <c r="K761" s="27">
        <v>43082</v>
      </c>
      <c r="L761" s="28">
        <v>2</v>
      </c>
    </row>
    <row r="762" spans="2:12" x14ac:dyDescent="0.2">
      <c r="B762" s="5" t="s">
        <v>334</v>
      </c>
      <c r="C762" s="5" t="s">
        <v>28</v>
      </c>
      <c r="D762" s="5" t="s">
        <v>406</v>
      </c>
      <c r="E762" s="5" t="s">
        <v>137</v>
      </c>
      <c r="F762" s="5" t="s">
        <v>54</v>
      </c>
      <c r="G762" s="5" t="s">
        <v>75</v>
      </c>
      <c r="H762" s="5" t="s">
        <v>564</v>
      </c>
      <c r="I762" s="5" t="s">
        <v>305</v>
      </c>
      <c r="J762" s="10" t="s">
        <v>96</v>
      </c>
      <c r="K762" s="27">
        <v>43082</v>
      </c>
      <c r="L762" s="28">
        <v>1</v>
      </c>
    </row>
    <row r="763" spans="2:12" x14ac:dyDescent="0.2">
      <c r="B763" s="5" t="s">
        <v>334</v>
      </c>
      <c r="C763" s="5" t="s">
        <v>28</v>
      </c>
      <c r="D763" s="5" t="s">
        <v>406</v>
      </c>
      <c r="E763" s="5" t="s">
        <v>153</v>
      </c>
      <c r="F763" s="5" t="s">
        <v>41</v>
      </c>
      <c r="G763" s="5" t="s">
        <v>74</v>
      </c>
      <c r="H763" s="5" t="s">
        <v>98</v>
      </c>
      <c r="I763" s="5" t="s">
        <v>305</v>
      </c>
      <c r="J763" s="10" t="s">
        <v>96</v>
      </c>
      <c r="K763" s="27">
        <v>43082</v>
      </c>
      <c r="L763" s="28">
        <v>1</v>
      </c>
    </row>
    <row r="764" spans="2:12" x14ac:dyDescent="0.2">
      <c r="B764" s="5" t="s">
        <v>334</v>
      </c>
      <c r="C764" s="5" t="s">
        <v>28</v>
      </c>
      <c r="D764" s="5" t="s">
        <v>406</v>
      </c>
      <c r="E764" s="5" t="s">
        <v>120</v>
      </c>
      <c r="F764" s="5" t="s">
        <v>41</v>
      </c>
      <c r="G764" s="5" t="s">
        <v>75</v>
      </c>
      <c r="H764" s="5" t="s">
        <v>479</v>
      </c>
      <c r="I764" s="5" t="s">
        <v>476</v>
      </c>
      <c r="J764" s="10" t="s">
        <v>96</v>
      </c>
      <c r="K764" s="27">
        <v>43082</v>
      </c>
      <c r="L764" s="28">
        <v>1</v>
      </c>
    </row>
    <row r="765" spans="2:12" x14ac:dyDescent="0.2">
      <c r="B765" s="5" t="s">
        <v>334</v>
      </c>
      <c r="C765" s="5" t="s">
        <v>28</v>
      </c>
      <c r="D765" s="5" t="s">
        <v>406</v>
      </c>
      <c r="E765" s="5" t="s">
        <v>42</v>
      </c>
      <c r="F765" s="5" t="s">
        <v>42</v>
      </c>
      <c r="G765" s="5" t="s">
        <v>72</v>
      </c>
      <c r="H765" s="5" t="s">
        <v>126</v>
      </c>
      <c r="I765" s="5" t="s">
        <v>539</v>
      </c>
      <c r="J765" s="10" t="s">
        <v>96</v>
      </c>
      <c r="K765" s="27">
        <v>43082</v>
      </c>
      <c r="L765" s="28">
        <v>2</v>
      </c>
    </row>
    <row r="766" spans="2:12" x14ac:dyDescent="0.2">
      <c r="B766" s="5" t="s">
        <v>334</v>
      </c>
      <c r="C766" s="5" t="s">
        <v>28</v>
      </c>
      <c r="D766" s="5" t="s">
        <v>406</v>
      </c>
      <c r="E766" s="5" t="s">
        <v>138</v>
      </c>
      <c r="F766" s="5" t="s">
        <v>49</v>
      </c>
      <c r="G766" s="5" t="s">
        <v>75</v>
      </c>
      <c r="H766" s="5" t="s">
        <v>427</v>
      </c>
      <c r="I766" s="5" t="s">
        <v>426</v>
      </c>
      <c r="J766" s="10" t="s">
        <v>96</v>
      </c>
      <c r="K766" s="27">
        <v>43082</v>
      </c>
      <c r="L766" s="28">
        <v>1</v>
      </c>
    </row>
    <row r="767" spans="2:12" x14ac:dyDescent="0.2">
      <c r="B767" s="5" t="s">
        <v>334</v>
      </c>
      <c r="C767" s="5" t="s">
        <v>28</v>
      </c>
      <c r="D767" s="5" t="s">
        <v>406</v>
      </c>
      <c r="E767" s="5" t="s">
        <v>51</v>
      </c>
      <c r="F767" s="5" t="s">
        <v>51</v>
      </c>
      <c r="G767" s="5" t="s">
        <v>74</v>
      </c>
      <c r="H767" s="5" t="s">
        <v>98</v>
      </c>
      <c r="I767" s="5" t="s">
        <v>305</v>
      </c>
      <c r="J767" s="10" t="s">
        <v>96</v>
      </c>
      <c r="K767" s="27">
        <v>43082</v>
      </c>
      <c r="L767" s="28">
        <v>2</v>
      </c>
    </row>
    <row r="768" spans="2:12" x14ac:dyDescent="0.2">
      <c r="B768" s="5" t="s">
        <v>334</v>
      </c>
      <c r="C768" s="5" t="s">
        <v>28</v>
      </c>
      <c r="D768" s="5" t="s">
        <v>406</v>
      </c>
      <c r="E768" s="5" t="s">
        <v>66</v>
      </c>
      <c r="F768" s="5" t="s">
        <v>66</v>
      </c>
      <c r="G768" s="5" t="s">
        <v>74</v>
      </c>
      <c r="H768" s="5" t="s">
        <v>98</v>
      </c>
      <c r="I768" s="5" t="s">
        <v>305</v>
      </c>
      <c r="J768" s="10" t="s">
        <v>96</v>
      </c>
      <c r="K768" s="27">
        <v>43083</v>
      </c>
      <c r="L768" s="28">
        <v>1</v>
      </c>
    </row>
    <row r="769" spans="2:12" x14ac:dyDescent="0.2">
      <c r="B769" s="5" t="s">
        <v>334</v>
      </c>
      <c r="C769" s="5" t="s">
        <v>28</v>
      </c>
      <c r="D769" s="5" t="s">
        <v>406</v>
      </c>
      <c r="E769" s="5" t="s">
        <v>163</v>
      </c>
      <c r="F769" s="5" t="s">
        <v>48</v>
      </c>
      <c r="G769" s="5" t="s">
        <v>75</v>
      </c>
      <c r="H769" s="5" t="s">
        <v>632</v>
      </c>
      <c r="I769" s="5" t="s">
        <v>632</v>
      </c>
      <c r="J769" s="10" t="s">
        <v>96</v>
      </c>
      <c r="K769" s="27">
        <v>43083</v>
      </c>
      <c r="L769" s="28">
        <v>1</v>
      </c>
    </row>
    <row r="770" spans="2:12" x14ac:dyDescent="0.2">
      <c r="B770" s="5" t="s">
        <v>334</v>
      </c>
      <c r="C770" s="5" t="s">
        <v>28</v>
      </c>
      <c r="D770" s="5" t="s">
        <v>406</v>
      </c>
      <c r="E770" s="5" t="s">
        <v>134</v>
      </c>
      <c r="F770" s="5" t="s">
        <v>39</v>
      </c>
      <c r="G770" s="5" t="s">
        <v>74</v>
      </c>
      <c r="H770" s="5" t="s">
        <v>115</v>
      </c>
      <c r="I770" s="5" t="s">
        <v>543</v>
      </c>
      <c r="J770" s="10" t="s">
        <v>96</v>
      </c>
      <c r="K770" s="27">
        <v>43083</v>
      </c>
      <c r="L770" s="28">
        <v>1</v>
      </c>
    </row>
    <row r="771" spans="2:12" x14ac:dyDescent="0.2">
      <c r="B771" s="5" t="s">
        <v>334</v>
      </c>
      <c r="C771" s="5" t="s">
        <v>28</v>
      </c>
      <c r="D771" s="5" t="s">
        <v>406</v>
      </c>
      <c r="E771" s="5" t="s">
        <v>156</v>
      </c>
      <c r="F771" s="5" t="s">
        <v>50</v>
      </c>
      <c r="G771" s="5" t="s">
        <v>75</v>
      </c>
      <c r="H771" s="5" t="s">
        <v>414</v>
      </c>
      <c r="I771" s="5" t="s">
        <v>305</v>
      </c>
      <c r="J771" s="10" t="s">
        <v>96</v>
      </c>
      <c r="K771" s="27">
        <v>43083</v>
      </c>
      <c r="L771" s="28">
        <v>1</v>
      </c>
    </row>
    <row r="772" spans="2:12" x14ac:dyDescent="0.2">
      <c r="B772" s="5" t="s">
        <v>334</v>
      </c>
      <c r="C772" s="5" t="s">
        <v>28</v>
      </c>
      <c r="D772" s="5" t="s">
        <v>406</v>
      </c>
      <c r="E772" s="5" t="s">
        <v>163</v>
      </c>
      <c r="F772" s="5" t="s">
        <v>48</v>
      </c>
      <c r="G772" s="5" t="s">
        <v>75</v>
      </c>
      <c r="H772" s="5" t="s">
        <v>632</v>
      </c>
      <c r="I772" s="5" t="s">
        <v>632</v>
      </c>
      <c r="J772" s="10" t="s">
        <v>96</v>
      </c>
      <c r="K772" s="27">
        <v>43084</v>
      </c>
      <c r="L772" s="28">
        <v>1</v>
      </c>
    </row>
    <row r="773" spans="2:12" x14ac:dyDescent="0.2">
      <c r="B773" s="5" t="s">
        <v>334</v>
      </c>
      <c r="C773" s="5" t="s">
        <v>28</v>
      </c>
      <c r="D773" s="5" t="s">
        <v>406</v>
      </c>
      <c r="E773" s="5" t="s">
        <v>112</v>
      </c>
      <c r="F773" s="5" t="s">
        <v>53</v>
      </c>
      <c r="G773" s="5" t="s">
        <v>74</v>
      </c>
      <c r="H773" s="5" t="s">
        <v>98</v>
      </c>
      <c r="I773" s="5" t="s">
        <v>305</v>
      </c>
      <c r="J773" s="10" t="s">
        <v>96</v>
      </c>
      <c r="K773" s="27">
        <v>43084</v>
      </c>
      <c r="L773" s="28">
        <v>1</v>
      </c>
    </row>
    <row r="774" spans="2:12" x14ac:dyDescent="0.2">
      <c r="B774" s="5" t="s">
        <v>334</v>
      </c>
      <c r="C774" s="5" t="s">
        <v>28</v>
      </c>
      <c r="D774" s="5" t="s">
        <v>406</v>
      </c>
      <c r="E774" s="5" t="s">
        <v>119</v>
      </c>
      <c r="F774" s="5" t="s">
        <v>39</v>
      </c>
      <c r="G774" s="5" t="s">
        <v>72</v>
      </c>
      <c r="H774" s="5" t="s">
        <v>135</v>
      </c>
      <c r="I774" s="5" t="s">
        <v>502</v>
      </c>
      <c r="J774" s="10" t="s">
        <v>96</v>
      </c>
      <c r="K774" s="27">
        <v>43084</v>
      </c>
      <c r="L774" s="28">
        <v>2</v>
      </c>
    </row>
    <row r="775" spans="2:12" x14ac:dyDescent="0.2">
      <c r="B775" s="5" t="s">
        <v>334</v>
      </c>
      <c r="C775" s="5" t="s">
        <v>28</v>
      </c>
      <c r="D775" s="5" t="s">
        <v>406</v>
      </c>
      <c r="E775" s="5" t="s">
        <v>138</v>
      </c>
      <c r="F775" s="5" t="s">
        <v>49</v>
      </c>
      <c r="G775" s="5" t="s">
        <v>74</v>
      </c>
      <c r="H775" s="5" t="s">
        <v>98</v>
      </c>
      <c r="I775" s="5" t="s">
        <v>305</v>
      </c>
      <c r="J775" s="10" t="s">
        <v>96</v>
      </c>
      <c r="K775" s="27">
        <v>43084</v>
      </c>
      <c r="L775" s="28">
        <v>1</v>
      </c>
    </row>
    <row r="776" spans="2:12" x14ac:dyDescent="0.2">
      <c r="B776" s="5" t="s">
        <v>334</v>
      </c>
      <c r="C776" s="5" t="s">
        <v>28</v>
      </c>
      <c r="D776" s="5" t="s">
        <v>406</v>
      </c>
      <c r="E776" s="5" t="s">
        <v>125</v>
      </c>
      <c r="F776" s="5" t="s">
        <v>39</v>
      </c>
      <c r="G776" s="5" t="s">
        <v>75</v>
      </c>
      <c r="H776" s="5" t="s">
        <v>391</v>
      </c>
      <c r="I776" s="5" t="s">
        <v>391</v>
      </c>
      <c r="J776" s="10" t="s">
        <v>96</v>
      </c>
      <c r="K776" s="27">
        <v>43084</v>
      </c>
      <c r="L776" s="28">
        <v>2</v>
      </c>
    </row>
    <row r="777" spans="2:12" x14ac:dyDescent="0.2">
      <c r="B777" s="5" t="s">
        <v>334</v>
      </c>
      <c r="C777" s="5" t="s">
        <v>28</v>
      </c>
      <c r="D777" s="5" t="s">
        <v>406</v>
      </c>
      <c r="E777" s="5" t="s">
        <v>125</v>
      </c>
      <c r="F777" s="5" t="s">
        <v>39</v>
      </c>
      <c r="G777" s="5" t="s">
        <v>75</v>
      </c>
      <c r="H777" s="5" t="s">
        <v>483</v>
      </c>
      <c r="I777" s="5" t="s">
        <v>708</v>
      </c>
      <c r="J777" s="10" t="s">
        <v>96</v>
      </c>
      <c r="K777" s="27">
        <v>43084</v>
      </c>
      <c r="L777" s="28">
        <v>1</v>
      </c>
    </row>
    <row r="778" spans="2:12" x14ac:dyDescent="0.2">
      <c r="B778" s="5" t="s">
        <v>334</v>
      </c>
      <c r="C778" s="5" t="s">
        <v>28</v>
      </c>
      <c r="D778" s="5" t="s">
        <v>406</v>
      </c>
      <c r="E778" s="5" t="s">
        <v>51</v>
      </c>
      <c r="F778" s="5" t="s">
        <v>51</v>
      </c>
      <c r="G778" s="5" t="s">
        <v>75</v>
      </c>
      <c r="H778" s="5" t="s">
        <v>709</v>
      </c>
      <c r="I778" s="5" t="s">
        <v>709</v>
      </c>
      <c r="J778" s="10" t="s">
        <v>96</v>
      </c>
      <c r="K778" s="27">
        <v>43084</v>
      </c>
      <c r="L778" s="28">
        <v>1</v>
      </c>
    </row>
    <row r="779" spans="2:12" x14ac:dyDescent="0.2">
      <c r="B779" s="5" t="s">
        <v>334</v>
      </c>
      <c r="C779" s="5" t="s">
        <v>28</v>
      </c>
      <c r="D779" s="5" t="s">
        <v>406</v>
      </c>
      <c r="E779" s="5" t="s">
        <v>163</v>
      </c>
      <c r="F779" s="5" t="s">
        <v>48</v>
      </c>
      <c r="G779" s="5" t="s">
        <v>75</v>
      </c>
      <c r="H779" s="5" t="s">
        <v>632</v>
      </c>
      <c r="I779" s="5" t="s">
        <v>632</v>
      </c>
      <c r="J779" s="10" t="s">
        <v>96</v>
      </c>
      <c r="K779" s="27">
        <v>43085</v>
      </c>
      <c r="L779" s="28">
        <v>2</v>
      </c>
    </row>
    <row r="780" spans="2:12" x14ac:dyDescent="0.2">
      <c r="B780" s="5" t="s">
        <v>334</v>
      </c>
      <c r="C780" s="5" t="s">
        <v>28</v>
      </c>
      <c r="D780" s="5" t="s">
        <v>406</v>
      </c>
      <c r="E780" s="5" t="s">
        <v>112</v>
      </c>
      <c r="F780" s="5" t="s">
        <v>53</v>
      </c>
      <c r="G780" s="5" t="s">
        <v>74</v>
      </c>
      <c r="H780" s="5" t="s">
        <v>98</v>
      </c>
      <c r="I780" s="5" t="s">
        <v>305</v>
      </c>
      <c r="J780" s="10" t="s">
        <v>96</v>
      </c>
      <c r="K780" s="27">
        <v>43085</v>
      </c>
      <c r="L780" s="28">
        <v>1</v>
      </c>
    </row>
    <row r="781" spans="2:12" x14ac:dyDescent="0.2">
      <c r="B781" s="5" t="s">
        <v>334</v>
      </c>
      <c r="C781" s="5" t="s">
        <v>28</v>
      </c>
      <c r="D781" s="5" t="s">
        <v>406</v>
      </c>
      <c r="E781" s="5" t="s">
        <v>49</v>
      </c>
      <c r="F781" s="5" t="s">
        <v>49</v>
      </c>
      <c r="G781" s="5" t="s">
        <v>74</v>
      </c>
      <c r="H781" s="5" t="s">
        <v>98</v>
      </c>
      <c r="I781" s="5" t="s">
        <v>305</v>
      </c>
      <c r="J781" s="10" t="s">
        <v>96</v>
      </c>
      <c r="K781" s="27">
        <v>43085</v>
      </c>
      <c r="L781" s="28">
        <v>1</v>
      </c>
    </row>
    <row r="782" spans="2:12" x14ac:dyDescent="0.2">
      <c r="B782" s="5" t="s">
        <v>334</v>
      </c>
      <c r="C782" s="5" t="s">
        <v>28</v>
      </c>
      <c r="D782" s="5" t="s">
        <v>406</v>
      </c>
      <c r="E782" s="5" t="s">
        <v>155</v>
      </c>
      <c r="F782" s="5" t="s">
        <v>47</v>
      </c>
      <c r="G782" s="5" t="s">
        <v>72</v>
      </c>
      <c r="H782" s="5" t="s">
        <v>175</v>
      </c>
      <c r="I782" s="5" t="s">
        <v>512</v>
      </c>
      <c r="J782" s="10" t="s">
        <v>96</v>
      </c>
      <c r="K782" s="27">
        <v>43085</v>
      </c>
      <c r="L782" s="28">
        <v>1</v>
      </c>
    </row>
    <row r="783" spans="2:12" x14ac:dyDescent="0.2">
      <c r="B783" s="5" t="s">
        <v>334</v>
      </c>
      <c r="C783" s="5" t="s">
        <v>28</v>
      </c>
      <c r="D783" s="5" t="s">
        <v>406</v>
      </c>
      <c r="E783" s="5" t="s">
        <v>152</v>
      </c>
      <c r="F783" s="5" t="s">
        <v>43</v>
      </c>
      <c r="G783" s="5" t="s">
        <v>75</v>
      </c>
      <c r="H783" s="5" t="s">
        <v>179</v>
      </c>
      <c r="I783" s="5" t="s">
        <v>351</v>
      </c>
      <c r="J783" s="10" t="s">
        <v>96</v>
      </c>
      <c r="K783" s="27">
        <v>43087</v>
      </c>
      <c r="L783" s="28">
        <v>1</v>
      </c>
    </row>
    <row r="784" spans="2:12" x14ac:dyDescent="0.2">
      <c r="B784" s="5" t="s">
        <v>334</v>
      </c>
      <c r="C784" s="5" t="s">
        <v>28</v>
      </c>
      <c r="D784" s="5" t="s">
        <v>406</v>
      </c>
      <c r="E784" s="5" t="s">
        <v>195</v>
      </c>
      <c r="F784" s="5" t="s">
        <v>39</v>
      </c>
      <c r="G784" s="5" t="s">
        <v>74</v>
      </c>
      <c r="H784" s="5" t="s">
        <v>115</v>
      </c>
      <c r="I784" s="5" t="s">
        <v>701</v>
      </c>
      <c r="J784" s="10" t="s">
        <v>96</v>
      </c>
      <c r="K784" s="27">
        <v>43087</v>
      </c>
      <c r="L784" s="28">
        <v>1</v>
      </c>
    </row>
    <row r="785" spans="2:12" x14ac:dyDescent="0.2">
      <c r="B785" s="5" t="s">
        <v>334</v>
      </c>
      <c r="C785" s="5" t="s">
        <v>28</v>
      </c>
      <c r="D785" s="5" t="s">
        <v>406</v>
      </c>
      <c r="E785" s="5" t="s">
        <v>184</v>
      </c>
      <c r="F785" s="5" t="s">
        <v>39</v>
      </c>
      <c r="G785" s="5" t="s">
        <v>74</v>
      </c>
      <c r="H785" s="5" t="s">
        <v>115</v>
      </c>
      <c r="I785" s="5" t="s">
        <v>701</v>
      </c>
      <c r="J785" s="10" t="s">
        <v>96</v>
      </c>
      <c r="K785" s="27">
        <v>43087</v>
      </c>
      <c r="L785" s="28">
        <v>1</v>
      </c>
    </row>
    <row r="786" spans="2:12" x14ac:dyDescent="0.2">
      <c r="B786" s="5" t="s">
        <v>334</v>
      </c>
      <c r="C786" s="5" t="s">
        <v>28</v>
      </c>
      <c r="D786" s="5" t="s">
        <v>406</v>
      </c>
      <c r="E786" s="5" t="s">
        <v>107</v>
      </c>
      <c r="F786" s="5" t="s">
        <v>40</v>
      </c>
      <c r="G786" s="5" t="s">
        <v>75</v>
      </c>
      <c r="H786" s="5" t="s">
        <v>165</v>
      </c>
      <c r="I786" s="5" t="s">
        <v>305</v>
      </c>
      <c r="J786" s="10" t="s">
        <v>96</v>
      </c>
      <c r="K786" s="27">
        <v>43088</v>
      </c>
      <c r="L786" s="28">
        <v>1</v>
      </c>
    </row>
    <row r="787" spans="2:12" x14ac:dyDescent="0.2">
      <c r="B787" s="5" t="s">
        <v>334</v>
      </c>
      <c r="C787" s="5" t="s">
        <v>28</v>
      </c>
      <c r="D787" s="5" t="s">
        <v>406</v>
      </c>
      <c r="E787" s="5" t="s">
        <v>152</v>
      </c>
      <c r="F787" s="5" t="s">
        <v>43</v>
      </c>
      <c r="G787" s="5" t="s">
        <v>75</v>
      </c>
      <c r="H787" s="5" t="s">
        <v>179</v>
      </c>
      <c r="I787" s="5" t="s">
        <v>305</v>
      </c>
      <c r="J787" s="10" t="s">
        <v>96</v>
      </c>
      <c r="K787" s="27">
        <v>43088</v>
      </c>
      <c r="L787" s="28">
        <v>1</v>
      </c>
    </row>
    <row r="788" spans="2:12" x14ac:dyDescent="0.2">
      <c r="B788" s="5" t="s">
        <v>334</v>
      </c>
      <c r="C788" s="5" t="s">
        <v>28</v>
      </c>
      <c r="D788" s="5" t="s">
        <v>406</v>
      </c>
      <c r="E788" s="5" t="s">
        <v>99</v>
      </c>
      <c r="F788" s="5" t="s">
        <v>39</v>
      </c>
      <c r="G788" s="5" t="s">
        <v>75</v>
      </c>
      <c r="H788" s="5" t="s">
        <v>445</v>
      </c>
      <c r="I788" s="5" t="s">
        <v>445</v>
      </c>
      <c r="J788" s="10" t="s">
        <v>96</v>
      </c>
      <c r="K788" s="27">
        <v>43089</v>
      </c>
      <c r="L788" s="28">
        <v>1</v>
      </c>
    </row>
    <row r="789" spans="2:12" x14ac:dyDescent="0.2">
      <c r="B789" s="5" t="s">
        <v>334</v>
      </c>
      <c r="C789" s="5" t="s">
        <v>28</v>
      </c>
      <c r="D789" s="5" t="s">
        <v>406</v>
      </c>
      <c r="E789" s="5" t="s">
        <v>163</v>
      </c>
      <c r="F789" s="5" t="s">
        <v>48</v>
      </c>
      <c r="G789" s="5" t="s">
        <v>74</v>
      </c>
      <c r="H789" s="5" t="s">
        <v>98</v>
      </c>
      <c r="I789" s="5" t="s">
        <v>305</v>
      </c>
      <c r="J789" s="10" t="s">
        <v>96</v>
      </c>
      <c r="K789" s="27">
        <v>43089</v>
      </c>
      <c r="L789" s="28">
        <v>2</v>
      </c>
    </row>
    <row r="790" spans="2:12" x14ac:dyDescent="0.2">
      <c r="B790" s="5" t="s">
        <v>334</v>
      </c>
      <c r="C790" s="5" t="s">
        <v>28</v>
      </c>
      <c r="D790" s="5" t="s">
        <v>406</v>
      </c>
      <c r="E790" s="5" t="s">
        <v>134</v>
      </c>
      <c r="F790" s="5" t="s">
        <v>39</v>
      </c>
      <c r="G790" s="5" t="s">
        <v>72</v>
      </c>
      <c r="H790" s="5" t="s">
        <v>182</v>
      </c>
      <c r="I790" s="5" t="s">
        <v>698</v>
      </c>
      <c r="J790" s="10" t="s">
        <v>96</v>
      </c>
      <c r="K790" s="27">
        <v>43089</v>
      </c>
      <c r="L790" s="28">
        <v>2</v>
      </c>
    </row>
    <row r="791" spans="2:12" x14ac:dyDescent="0.2">
      <c r="B791" s="5" t="s">
        <v>334</v>
      </c>
      <c r="C791" s="5" t="s">
        <v>28</v>
      </c>
      <c r="D791" s="5" t="s">
        <v>406</v>
      </c>
      <c r="E791" s="5" t="s">
        <v>117</v>
      </c>
      <c r="F791" s="5" t="s">
        <v>46</v>
      </c>
      <c r="G791" s="5" t="s">
        <v>72</v>
      </c>
      <c r="H791" s="5" t="s">
        <v>142</v>
      </c>
      <c r="I791" s="5" t="s">
        <v>492</v>
      </c>
      <c r="J791" s="10" t="s">
        <v>96</v>
      </c>
      <c r="K791" s="27">
        <v>43089</v>
      </c>
      <c r="L791" s="28">
        <v>1</v>
      </c>
    </row>
    <row r="792" spans="2:12" x14ac:dyDescent="0.2">
      <c r="B792" s="5" t="s">
        <v>334</v>
      </c>
      <c r="C792" s="5" t="s">
        <v>28</v>
      </c>
      <c r="D792" s="5" t="s">
        <v>406</v>
      </c>
      <c r="E792" s="5" t="s">
        <v>120</v>
      </c>
      <c r="F792" s="5" t="s">
        <v>41</v>
      </c>
      <c r="G792" s="5" t="s">
        <v>75</v>
      </c>
      <c r="H792" s="5" t="s">
        <v>479</v>
      </c>
      <c r="I792" s="5" t="s">
        <v>476</v>
      </c>
      <c r="J792" s="10" t="s">
        <v>96</v>
      </c>
      <c r="K792" s="27">
        <v>43089</v>
      </c>
      <c r="L792" s="28">
        <v>1</v>
      </c>
    </row>
    <row r="793" spans="2:12" x14ac:dyDescent="0.2">
      <c r="B793" s="164" t="s">
        <v>334</v>
      </c>
      <c r="C793" s="162" t="s">
        <v>28</v>
      </c>
      <c r="D793" s="162" t="s">
        <v>406</v>
      </c>
      <c r="E793" s="162" t="s">
        <v>342</v>
      </c>
      <c r="F793" s="164" t="s">
        <v>39</v>
      </c>
      <c r="G793" s="162" t="s">
        <v>75</v>
      </c>
      <c r="H793" s="162" t="s">
        <v>342</v>
      </c>
      <c r="I793" s="162" t="s">
        <v>342</v>
      </c>
      <c r="J793" s="163" t="s">
        <v>96</v>
      </c>
      <c r="K793" s="165">
        <v>43089</v>
      </c>
      <c r="L793" s="166">
        <v>14</v>
      </c>
    </row>
    <row r="794" spans="2:12" x14ac:dyDescent="0.2">
      <c r="B794" s="5" t="s">
        <v>334</v>
      </c>
      <c r="C794" s="5" t="s">
        <v>28</v>
      </c>
      <c r="D794" s="5" t="s">
        <v>406</v>
      </c>
      <c r="E794" s="5" t="s">
        <v>61</v>
      </c>
      <c r="F794" s="5" t="s">
        <v>61</v>
      </c>
      <c r="G794" s="5" t="s">
        <v>74</v>
      </c>
      <c r="H794" s="5" t="s">
        <v>98</v>
      </c>
      <c r="I794" s="5" t="s">
        <v>305</v>
      </c>
      <c r="J794" s="10" t="s">
        <v>96</v>
      </c>
      <c r="K794" s="27">
        <v>43090</v>
      </c>
      <c r="L794" s="28">
        <v>1</v>
      </c>
    </row>
    <row r="795" spans="2:12" x14ac:dyDescent="0.2">
      <c r="B795" s="5" t="s">
        <v>334</v>
      </c>
      <c r="C795" s="5" t="s">
        <v>28</v>
      </c>
      <c r="D795" s="5" t="s">
        <v>406</v>
      </c>
      <c r="E795" s="5" t="s">
        <v>198</v>
      </c>
      <c r="F795" s="5" t="s">
        <v>53</v>
      </c>
      <c r="G795" s="5" t="s">
        <v>74</v>
      </c>
      <c r="H795" s="5" t="s">
        <v>98</v>
      </c>
      <c r="I795" s="5" t="s">
        <v>305</v>
      </c>
      <c r="J795" s="10" t="s">
        <v>96</v>
      </c>
      <c r="K795" s="27">
        <v>43091</v>
      </c>
      <c r="L795" s="28">
        <v>1</v>
      </c>
    </row>
    <row r="796" spans="2:12" x14ac:dyDescent="0.2">
      <c r="B796" s="5" t="s">
        <v>334</v>
      </c>
      <c r="C796" s="5" t="s">
        <v>28</v>
      </c>
      <c r="D796" s="5" t="s">
        <v>406</v>
      </c>
      <c r="E796" s="5" t="s">
        <v>112</v>
      </c>
      <c r="F796" s="5" t="s">
        <v>53</v>
      </c>
      <c r="G796" s="5" t="s">
        <v>74</v>
      </c>
      <c r="H796" s="5" t="s">
        <v>98</v>
      </c>
      <c r="I796" s="5" t="s">
        <v>305</v>
      </c>
      <c r="J796" s="10" t="s">
        <v>96</v>
      </c>
      <c r="K796" s="27">
        <v>43091</v>
      </c>
      <c r="L796" s="28">
        <v>1</v>
      </c>
    </row>
    <row r="797" spans="2:12" x14ac:dyDescent="0.2">
      <c r="B797" s="5" t="s">
        <v>334</v>
      </c>
      <c r="C797" s="5" t="s">
        <v>28</v>
      </c>
      <c r="D797" s="5" t="s">
        <v>406</v>
      </c>
      <c r="E797" s="5" t="s">
        <v>112</v>
      </c>
      <c r="F797" s="5" t="s">
        <v>53</v>
      </c>
      <c r="G797" s="5" t="s">
        <v>74</v>
      </c>
      <c r="H797" s="5" t="s">
        <v>98</v>
      </c>
      <c r="I797" s="5" t="s">
        <v>305</v>
      </c>
      <c r="J797" s="10" t="s">
        <v>96</v>
      </c>
      <c r="K797" s="27">
        <v>43091</v>
      </c>
      <c r="L797" s="28">
        <v>1</v>
      </c>
    </row>
    <row r="798" spans="2:12" x14ac:dyDescent="0.2">
      <c r="B798" s="5" t="s">
        <v>334</v>
      </c>
      <c r="C798" s="5" t="s">
        <v>28</v>
      </c>
      <c r="D798" s="5" t="s">
        <v>406</v>
      </c>
      <c r="E798" s="5" t="s">
        <v>116</v>
      </c>
      <c r="F798" s="5" t="s">
        <v>48</v>
      </c>
      <c r="G798" s="5" t="s">
        <v>74</v>
      </c>
      <c r="H798" s="5" t="s">
        <v>98</v>
      </c>
      <c r="I798" s="5" t="s">
        <v>305</v>
      </c>
      <c r="J798" s="10" t="s">
        <v>96</v>
      </c>
      <c r="K798" s="27">
        <v>43091</v>
      </c>
      <c r="L798" s="28">
        <v>1</v>
      </c>
    </row>
    <row r="799" spans="2:12" x14ac:dyDescent="0.2">
      <c r="B799" s="5" t="s">
        <v>334</v>
      </c>
      <c r="C799" s="5" t="s">
        <v>28</v>
      </c>
      <c r="D799" s="5" t="s">
        <v>406</v>
      </c>
      <c r="E799" s="5" t="s">
        <v>125</v>
      </c>
      <c r="F799" s="5" t="s">
        <v>39</v>
      </c>
      <c r="G799" s="5" t="s">
        <v>74</v>
      </c>
      <c r="H799" s="5" t="s">
        <v>115</v>
      </c>
      <c r="I799" s="5" t="s">
        <v>706</v>
      </c>
      <c r="J799" s="10" t="s">
        <v>96</v>
      </c>
      <c r="K799" s="27">
        <v>43091</v>
      </c>
      <c r="L799" s="28">
        <v>1</v>
      </c>
    </row>
    <row r="800" spans="2:12" x14ac:dyDescent="0.2">
      <c r="B800" s="5" t="s">
        <v>334</v>
      </c>
      <c r="C800" s="5" t="s">
        <v>28</v>
      </c>
      <c r="D800" s="5" t="s">
        <v>406</v>
      </c>
      <c r="E800" s="5" t="s">
        <v>125</v>
      </c>
      <c r="F800" s="5" t="s">
        <v>39</v>
      </c>
      <c r="G800" s="5" t="s">
        <v>75</v>
      </c>
      <c r="H800" s="5" t="s">
        <v>391</v>
      </c>
      <c r="I800" s="5" t="s">
        <v>391</v>
      </c>
      <c r="J800" s="10" t="s">
        <v>96</v>
      </c>
      <c r="K800" s="27">
        <v>43091</v>
      </c>
      <c r="L800" s="28">
        <v>2</v>
      </c>
    </row>
    <row r="801" spans="2:12" x14ac:dyDescent="0.2">
      <c r="B801" s="5" t="s">
        <v>334</v>
      </c>
      <c r="C801" s="5" t="s">
        <v>28</v>
      </c>
      <c r="D801" s="5" t="s">
        <v>406</v>
      </c>
      <c r="E801" s="5" t="s">
        <v>51</v>
      </c>
      <c r="F801" s="5" t="s">
        <v>51</v>
      </c>
      <c r="G801" s="5" t="s">
        <v>74</v>
      </c>
      <c r="H801" s="5" t="s">
        <v>98</v>
      </c>
      <c r="I801" s="5" t="s">
        <v>305</v>
      </c>
      <c r="J801" s="10" t="s">
        <v>96</v>
      </c>
      <c r="K801" s="27">
        <v>43091</v>
      </c>
      <c r="L801" s="28">
        <v>1</v>
      </c>
    </row>
    <row r="802" spans="2:12" x14ac:dyDescent="0.2">
      <c r="B802" s="5" t="s">
        <v>334</v>
      </c>
      <c r="C802" s="5" t="s">
        <v>28</v>
      </c>
      <c r="D802" s="5" t="s">
        <v>406</v>
      </c>
      <c r="E802" s="5" t="s">
        <v>342</v>
      </c>
      <c r="F802" s="5" t="s">
        <v>39</v>
      </c>
      <c r="G802" s="5" t="s">
        <v>75</v>
      </c>
      <c r="H802" s="5" t="s">
        <v>342</v>
      </c>
      <c r="I802" s="5" t="s">
        <v>342</v>
      </c>
      <c r="J802" s="10" t="s">
        <v>96</v>
      </c>
      <c r="K802" s="27">
        <v>43091</v>
      </c>
      <c r="L802" s="28">
        <v>6</v>
      </c>
    </row>
    <row r="803" spans="2:12" x14ac:dyDescent="0.2">
      <c r="B803" s="5" t="s">
        <v>334</v>
      </c>
      <c r="C803" s="5" t="s">
        <v>28</v>
      </c>
      <c r="D803" s="5" t="s">
        <v>406</v>
      </c>
      <c r="E803" s="5" t="s">
        <v>134</v>
      </c>
      <c r="F803" s="5" t="s">
        <v>39</v>
      </c>
      <c r="G803" s="5" t="s">
        <v>72</v>
      </c>
      <c r="H803" s="5" t="s">
        <v>108</v>
      </c>
      <c r="I803" s="5" t="s">
        <v>305</v>
      </c>
      <c r="J803" s="10" t="s">
        <v>96</v>
      </c>
      <c r="K803" s="27">
        <v>43092</v>
      </c>
      <c r="L803" s="28">
        <v>3</v>
      </c>
    </row>
    <row r="804" spans="2:12" x14ac:dyDescent="0.2">
      <c r="B804" s="5" t="s">
        <v>334</v>
      </c>
      <c r="C804" s="5" t="s">
        <v>28</v>
      </c>
      <c r="D804" s="5" t="s">
        <v>406</v>
      </c>
      <c r="E804" s="5" t="s">
        <v>149</v>
      </c>
      <c r="F804" s="5" t="s">
        <v>46</v>
      </c>
      <c r="G804" s="5" t="s">
        <v>74</v>
      </c>
      <c r="H804" s="5" t="s">
        <v>346</v>
      </c>
      <c r="I804" s="5" t="s">
        <v>305</v>
      </c>
      <c r="J804" s="10" t="s">
        <v>96</v>
      </c>
      <c r="K804" s="27">
        <v>43092</v>
      </c>
      <c r="L804" s="28">
        <v>1</v>
      </c>
    </row>
    <row r="805" spans="2:12" x14ac:dyDescent="0.2">
      <c r="B805" s="5" t="s">
        <v>334</v>
      </c>
      <c r="C805" s="5" t="s">
        <v>28</v>
      </c>
      <c r="D805" s="5" t="s">
        <v>406</v>
      </c>
      <c r="E805" s="5" t="s">
        <v>152</v>
      </c>
      <c r="F805" s="5" t="s">
        <v>43</v>
      </c>
      <c r="G805" s="5" t="s">
        <v>75</v>
      </c>
      <c r="H805" s="5" t="s">
        <v>179</v>
      </c>
      <c r="I805" s="5" t="s">
        <v>351</v>
      </c>
      <c r="J805" s="10" t="s">
        <v>96</v>
      </c>
      <c r="K805" s="27">
        <v>43092</v>
      </c>
      <c r="L805" s="28">
        <v>1</v>
      </c>
    </row>
    <row r="806" spans="2:12" x14ac:dyDescent="0.2">
      <c r="B806" s="5" t="s">
        <v>334</v>
      </c>
      <c r="C806" s="5" t="s">
        <v>28</v>
      </c>
      <c r="D806" s="5" t="s">
        <v>406</v>
      </c>
      <c r="E806" s="5" t="s">
        <v>122</v>
      </c>
      <c r="F806" s="5" t="s">
        <v>39</v>
      </c>
      <c r="G806" s="5" t="s">
        <v>75</v>
      </c>
      <c r="H806" s="5" t="s">
        <v>123</v>
      </c>
      <c r="I806" s="5" t="s">
        <v>123</v>
      </c>
      <c r="J806" s="10" t="s">
        <v>96</v>
      </c>
      <c r="K806" s="27">
        <v>43092</v>
      </c>
      <c r="L806" s="28">
        <v>1</v>
      </c>
    </row>
    <row r="807" spans="2:12" x14ac:dyDescent="0.2">
      <c r="B807" s="5" t="s">
        <v>334</v>
      </c>
      <c r="C807" s="5" t="s">
        <v>28</v>
      </c>
      <c r="D807" s="5" t="s">
        <v>406</v>
      </c>
      <c r="E807" s="5" t="s">
        <v>138</v>
      </c>
      <c r="F807" s="5" t="s">
        <v>49</v>
      </c>
      <c r="G807" s="5" t="s">
        <v>74</v>
      </c>
      <c r="H807" s="5" t="s">
        <v>98</v>
      </c>
      <c r="I807" s="5" t="s">
        <v>305</v>
      </c>
      <c r="J807" s="10" t="s">
        <v>96</v>
      </c>
      <c r="K807" s="27">
        <v>43092</v>
      </c>
      <c r="L807" s="28">
        <v>1</v>
      </c>
    </row>
    <row r="808" spans="2:12" x14ac:dyDescent="0.2">
      <c r="B808" s="5" t="s">
        <v>334</v>
      </c>
      <c r="C808" s="5" t="s">
        <v>28</v>
      </c>
      <c r="D808" s="5" t="s">
        <v>406</v>
      </c>
      <c r="E808" s="5" t="s">
        <v>107</v>
      </c>
      <c r="F808" s="5" t="s">
        <v>40</v>
      </c>
      <c r="G808" s="5" t="s">
        <v>75</v>
      </c>
      <c r="H808" s="5" t="s">
        <v>303</v>
      </c>
      <c r="I808" s="5" t="s">
        <v>305</v>
      </c>
      <c r="J808" s="10" t="s">
        <v>96</v>
      </c>
      <c r="K808" s="27">
        <v>43094</v>
      </c>
      <c r="L808" s="28">
        <v>1</v>
      </c>
    </row>
    <row r="809" spans="2:12" x14ac:dyDescent="0.2">
      <c r="B809" s="5" t="s">
        <v>334</v>
      </c>
      <c r="C809" s="5" t="s">
        <v>28</v>
      </c>
      <c r="D809" s="5" t="s">
        <v>406</v>
      </c>
      <c r="E809" s="5" t="s">
        <v>149</v>
      </c>
      <c r="F809" s="5" t="s">
        <v>46</v>
      </c>
      <c r="G809" s="5" t="s">
        <v>75</v>
      </c>
      <c r="H809" s="5" t="s">
        <v>700</v>
      </c>
      <c r="I809" s="5" t="s">
        <v>305</v>
      </c>
      <c r="J809" s="10" t="s">
        <v>96</v>
      </c>
      <c r="K809" s="27">
        <v>43094</v>
      </c>
      <c r="L809" s="28">
        <v>1</v>
      </c>
    </row>
    <row r="810" spans="2:12" x14ac:dyDescent="0.2">
      <c r="B810" s="5" t="s">
        <v>334</v>
      </c>
      <c r="C810" s="5" t="s">
        <v>28</v>
      </c>
      <c r="D810" s="5" t="s">
        <v>406</v>
      </c>
      <c r="E810" s="5" t="s">
        <v>120</v>
      </c>
      <c r="F810" s="5" t="s">
        <v>41</v>
      </c>
      <c r="G810" s="5" t="s">
        <v>74</v>
      </c>
      <c r="H810" s="5" t="s">
        <v>115</v>
      </c>
      <c r="I810" s="5" t="s">
        <v>702</v>
      </c>
      <c r="J810" s="10" t="s">
        <v>96</v>
      </c>
      <c r="K810" s="27">
        <v>43094</v>
      </c>
      <c r="L810" s="28">
        <v>1</v>
      </c>
    </row>
    <row r="811" spans="2:12" x14ac:dyDescent="0.2">
      <c r="B811" s="5" t="s">
        <v>334</v>
      </c>
      <c r="C811" s="5" t="s">
        <v>28</v>
      </c>
      <c r="D811" s="5" t="s">
        <v>406</v>
      </c>
      <c r="E811" s="5" t="s">
        <v>145</v>
      </c>
      <c r="F811" s="5" t="s">
        <v>44</v>
      </c>
      <c r="G811" s="5" t="s">
        <v>74</v>
      </c>
      <c r="H811" s="5" t="s">
        <v>98</v>
      </c>
      <c r="I811" s="5" t="s">
        <v>305</v>
      </c>
      <c r="J811" s="10" t="s">
        <v>96</v>
      </c>
      <c r="K811" s="27">
        <v>43094</v>
      </c>
      <c r="L811" s="28">
        <v>1</v>
      </c>
    </row>
    <row r="812" spans="2:12" x14ac:dyDescent="0.2">
      <c r="B812" s="5" t="s">
        <v>334</v>
      </c>
      <c r="C812" s="5" t="s">
        <v>28</v>
      </c>
      <c r="D812" s="5" t="s">
        <v>406</v>
      </c>
      <c r="E812" s="5" t="s">
        <v>99</v>
      </c>
      <c r="F812" s="5" t="s">
        <v>39</v>
      </c>
      <c r="G812" s="5" t="s">
        <v>75</v>
      </c>
      <c r="H812" s="5" t="s">
        <v>143</v>
      </c>
      <c r="I812" s="5" t="s">
        <v>144</v>
      </c>
      <c r="J812" s="10" t="s">
        <v>96</v>
      </c>
      <c r="K812" s="27">
        <v>43095</v>
      </c>
      <c r="L812" s="28">
        <v>1</v>
      </c>
    </row>
    <row r="813" spans="2:12" x14ac:dyDescent="0.2">
      <c r="B813" s="5" t="s">
        <v>334</v>
      </c>
      <c r="C813" s="5" t="s">
        <v>28</v>
      </c>
      <c r="D813" s="5" t="s">
        <v>406</v>
      </c>
      <c r="E813" s="5" t="s">
        <v>118</v>
      </c>
      <c r="F813" s="5" t="s">
        <v>39</v>
      </c>
      <c r="G813" s="5" t="s">
        <v>74</v>
      </c>
      <c r="H813" s="5" t="s">
        <v>115</v>
      </c>
      <c r="I813" s="5" t="s">
        <v>422</v>
      </c>
      <c r="J813" s="10" t="s">
        <v>96</v>
      </c>
      <c r="K813" s="27">
        <v>43095</v>
      </c>
      <c r="L813" s="28">
        <v>1</v>
      </c>
    </row>
    <row r="814" spans="2:12" x14ac:dyDescent="0.2">
      <c r="B814" s="5" t="s">
        <v>334</v>
      </c>
      <c r="C814" s="5" t="s">
        <v>28</v>
      </c>
      <c r="D814" s="5" t="s">
        <v>406</v>
      </c>
      <c r="E814" s="5" t="s">
        <v>124</v>
      </c>
      <c r="F814" s="5" t="s">
        <v>39</v>
      </c>
      <c r="G814" s="5" t="s">
        <v>75</v>
      </c>
      <c r="H814" s="5" t="s">
        <v>123</v>
      </c>
      <c r="I814" s="5" t="s">
        <v>123</v>
      </c>
      <c r="J814" s="10" t="s">
        <v>96</v>
      </c>
      <c r="K814" s="27">
        <v>43095</v>
      </c>
      <c r="L814" s="28">
        <v>1</v>
      </c>
    </row>
    <row r="815" spans="2:12" x14ac:dyDescent="0.2">
      <c r="B815" s="5" t="s">
        <v>334</v>
      </c>
      <c r="C815" s="5" t="s">
        <v>28</v>
      </c>
      <c r="D815" s="5" t="s">
        <v>406</v>
      </c>
      <c r="E815" s="5" t="s">
        <v>163</v>
      </c>
      <c r="F815" s="5" t="s">
        <v>48</v>
      </c>
      <c r="G815" s="5" t="s">
        <v>74</v>
      </c>
      <c r="H815" s="5" t="s">
        <v>98</v>
      </c>
      <c r="I815" s="5" t="s">
        <v>305</v>
      </c>
      <c r="J815" s="10" t="s">
        <v>96</v>
      </c>
      <c r="K815" s="27">
        <v>43096</v>
      </c>
      <c r="L815" s="28">
        <v>2</v>
      </c>
    </row>
    <row r="816" spans="2:12" x14ac:dyDescent="0.2">
      <c r="B816" s="5" t="s">
        <v>334</v>
      </c>
      <c r="C816" s="5" t="s">
        <v>28</v>
      </c>
      <c r="D816" s="5" t="s">
        <v>406</v>
      </c>
      <c r="E816" s="5" t="s">
        <v>105</v>
      </c>
      <c r="F816" s="5" t="s">
        <v>40</v>
      </c>
      <c r="G816" s="5" t="s">
        <v>74</v>
      </c>
      <c r="H816" s="5" t="s">
        <v>98</v>
      </c>
      <c r="I816" s="5" t="s">
        <v>305</v>
      </c>
      <c r="J816" s="10" t="s">
        <v>96</v>
      </c>
      <c r="K816" s="27">
        <v>43096</v>
      </c>
      <c r="L816" s="28">
        <v>1</v>
      </c>
    </row>
    <row r="817" spans="2:12" x14ac:dyDescent="0.2">
      <c r="B817" s="5" t="s">
        <v>334</v>
      </c>
      <c r="C817" s="5" t="s">
        <v>28</v>
      </c>
      <c r="D817" s="5" t="s">
        <v>406</v>
      </c>
      <c r="E817" s="5" t="s">
        <v>176</v>
      </c>
      <c r="F817" s="5" t="s">
        <v>47</v>
      </c>
      <c r="G817" s="5" t="s">
        <v>74</v>
      </c>
      <c r="H817" s="5" t="s">
        <v>383</v>
      </c>
      <c r="I817" s="5" t="s">
        <v>305</v>
      </c>
      <c r="J817" s="10" t="s">
        <v>96</v>
      </c>
      <c r="K817" s="27">
        <v>43096</v>
      </c>
      <c r="L817" s="28">
        <v>1</v>
      </c>
    </row>
    <row r="818" spans="2:12" x14ac:dyDescent="0.2">
      <c r="B818" s="5" t="s">
        <v>334</v>
      </c>
      <c r="C818" s="5" t="s">
        <v>28</v>
      </c>
      <c r="D818" s="5" t="s">
        <v>406</v>
      </c>
      <c r="E818" s="5" t="s">
        <v>163</v>
      </c>
      <c r="F818" s="5" t="s">
        <v>48</v>
      </c>
      <c r="G818" s="5" t="s">
        <v>74</v>
      </c>
      <c r="H818" s="5" t="s">
        <v>98</v>
      </c>
      <c r="I818" s="5" t="s">
        <v>305</v>
      </c>
      <c r="J818" s="10" t="s">
        <v>96</v>
      </c>
      <c r="K818" s="27">
        <v>43097</v>
      </c>
      <c r="L818" s="28">
        <v>1</v>
      </c>
    </row>
    <row r="819" spans="2:12" x14ac:dyDescent="0.2">
      <c r="B819" s="5" t="s">
        <v>334</v>
      </c>
      <c r="C819" s="5" t="s">
        <v>28</v>
      </c>
      <c r="D819" s="5" t="s">
        <v>406</v>
      </c>
      <c r="E819" s="5" t="s">
        <v>163</v>
      </c>
      <c r="F819" s="5" t="s">
        <v>48</v>
      </c>
      <c r="G819" s="5" t="s">
        <v>75</v>
      </c>
      <c r="H819" s="5" t="s">
        <v>697</v>
      </c>
      <c r="I819" s="5" t="s">
        <v>697</v>
      </c>
      <c r="J819" s="10" t="s">
        <v>96</v>
      </c>
      <c r="K819" s="27">
        <v>43097</v>
      </c>
      <c r="L819" s="28">
        <v>1</v>
      </c>
    </row>
    <row r="820" spans="2:12" x14ac:dyDescent="0.2">
      <c r="B820" s="5" t="s">
        <v>334</v>
      </c>
      <c r="C820" s="5" t="s">
        <v>28</v>
      </c>
      <c r="D820" s="5" t="s">
        <v>406</v>
      </c>
      <c r="E820" s="5" t="s">
        <v>137</v>
      </c>
      <c r="F820" s="5" t="s">
        <v>54</v>
      </c>
      <c r="G820" s="5" t="s">
        <v>75</v>
      </c>
      <c r="H820" s="5" t="s">
        <v>564</v>
      </c>
      <c r="I820" s="5" t="s">
        <v>305</v>
      </c>
      <c r="J820" s="10" t="s">
        <v>96</v>
      </c>
      <c r="K820" s="27">
        <v>43097</v>
      </c>
      <c r="L820" s="28">
        <v>1</v>
      </c>
    </row>
    <row r="821" spans="2:12" x14ac:dyDescent="0.2">
      <c r="B821" s="5" t="s">
        <v>334</v>
      </c>
      <c r="C821" s="5" t="s">
        <v>28</v>
      </c>
      <c r="D821" s="5" t="s">
        <v>406</v>
      </c>
      <c r="E821" s="5" t="s">
        <v>140</v>
      </c>
      <c r="F821" s="5" t="s">
        <v>54</v>
      </c>
      <c r="G821" s="5" t="s">
        <v>75</v>
      </c>
      <c r="H821" s="5" t="s">
        <v>644</v>
      </c>
      <c r="I821" s="5" t="s">
        <v>305</v>
      </c>
      <c r="J821" s="10" t="s">
        <v>96</v>
      </c>
      <c r="K821" s="27">
        <v>43097</v>
      </c>
      <c r="L821" s="28">
        <v>1</v>
      </c>
    </row>
    <row r="822" spans="2:12" x14ac:dyDescent="0.2">
      <c r="B822" s="5" t="s">
        <v>334</v>
      </c>
      <c r="C822" s="5" t="s">
        <v>28</v>
      </c>
      <c r="D822" s="5" t="s">
        <v>406</v>
      </c>
      <c r="E822" s="5" t="s">
        <v>120</v>
      </c>
      <c r="F822" s="5" t="s">
        <v>41</v>
      </c>
      <c r="G822" s="5" t="s">
        <v>75</v>
      </c>
      <c r="H822" s="5" t="s">
        <v>121</v>
      </c>
      <c r="I822" s="5" t="s">
        <v>386</v>
      </c>
      <c r="J822" s="10" t="s">
        <v>96</v>
      </c>
      <c r="K822" s="27">
        <v>43097</v>
      </c>
      <c r="L822" s="28">
        <v>4</v>
      </c>
    </row>
    <row r="823" spans="2:12" x14ac:dyDescent="0.2">
      <c r="B823" s="5" t="s">
        <v>334</v>
      </c>
      <c r="C823" s="5" t="s">
        <v>28</v>
      </c>
      <c r="D823" s="5" t="s">
        <v>406</v>
      </c>
      <c r="E823" s="5" t="s">
        <v>124</v>
      </c>
      <c r="F823" s="5" t="s">
        <v>39</v>
      </c>
      <c r="G823" s="5" t="s">
        <v>75</v>
      </c>
      <c r="H823" s="5" t="s">
        <v>123</v>
      </c>
      <c r="I823" s="5" t="s">
        <v>123</v>
      </c>
      <c r="J823" s="10" t="s">
        <v>96</v>
      </c>
      <c r="K823" s="27">
        <v>43097</v>
      </c>
      <c r="L823" s="28">
        <v>1</v>
      </c>
    </row>
    <row r="824" spans="2:12" x14ac:dyDescent="0.2">
      <c r="B824" s="5" t="s">
        <v>334</v>
      </c>
      <c r="C824" s="5" t="s">
        <v>28</v>
      </c>
      <c r="D824" s="5" t="s">
        <v>406</v>
      </c>
      <c r="E824" s="5" t="s">
        <v>99</v>
      </c>
      <c r="F824" s="5" t="s">
        <v>39</v>
      </c>
      <c r="G824" s="5" t="s">
        <v>75</v>
      </c>
      <c r="H824" s="5" t="s">
        <v>445</v>
      </c>
      <c r="I824" s="5" t="s">
        <v>445</v>
      </c>
      <c r="J824" s="10" t="s">
        <v>96</v>
      </c>
      <c r="K824" s="27">
        <v>43098</v>
      </c>
      <c r="L824" s="28">
        <v>1</v>
      </c>
    </row>
    <row r="825" spans="2:12" x14ac:dyDescent="0.2">
      <c r="B825" s="5" t="s">
        <v>334</v>
      </c>
      <c r="C825" s="5" t="s">
        <v>28</v>
      </c>
      <c r="D825" s="5" t="s">
        <v>406</v>
      </c>
      <c r="E825" s="5" t="s">
        <v>120</v>
      </c>
      <c r="F825" s="5" t="s">
        <v>41</v>
      </c>
      <c r="G825" s="5" t="s">
        <v>75</v>
      </c>
      <c r="H825" s="5" t="s">
        <v>703</v>
      </c>
      <c r="I825" s="5" t="s">
        <v>703</v>
      </c>
      <c r="J825" s="10" t="s">
        <v>96</v>
      </c>
      <c r="K825" s="27">
        <v>43098</v>
      </c>
      <c r="L825" s="28">
        <v>1</v>
      </c>
    </row>
    <row r="826" spans="2:12" x14ac:dyDescent="0.2">
      <c r="B826" s="5" t="s">
        <v>334</v>
      </c>
      <c r="C826" s="5" t="s">
        <v>28</v>
      </c>
      <c r="D826" s="5" t="s">
        <v>406</v>
      </c>
      <c r="E826" s="5" t="s">
        <v>125</v>
      </c>
      <c r="F826" s="5" t="s">
        <v>39</v>
      </c>
      <c r="G826" s="5" t="s">
        <v>75</v>
      </c>
      <c r="H826" s="5" t="s">
        <v>391</v>
      </c>
      <c r="I826" s="5" t="s">
        <v>391</v>
      </c>
      <c r="J826" s="10" t="s">
        <v>96</v>
      </c>
      <c r="K826" s="27">
        <v>43098</v>
      </c>
      <c r="L826" s="28">
        <v>2</v>
      </c>
    </row>
    <row r="827" spans="2:12" x14ac:dyDescent="0.2">
      <c r="B827" s="5" t="s">
        <v>334</v>
      </c>
      <c r="C827" s="5" t="s">
        <v>28</v>
      </c>
      <c r="D827" s="5" t="s">
        <v>406</v>
      </c>
      <c r="E827" s="5" t="s">
        <v>163</v>
      </c>
      <c r="F827" s="5" t="s">
        <v>48</v>
      </c>
      <c r="G827" s="5" t="s">
        <v>72</v>
      </c>
      <c r="H827" s="5" t="s">
        <v>148</v>
      </c>
      <c r="I827" s="5" t="s">
        <v>563</v>
      </c>
      <c r="J827" s="10" t="s">
        <v>96</v>
      </c>
      <c r="K827" s="27">
        <v>43099</v>
      </c>
      <c r="L827" s="28">
        <v>4</v>
      </c>
    </row>
    <row r="828" spans="2:12" x14ac:dyDescent="0.2">
      <c r="B828" s="5" t="s">
        <v>334</v>
      </c>
      <c r="C828" s="5" t="s">
        <v>28</v>
      </c>
      <c r="D828" s="5" t="s">
        <v>406</v>
      </c>
      <c r="E828" s="5" t="s">
        <v>112</v>
      </c>
      <c r="F828" s="5" t="s">
        <v>53</v>
      </c>
      <c r="G828" s="5" t="s">
        <v>74</v>
      </c>
      <c r="H828" s="5" t="s">
        <v>98</v>
      </c>
      <c r="I828" s="5" t="s">
        <v>305</v>
      </c>
      <c r="J828" s="10" t="s">
        <v>96</v>
      </c>
      <c r="K828" s="27">
        <v>43099</v>
      </c>
      <c r="L828" s="28">
        <v>1</v>
      </c>
    </row>
    <row r="829" spans="2:12" x14ac:dyDescent="0.2">
      <c r="B829" s="5" t="s">
        <v>334</v>
      </c>
      <c r="C829" s="5" t="s">
        <v>28</v>
      </c>
      <c r="D829" s="5" t="s">
        <v>406</v>
      </c>
      <c r="E829" s="5" t="s">
        <v>41</v>
      </c>
      <c r="F829" s="5" t="s">
        <v>41</v>
      </c>
      <c r="G829" s="5" t="s">
        <v>74</v>
      </c>
      <c r="H829" s="5" t="s">
        <v>98</v>
      </c>
      <c r="I829" s="5" t="s">
        <v>305</v>
      </c>
      <c r="J829" s="10" t="s">
        <v>96</v>
      </c>
      <c r="K829" s="27">
        <v>43100</v>
      </c>
      <c r="L829" s="28">
        <v>1</v>
      </c>
    </row>
    <row r="830" spans="2:12" x14ac:dyDescent="0.2">
      <c r="B830" s="5" t="s">
        <v>334</v>
      </c>
      <c r="C830" s="5" t="s">
        <v>28</v>
      </c>
      <c r="D830" s="5" t="s">
        <v>406</v>
      </c>
      <c r="E830" s="5" t="s">
        <v>122</v>
      </c>
      <c r="F830" s="5" t="s">
        <v>39</v>
      </c>
      <c r="G830" s="5" t="s">
        <v>75</v>
      </c>
      <c r="H830" s="5" t="s">
        <v>340</v>
      </c>
      <c r="I830" s="5" t="s">
        <v>340</v>
      </c>
      <c r="J830" s="10" t="s">
        <v>96</v>
      </c>
      <c r="K830" s="27">
        <v>43100</v>
      </c>
      <c r="L830" s="28">
        <v>1</v>
      </c>
    </row>
    <row r="831" spans="2:12" x14ac:dyDescent="0.2">
      <c r="B831" s="5" t="s">
        <v>334</v>
      </c>
      <c r="C831" s="5" t="s">
        <v>28</v>
      </c>
      <c r="D831" s="5" t="s">
        <v>406</v>
      </c>
      <c r="E831" s="5" t="s">
        <v>125</v>
      </c>
      <c r="F831" s="5" t="s">
        <v>39</v>
      </c>
      <c r="G831" s="5" t="s">
        <v>74</v>
      </c>
      <c r="H831" s="5" t="s">
        <v>115</v>
      </c>
      <c r="I831" s="5" t="s">
        <v>707</v>
      </c>
      <c r="J831" s="10" t="s">
        <v>96</v>
      </c>
      <c r="K831" s="27">
        <v>43100</v>
      </c>
      <c r="L831" s="28">
        <v>1</v>
      </c>
    </row>
    <row r="832" spans="2:12" x14ac:dyDescent="0.2">
      <c r="B832" s="5" t="s">
        <v>334</v>
      </c>
      <c r="C832" s="5" t="s">
        <v>26</v>
      </c>
      <c r="D832" s="5" t="s">
        <v>13</v>
      </c>
      <c r="E832" s="5" t="s">
        <v>97</v>
      </c>
      <c r="F832" s="5" t="s">
        <v>39</v>
      </c>
      <c r="G832" s="5" t="s">
        <v>74</v>
      </c>
      <c r="H832" s="5" t="s">
        <v>98</v>
      </c>
      <c r="I832" s="5" t="s">
        <v>305</v>
      </c>
      <c r="J832" s="10" t="s">
        <v>96</v>
      </c>
      <c r="K832" s="27">
        <v>43070</v>
      </c>
      <c r="L832" s="28">
        <v>1</v>
      </c>
    </row>
    <row r="833" spans="2:12" x14ac:dyDescent="0.2">
      <c r="B833" s="5" t="s">
        <v>334</v>
      </c>
      <c r="C833" s="5" t="s">
        <v>26</v>
      </c>
      <c r="D833" s="5" t="s">
        <v>13</v>
      </c>
      <c r="E833" s="5" t="s">
        <v>55</v>
      </c>
      <c r="F833" s="5" t="s">
        <v>55</v>
      </c>
      <c r="G833" s="5" t="s">
        <v>72</v>
      </c>
      <c r="H833" s="5" t="s">
        <v>182</v>
      </c>
      <c r="I833" s="5" t="s">
        <v>305</v>
      </c>
      <c r="J833" s="10" t="s">
        <v>96</v>
      </c>
      <c r="K833" s="27">
        <v>43070</v>
      </c>
      <c r="L833" s="28">
        <v>1</v>
      </c>
    </row>
    <row r="834" spans="2:12" x14ac:dyDescent="0.2">
      <c r="B834" s="5" t="s">
        <v>334</v>
      </c>
      <c r="C834" s="5" t="s">
        <v>26</v>
      </c>
      <c r="D834" s="5" t="s">
        <v>13</v>
      </c>
      <c r="E834" s="5" t="s">
        <v>199</v>
      </c>
      <c r="F834" s="5" t="s">
        <v>44</v>
      </c>
      <c r="G834" s="5" t="s">
        <v>74</v>
      </c>
      <c r="H834" s="5" t="s">
        <v>98</v>
      </c>
      <c r="I834" s="5" t="s">
        <v>305</v>
      </c>
      <c r="J834" s="10" t="s">
        <v>96</v>
      </c>
      <c r="K834" s="27">
        <v>43070</v>
      </c>
      <c r="L834" s="28">
        <v>1</v>
      </c>
    </row>
    <row r="835" spans="2:12" x14ac:dyDescent="0.2">
      <c r="B835" s="5" t="s">
        <v>334</v>
      </c>
      <c r="C835" s="5" t="s">
        <v>26</v>
      </c>
      <c r="D835" s="5" t="s">
        <v>13</v>
      </c>
      <c r="E835" s="5" t="s">
        <v>177</v>
      </c>
      <c r="F835" s="5" t="s">
        <v>53</v>
      </c>
      <c r="G835" s="5" t="s">
        <v>74</v>
      </c>
      <c r="H835" s="5" t="s">
        <v>98</v>
      </c>
      <c r="I835" s="5" t="s">
        <v>305</v>
      </c>
      <c r="J835" s="10" t="s">
        <v>96</v>
      </c>
      <c r="K835" s="27">
        <v>43070</v>
      </c>
      <c r="L835" s="28">
        <v>1</v>
      </c>
    </row>
    <row r="836" spans="2:12" x14ac:dyDescent="0.2">
      <c r="B836" s="5" t="s">
        <v>334</v>
      </c>
      <c r="C836" s="5" t="s">
        <v>26</v>
      </c>
      <c r="D836" s="5" t="s">
        <v>13</v>
      </c>
      <c r="E836" s="5" t="s">
        <v>177</v>
      </c>
      <c r="F836" s="5" t="s">
        <v>53</v>
      </c>
      <c r="G836" s="5" t="s">
        <v>74</v>
      </c>
      <c r="H836" s="5" t="s">
        <v>98</v>
      </c>
      <c r="I836" s="5" t="s">
        <v>305</v>
      </c>
      <c r="J836" s="10" t="s">
        <v>96</v>
      </c>
      <c r="K836" s="27">
        <v>43070</v>
      </c>
      <c r="L836" s="28">
        <v>1</v>
      </c>
    </row>
    <row r="837" spans="2:12" x14ac:dyDescent="0.2">
      <c r="B837" s="5" t="s">
        <v>334</v>
      </c>
      <c r="C837" s="5" t="s">
        <v>26</v>
      </c>
      <c r="D837" s="5" t="s">
        <v>13</v>
      </c>
      <c r="E837" s="5" t="s">
        <v>177</v>
      </c>
      <c r="F837" s="5" t="s">
        <v>53</v>
      </c>
      <c r="G837" s="5" t="s">
        <v>74</v>
      </c>
      <c r="H837" s="5" t="s">
        <v>98</v>
      </c>
      <c r="I837" s="5" t="s">
        <v>305</v>
      </c>
      <c r="J837" s="10" t="s">
        <v>96</v>
      </c>
      <c r="K837" s="27">
        <v>43070</v>
      </c>
      <c r="L837" s="28">
        <v>1</v>
      </c>
    </row>
    <row r="838" spans="2:12" x14ac:dyDescent="0.2">
      <c r="B838" s="5" t="s">
        <v>334</v>
      </c>
      <c r="C838" s="5" t="s">
        <v>26</v>
      </c>
      <c r="D838" s="5" t="s">
        <v>13</v>
      </c>
      <c r="E838" s="5" t="s">
        <v>177</v>
      </c>
      <c r="F838" s="5" t="s">
        <v>53</v>
      </c>
      <c r="G838" s="5" t="s">
        <v>74</v>
      </c>
      <c r="H838" s="5" t="s">
        <v>98</v>
      </c>
      <c r="I838" s="5" t="s">
        <v>305</v>
      </c>
      <c r="J838" s="10" t="s">
        <v>96</v>
      </c>
      <c r="K838" s="27">
        <v>43070</v>
      </c>
      <c r="L838" s="28">
        <v>1</v>
      </c>
    </row>
    <row r="839" spans="2:12" x14ac:dyDescent="0.2">
      <c r="B839" s="5" t="s">
        <v>334</v>
      </c>
      <c r="C839" s="5" t="s">
        <v>26</v>
      </c>
      <c r="D839" s="5" t="s">
        <v>13</v>
      </c>
      <c r="E839" s="5" t="s">
        <v>133</v>
      </c>
      <c r="F839" s="5" t="s">
        <v>39</v>
      </c>
      <c r="G839" s="5" t="s">
        <v>74</v>
      </c>
      <c r="H839" s="5" t="s">
        <v>115</v>
      </c>
      <c r="I839" s="5" t="s">
        <v>719</v>
      </c>
      <c r="J839" s="10" t="s">
        <v>96</v>
      </c>
      <c r="K839" s="27">
        <v>43070</v>
      </c>
      <c r="L839" s="28">
        <v>1</v>
      </c>
    </row>
    <row r="840" spans="2:12" x14ac:dyDescent="0.2">
      <c r="B840" s="5" t="s">
        <v>334</v>
      </c>
      <c r="C840" s="5" t="s">
        <v>26</v>
      </c>
      <c r="D840" s="5" t="s">
        <v>13</v>
      </c>
      <c r="E840" s="5" t="s">
        <v>133</v>
      </c>
      <c r="F840" s="5" t="s">
        <v>39</v>
      </c>
      <c r="G840" s="5" t="s">
        <v>74</v>
      </c>
      <c r="H840" s="5" t="s">
        <v>378</v>
      </c>
      <c r="I840" s="5" t="s">
        <v>305</v>
      </c>
      <c r="J840" s="10" t="s">
        <v>96</v>
      </c>
      <c r="K840" s="27">
        <v>43070</v>
      </c>
      <c r="L840" s="28">
        <v>1</v>
      </c>
    </row>
    <row r="841" spans="2:12" x14ac:dyDescent="0.2">
      <c r="B841" s="164" t="s">
        <v>334</v>
      </c>
      <c r="C841" s="162" t="s">
        <v>26</v>
      </c>
      <c r="D841" s="162" t="s">
        <v>13</v>
      </c>
      <c r="E841" s="162" t="s">
        <v>133</v>
      </c>
      <c r="F841" s="164" t="s">
        <v>39</v>
      </c>
      <c r="G841" s="162" t="s">
        <v>74</v>
      </c>
      <c r="H841" s="162" t="s">
        <v>378</v>
      </c>
      <c r="I841" s="162" t="s">
        <v>305</v>
      </c>
      <c r="J841" s="163" t="s">
        <v>96</v>
      </c>
      <c r="K841" s="165">
        <v>43070</v>
      </c>
      <c r="L841" s="166">
        <v>1</v>
      </c>
    </row>
    <row r="842" spans="2:12" x14ac:dyDescent="0.2">
      <c r="B842" s="5" t="s">
        <v>334</v>
      </c>
      <c r="C842" s="5" t="s">
        <v>26</v>
      </c>
      <c r="D842" s="5" t="s">
        <v>13</v>
      </c>
      <c r="E842" s="5" t="s">
        <v>44</v>
      </c>
      <c r="F842" s="5" t="s">
        <v>44</v>
      </c>
      <c r="G842" s="5" t="s">
        <v>74</v>
      </c>
      <c r="H842" s="5" t="s">
        <v>98</v>
      </c>
      <c r="I842" s="5" t="s">
        <v>305</v>
      </c>
      <c r="J842" s="10" t="s">
        <v>96</v>
      </c>
      <c r="K842" s="27">
        <v>43070</v>
      </c>
      <c r="L842" s="28">
        <v>1</v>
      </c>
    </row>
    <row r="843" spans="2:12" x14ac:dyDescent="0.2">
      <c r="B843" s="5" t="s">
        <v>334</v>
      </c>
      <c r="C843" s="5" t="s">
        <v>26</v>
      </c>
      <c r="D843" s="5" t="s">
        <v>13</v>
      </c>
      <c r="E843" s="5" t="s">
        <v>105</v>
      </c>
      <c r="F843" s="5" t="s">
        <v>40</v>
      </c>
      <c r="G843" s="5" t="s">
        <v>74</v>
      </c>
      <c r="H843" s="5" t="s">
        <v>98</v>
      </c>
      <c r="I843" s="5" t="s">
        <v>305</v>
      </c>
      <c r="J843" s="10" t="s">
        <v>96</v>
      </c>
      <c r="K843" s="27">
        <v>43070</v>
      </c>
      <c r="L843" s="28">
        <v>1</v>
      </c>
    </row>
    <row r="844" spans="2:12" x14ac:dyDescent="0.2">
      <c r="B844" s="5" t="s">
        <v>334</v>
      </c>
      <c r="C844" s="5" t="s">
        <v>26</v>
      </c>
      <c r="D844" s="5" t="s">
        <v>13</v>
      </c>
      <c r="E844" s="5" t="s">
        <v>105</v>
      </c>
      <c r="F844" s="5" t="s">
        <v>40</v>
      </c>
      <c r="G844" s="5" t="s">
        <v>74</v>
      </c>
      <c r="H844" s="5" t="s">
        <v>98</v>
      </c>
      <c r="I844" s="5" t="s">
        <v>305</v>
      </c>
      <c r="J844" s="10" t="s">
        <v>96</v>
      </c>
      <c r="K844" s="27">
        <v>43070</v>
      </c>
      <c r="L844" s="28">
        <v>1</v>
      </c>
    </row>
    <row r="845" spans="2:12" x14ac:dyDescent="0.2">
      <c r="B845" s="5" t="s">
        <v>334</v>
      </c>
      <c r="C845" s="5" t="s">
        <v>26</v>
      </c>
      <c r="D845" s="5" t="s">
        <v>13</v>
      </c>
      <c r="E845" s="5" t="s">
        <v>107</v>
      </c>
      <c r="F845" s="5" t="s">
        <v>40</v>
      </c>
      <c r="G845" s="5" t="s">
        <v>74</v>
      </c>
      <c r="H845" s="5" t="s">
        <v>98</v>
      </c>
      <c r="I845" s="5" t="s">
        <v>305</v>
      </c>
      <c r="J845" s="10" t="s">
        <v>96</v>
      </c>
      <c r="K845" s="27">
        <v>43070</v>
      </c>
      <c r="L845" s="28">
        <v>1</v>
      </c>
    </row>
    <row r="846" spans="2:12" x14ac:dyDescent="0.2">
      <c r="B846" s="5" t="s">
        <v>334</v>
      </c>
      <c r="C846" s="5" t="s">
        <v>26</v>
      </c>
      <c r="D846" s="5" t="s">
        <v>13</v>
      </c>
      <c r="E846" s="5" t="s">
        <v>107</v>
      </c>
      <c r="F846" s="5" t="s">
        <v>40</v>
      </c>
      <c r="G846" s="5" t="s">
        <v>74</v>
      </c>
      <c r="H846" s="5" t="s">
        <v>98</v>
      </c>
      <c r="I846" s="5" t="s">
        <v>305</v>
      </c>
      <c r="J846" s="10" t="s">
        <v>96</v>
      </c>
      <c r="K846" s="27">
        <v>43070</v>
      </c>
      <c r="L846" s="28">
        <v>1</v>
      </c>
    </row>
    <row r="847" spans="2:12" x14ac:dyDescent="0.2">
      <c r="B847" s="164" t="s">
        <v>334</v>
      </c>
      <c r="C847" s="162" t="s">
        <v>26</v>
      </c>
      <c r="D847" s="162" t="s">
        <v>13</v>
      </c>
      <c r="E847" s="162" t="s">
        <v>113</v>
      </c>
      <c r="F847" s="164" t="s">
        <v>45</v>
      </c>
      <c r="G847" s="162" t="s">
        <v>74</v>
      </c>
      <c r="H847" s="162" t="s">
        <v>98</v>
      </c>
      <c r="I847" s="162" t="s">
        <v>305</v>
      </c>
      <c r="J847" s="163" t="s">
        <v>96</v>
      </c>
      <c r="K847" s="165">
        <v>43070</v>
      </c>
      <c r="L847" s="166">
        <v>1</v>
      </c>
    </row>
    <row r="848" spans="2:12" x14ac:dyDescent="0.2">
      <c r="B848" s="5" t="s">
        <v>334</v>
      </c>
      <c r="C848" s="5" t="s">
        <v>26</v>
      </c>
      <c r="D848" s="5" t="s">
        <v>13</v>
      </c>
      <c r="E848" s="5" t="s">
        <v>168</v>
      </c>
      <c r="F848" s="5" t="s">
        <v>45</v>
      </c>
      <c r="G848" s="5" t="s">
        <v>318</v>
      </c>
      <c r="H848" s="5" t="s">
        <v>319</v>
      </c>
      <c r="I848" s="5" t="s">
        <v>305</v>
      </c>
      <c r="J848" s="10" t="s">
        <v>96</v>
      </c>
      <c r="K848" s="27">
        <v>43070</v>
      </c>
      <c r="L848" s="28">
        <v>1</v>
      </c>
    </row>
    <row r="849" spans="2:12" x14ac:dyDescent="0.2">
      <c r="B849" s="5" t="s">
        <v>334</v>
      </c>
      <c r="C849" s="5" t="s">
        <v>26</v>
      </c>
      <c r="D849" s="5" t="s">
        <v>13</v>
      </c>
      <c r="E849" s="5" t="s">
        <v>168</v>
      </c>
      <c r="F849" s="5" t="s">
        <v>45</v>
      </c>
      <c r="G849" s="5" t="s">
        <v>318</v>
      </c>
      <c r="H849" s="5" t="s">
        <v>319</v>
      </c>
      <c r="I849" s="5" t="s">
        <v>305</v>
      </c>
      <c r="J849" s="10" t="s">
        <v>96</v>
      </c>
      <c r="K849" s="27">
        <v>43070</v>
      </c>
      <c r="L849" s="28">
        <v>1</v>
      </c>
    </row>
    <row r="850" spans="2:12" x14ac:dyDescent="0.2">
      <c r="B850" s="5" t="s">
        <v>334</v>
      </c>
      <c r="C850" s="5" t="s">
        <v>26</v>
      </c>
      <c r="D850" s="5" t="s">
        <v>13</v>
      </c>
      <c r="E850" s="5" t="s">
        <v>116</v>
      </c>
      <c r="F850" s="5" t="s">
        <v>48</v>
      </c>
      <c r="G850" s="5" t="s">
        <v>74</v>
      </c>
      <c r="H850" s="5" t="s">
        <v>98</v>
      </c>
      <c r="I850" s="5" t="s">
        <v>305</v>
      </c>
      <c r="J850" s="10" t="s">
        <v>96</v>
      </c>
      <c r="K850" s="27">
        <v>43070</v>
      </c>
      <c r="L850" s="28">
        <v>1</v>
      </c>
    </row>
    <row r="851" spans="2:12" x14ac:dyDescent="0.2">
      <c r="B851" s="5" t="s">
        <v>334</v>
      </c>
      <c r="C851" s="5" t="s">
        <v>26</v>
      </c>
      <c r="D851" s="5" t="s">
        <v>13</v>
      </c>
      <c r="E851" s="5" t="s">
        <v>116</v>
      </c>
      <c r="F851" s="5" t="s">
        <v>48</v>
      </c>
      <c r="G851" s="5" t="s">
        <v>74</v>
      </c>
      <c r="H851" s="5" t="s">
        <v>98</v>
      </c>
      <c r="I851" s="5" t="s">
        <v>305</v>
      </c>
      <c r="J851" s="10" t="s">
        <v>96</v>
      </c>
      <c r="K851" s="27">
        <v>43070</v>
      </c>
      <c r="L851" s="28">
        <v>1</v>
      </c>
    </row>
    <row r="852" spans="2:12" x14ac:dyDescent="0.2">
      <c r="B852" s="164" t="s">
        <v>334</v>
      </c>
      <c r="C852" s="162" t="s">
        <v>26</v>
      </c>
      <c r="D852" s="162" t="s">
        <v>13</v>
      </c>
      <c r="E852" s="162" t="s">
        <v>117</v>
      </c>
      <c r="F852" s="164" t="s">
        <v>46</v>
      </c>
      <c r="G852" s="162" t="s">
        <v>75</v>
      </c>
      <c r="H852" s="162" t="s">
        <v>428</v>
      </c>
      <c r="I852" s="162" t="s">
        <v>305</v>
      </c>
      <c r="J852" s="163" t="s">
        <v>96</v>
      </c>
      <c r="K852" s="165">
        <v>43070</v>
      </c>
      <c r="L852" s="166">
        <v>1</v>
      </c>
    </row>
    <row r="853" spans="2:12" x14ac:dyDescent="0.2">
      <c r="B853" s="5" t="s">
        <v>334</v>
      </c>
      <c r="C853" s="5" t="s">
        <v>26</v>
      </c>
      <c r="D853" s="5" t="s">
        <v>13</v>
      </c>
      <c r="E853" s="5" t="s">
        <v>149</v>
      </c>
      <c r="F853" s="5" t="s">
        <v>46</v>
      </c>
      <c r="G853" s="5" t="s">
        <v>74</v>
      </c>
      <c r="H853" s="5" t="s">
        <v>346</v>
      </c>
      <c r="I853" s="5" t="s">
        <v>305</v>
      </c>
      <c r="J853" s="10" t="s">
        <v>96</v>
      </c>
      <c r="K853" s="27">
        <v>43070</v>
      </c>
      <c r="L853" s="28">
        <v>1</v>
      </c>
    </row>
    <row r="854" spans="2:12" x14ac:dyDescent="0.2">
      <c r="B854" s="5" t="s">
        <v>334</v>
      </c>
      <c r="C854" s="5" t="s">
        <v>26</v>
      </c>
      <c r="D854" s="5" t="s">
        <v>13</v>
      </c>
      <c r="E854" s="5" t="s">
        <v>149</v>
      </c>
      <c r="F854" s="5" t="s">
        <v>46</v>
      </c>
      <c r="G854" s="5" t="s">
        <v>74</v>
      </c>
      <c r="H854" s="5" t="s">
        <v>346</v>
      </c>
      <c r="I854" s="5" t="s">
        <v>305</v>
      </c>
      <c r="J854" s="10" t="s">
        <v>96</v>
      </c>
      <c r="K854" s="27">
        <v>43070</v>
      </c>
      <c r="L854" s="28">
        <v>1</v>
      </c>
    </row>
    <row r="855" spans="2:12" x14ac:dyDescent="0.2">
      <c r="B855" s="164" t="s">
        <v>334</v>
      </c>
      <c r="C855" s="162" t="s">
        <v>26</v>
      </c>
      <c r="D855" s="162" t="s">
        <v>13</v>
      </c>
      <c r="E855" s="162" t="s">
        <v>150</v>
      </c>
      <c r="F855" s="164" t="s">
        <v>367</v>
      </c>
      <c r="G855" s="162" t="s">
        <v>74</v>
      </c>
      <c r="H855" s="162" t="s">
        <v>98</v>
      </c>
      <c r="I855" s="162" t="s">
        <v>305</v>
      </c>
      <c r="J855" s="163" t="s">
        <v>96</v>
      </c>
      <c r="K855" s="165">
        <v>43070</v>
      </c>
      <c r="L855" s="166">
        <v>1</v>
      </c>
    </row>
    <row r="856" spans="2:12" x14ac:dyDescent="0.2">
      <c r="B856" s="5" t="s">
        <v>334</v>
      </c>
      <c r="C856" s="5" t="s">
        <v>26</v>
      </c>
      <c r="D856" s="5" t="s">
        <v>13</v>
      </c>
      <c r="E856" s="5" t="s">
        <v>150</v>
      </c>
      <c r="F856" s="5" t="s">
        <v>367</v>
      </c>
      <c r="G856" s="5" t="s">
        <v>74</v>
      </c>
      <c r="H856" s="5" t="s">
        <v>98</v>
      </c>
      <c r="I856" s="5" t="s">
        <v>305</v>
      </c>
      <c r="J856" s="10" t="s">
        <v>96</v>
      </c>
      <c r="K856" s="27">
        <v>43070</v>
      </c>
      <c r="L856" s="28">
        <v>1</v>
      </c>
    </row>
    <row r="857" spans="2:12" x14ac:dyDescent="0.2">
      <c r="B857" s="5" t="s">
        <v>334</v>
      </c>
      <c r="C857" s="5" t="s">
        <v>26</v>
      </c>
      <c r="D857" s="5" t="s">
        <v>13</v>
      </c>
      <c r="E857" s="5" t="s">
        <v>160</v>
      </c>
      <c r="F857" s="5" t="s">
        <v>43</v>
      </c>
      <c r="G857" s="5" t="s">
        <v>74</v>
      </c>
      <c r="H857" s="5" t="s">
        <v>348</v>
      </c>
      <c r="I857" s="5" t="s">
        <v>305</v>
      </c>
      <c r="J857" s="10" t="s">
        <v>96</v>
      </c>
      <c r="K857" s="27">
        <v>43070</v>
      </c>
      <c r="L857" s="28">
        <v>1</v>
      </c>
    </row>
    <row r="858" spans="2:12" x14ac:dyDescent="0.2">
      <c r="B858" s="5" t="s">
        <v>334</v>
      </c>
      <c r="C858" s="5" t="s">
        <v>26</v>
      </c>
      <c r="D858" s="5" t="s">
        <v>13</v>
      </c>
      <c r="E858" s="5" t="s">
        <v>119</v>
      </c>
      <c r="F858" s="5" t="s">
        <v>39</v>
      </c>
      <c r="G858" s="5" t="s">
        <v>72</v>
      </c>
      <c r="H858" s="5" t="s">
        <v>142</v>
      </c>
      <c r="I858" s="5" t="s">
        <v>590</v>
      </c>
      <c r="J858" s="10" t="s">
        <v>96</v>
      </c>
      <c r="K858" s="27">
        <v>43070</v>
      </c>
      <c r="L858" s="28">
        <v>1</v>
      </c>
    </row>
    <row r="859" spans="2:12" x14ac:dyDescent="0.2">
      <c r="B859" s="5" t="s">
        <v>334</v>
      </c>
      <c r="C859" s="5" t="s">
        <v>26</v>
      </c>
      <c r="D859" s="5" t="s">
        <v>13</v>
      </c>
      <c r="E859" s="5" t="s">
        <v>41</v>
      </c>
      <c r="F859" s="5" t="s">
        <v>41</v>
      </c>
      <c r="G859" s="5" t="s">
        <v>74</v>
      </c>
      <c r="H859" s="5" t="s">
        <v>98</v>
      </c>
      <c r="I859" s="5" t="s">
        <v>305</v>
      </c>
      <c r="J859" s="10" t="s">
        <v>96</v>
      </c>
      <c r="K859" s="27">
        <v>43070</v>
      </c>
      <c r="L859" s="28">
        <v>1</v>
      </c>
    </row>
    <row r="860" spans="2:12" x14ac:dyDescent="0.2">
      <c r="B860" s="5" t="s">
        <v>334</v>
      </c>
      <c r="C860" s="5" t="s">
        <v>26</v>
      </c>
      <c r="D860" s="5" t="s">
        <v>13</v>
      </c>
      <c r="E860" s="5" t="s">
        <v>120</v>
      </c>
      <c r="F860" s="5" t="s">
        <v>41</v>
      </c>
      <c r="G860" s="5" t="s">
        <v>74</v>
      </c>
      <c r="H860" s="5" t="s">
        <v>98</v>
      </c>
      <c r="I860" s="5" t="s">
        <v>305</v>
      </c>
      <c r="J860" s="10" t="s">
        <v>96</v>
      </c>
      <c r="K860" s="27">
        <v>43070</v>
      </c>
      <c r="L860" s="28">
        <v>1</v>
      </c>
    </row>
    <row r="861" spans="2:12" x14ac:dyDescent="0.2">
      <c r="B861" s="5" t="s">
        <v>334</v>
      </c>
      <c r="C861" s="5" t="s">
        <v>26</v>
      </c>
      <c r="D861" s="5" t="s">
        <v>13</v>
      </c>
      <c r="E861" s="5" t="s">
        <v>42</v>
      </c>
      <c r="F861" s="5" t="s">
        <v>42</v>
      </c>
      <c r="G861" s="5" t="s">
        <v>72</v>
      </c>
      <c r="H861" s="5" t="s">
        <v>106</v>
      </c>
      <c r="I861" s="5" t="s">
        <v>305</v>
      </c>
      <c r="J861" s="10" t="s">
        <v>96</v>
      </c>
      <c r="K861" s="27">
        <v>43070</v>
      </c>
      <c r="L861" s="28">
        <v>1</v>
      </c>
    </row>
    <row r="862" spans="2:12" x14ac:dyDescent="0.2">
      <c r="B862" s="5" t="s">
        <v>334</v>
      </c>
      <c r="C862" s="5" t="s">
        <v>26</v>
      </c>
      <c r="D862" s="5" t="s">
        <v>13</v>
      </c>
      <c r="E862" s="5" t="s">
        <v>186</v>
      </c>
      <c r="F862" s="5" t="s">
        <v>56</v>
      </c>
      <c r="G862" s="5" t="s">
        <v>74</v>
      </c>
      <c r="H862" s="5" t="s">
        <v>98</v>
      </c>
      <c r="I862" s="5" t="s">
        <v>305</v>
      </c>
      <c r="J862" s="10" t="s">
        <v>96</v>
      </c>
      <c r="K862" s="27">
        <v>43070</v>
      </c>
      <c r="L862" s="28">
        <v>1</v>
      </c>
    </row>
    <row r="863" spans="2:12" x14ac:dyDescent="0.2">
      <c r="B863" s="5" t="s">
        <v>334</v>
      </c>
      <c r="C863" s="5" t="s">
        <v>26</v>
      </c>
      <c r="D863" s="5" t="s">
        <v>13</v>
      </c>
      <c r="E863" s="5" t="s">
        <v>138</v>
      </c>
      <c r="F863" s="5" t="s">
        <v>49</v>
      </c>
      <c r="G863" s="5" t="s">
        <v>74</v>
      </c>
      <c r="H863" s="5" t="s">
        <v>98</v>
      </c>
      <c r="I863" s="5" t="s">
        <v>305</v>
      </c>
      <c r="J863" s="10" t="s">
        <v>96</v>
      </c>
      <c r="K863" s="27">
        <v>43070</v>
      </c>
      <c r="L863" s="28">
        <v>1</v>
      </c>
    </row>
    <row r="864" spans="2:12" x14ac:dyDescent="0.2">
      <c r="B864" s="5" t="s">
        <v>334</v>
      </c>
      <c r="C864" s="5" t="s">
        <v>26</v>
      </c>
      <c r="D864" s="5" t="s">
        <v>13</v>
      </c>
      <c r="E864" s="5" t="s">
        <v>138</v>
      </c>
      <c r="F864" s="5" t="s">
        <v>49</v>
      </c>
      <c r="G864" s="5" t="s">
        <v>74</v>
      </c>
      <c r="H864" s="5" t="s">
        <v>98</v>
      </c>
      <c r="I864" s="5" t="s">
        <v>305</v>
      </c>
      <c r="J864" s="10" t="s">
        <v>96</v>
      </c>
      <c r="K864" s="27">
        <v>43070</v>
      </c>
      <c r="L864" s="28">
        <v>1</v>
      </c>
    </row>
    <row r="865" spans="2:12" x14ac:dyDescent="0.2">
      <c r="B865" s="5" t="s">
        <v>334</v>
      </c>
      <c r="C865" s="5" t="s">
        <v>26</v>
      </c>
      <c r="D865" s="5" t="s">
        <v>13</v>
      </c>
      <c r="E865" s="5" t="s">
        <v>138</v>
      </c>
      <c r="F865" s="5" t="s">
        <v>49</v>
      </c>
      <c r="G865" s="5" t="s">
        <v>74</v>
      </c>
      <c r="H865" s="5" t="s">
        <v>98</v>
      </c>
      <c r="I865" s="5" t="s">
        <v>305</v>
      </c>
      <c r="J865" s="10" t="s">
        <v>96</v>
      </c>
      <c r="K865" s="27">
        <v>43070</v>
      </c>
      <c r="L865" s="28">
        <v>1</v>
      </c>
    </row>
    <row r="866" spans="2:12" x14ac:dyDescent="0.2">
      <c r="B866" s="5" t="s">
        <v>334</v>
      </c>
      <c r="C866" s="5" t="s">
        <v>26</v>
      </c>
      <c r="D866" s="5" t="s">
        <v>13</v>
      </c>
      <c r="E866" s="5" t="s">
        <v>124</v>
      </c>
      <c r="F866" s="5" t="s">
        <v>39</v>
      </c>
      <c r="G866" s="5" t="s">
        <v>72</v>
      </c>
      <c r="H866" s="5" t="s">
        <v>109</v>
      </c>
      <c r="I866" s="5" t="s">
        <v>305</v>
      </c>
      <c r="J866" s="10" t="s">
        <v>96</v>
      </c>
      <c r="K866" s="27">
        <v>43070</v>
      </c>
      <c r="L866" s="28">
        <v>1</v>
      </c>
    </row>
    <row r="867" spans="2:12" x14ac:dyDescent="0.2">
      <c r="B867" s="5" t="s">
        <v>334</v>
      </c>
      <c r="C867" s="5" t="s">
        <v>26</v>
      </c>
      <c r="D867" s="5" t="s">
        <v>13</v>
      </c>
      <c r="E867" s="5" t="s">
        <v>176</v>
      </c>
      <c r="F867" s="5" t="s">
        <v>47</v>
      </c>
      <c r="G867" s="5" t="s">
        <v>74</v>
      </c>
      <c r="H867" s="5" t="s">
        <v>115</v>
      </c>
      <c r="I867" s="5" t="s">
        <v>805</v>
      </c>
      <c r="J867" s="10" t="s">
        <v>96</v>
      </c>
      <c r="K867" s="27">
        <v>43070</v>
      </c>
      <c r="L867" s="28">
        <v>1</v>
      </c>
    </row>
    <row r="868" spans="2:12" x14ac:dyDescent="0.2">
      <c r="B868" s="5" t="s">
        <v>334</v>
      </c>
      <c r="C868" s="5" t="s">
        <v>26</v>
      </c>
      <c r="D868" s="5" t="s">
        <v>13</v>
      </c>
      <c r="E868" s="5" t="s">
        <v>185</v>
      </c>
      <c r="F868" s="5" t="s">
        <v>54</v>
      </c>
      <c r="G868" s="5" t="s">
        <v>74</v>
      </c>
      <c r="H868" s="5" t="s">
        <v>321</v>
      </c>
      <c r="I868" s="5" t="s">
        <v>305</v>
      </c>
      <c r="J868" s="10" t="s">
        <v>96</v>
      </c>
      <c r="K868" s="27">
        <v>43070</v>
      </c>
      <c r="L868" s="28">
        <v>1</v>
      </c>
    </row>
    <row r="869" spans="2:12" x14ac:dyDescent="0.2">
      <c r="B869" s="5" t="s">
        <v>334</v>
      </c>
      <c r="C869" s="5" t="s">
        <v>26</v>
      </c>
      <c r="D869" s="5" t="s">
        <v>13</v>
      </c>
      <c r="E869" s="5" t="s">
        <v>339</v>
      </c>
      <c r="F869" s="5" t="s">
        <v>43</v>
      </c>
      <c r="G869" s="5" t="s">
        <v>72</v>
      </c>
      <c r="H869" s="5" t="s">
        <v>142</v>
      </c>
      <c r="I869" s="5" t="s">
        <v>810</v>
      </c>
      <c r="J869" s="10" t="s">
        <v>96</v>
      </c>
      <c r="K869" s="27">
        <v>43070</v>
      </c>
      <c r="L869" s="28">
        <v>1</v>
      </c>
    </row>
    <row r="870" spans="2:12" x14ac:dyDescent="0.2">
      <c r="B870" s="5" t="s">
        <v>334</v>
      </c>
      <c r="C870" s="5" t="s">
        <v>26</v>
      </c>
      <c r="D870" s="5" t="s">
        <v>13</v>
      </c>
      <c r="E870" s="5" t="s">
        <v>339</v>
      </c>
      <c r="F870" s="5" t="s">
        <v>43</v>
      </c>
      <c r="G870" s="5" t="s">
        <v>72</v>
      </c>
      <c r="H870" s="5" t="s">
        <v>344</v>
      </c>
      <c r="I870" s="5" t="s">
        <v>305</v>
      </c>
      <c r="J870" s="10" t="s">
        <v>96</v>
      </c>
      <c r="K870" s="27">
        <v>43070</v>
      </c>
      <c r="L870" s="28">
        <v>1</v>
      </c>
    </row>
    <row r="871" spans="2:12" x14ac:dyDescent="0.2">
      <c r="B871" s="5" t="s">
        <v>334</v>
      </c>
      <c r="C871" s="5" t="s">
        <v>26</v>
      </c>
      <c r="D871" s="5" t="s">
        <v>13</v>
      </c>
      <c r="E871" s="5" t="s">
        <v>145</v>
      </c>
      <c r="F871" s="5" t="s">
        <v>44</v>
      </c>
      <c r="G871" s="5" t="s">
        <v>74</v>
      </c>
      <c r="H871" s="5" t="s">
        <v>98</v>
      </c>
      <c r="I871" s="5" t="s">
        <v>305</v>
      </c>
      <c r="J871" s="10" t="s">
        <v>96</v>
      </c>
      <c r="K871" s="27">
        <v>43070</v>
      </c>
      <c r="L871" s="28">
        <v>1</v>
      </c>
    </row>
    <row r="872" spans="2:12" x14ac:dyDescent="0.2">
      <c r="B872" s="5" t="s">
        <v>334</v>
      </c>
      <c r="C872" s="5" t="s">
        <v>26</v>
      </c>
      <c r="D872" s="5" t="s">
        <v>13</v>
      </c>
      <c r="E872" s="5" t="s">
        <v>397</v>
      </c>
      <c r="F872" s="5" t="s">
        <v>51</v>
      </c>
      <c r="G872" s="5" t="s">
        <v>74</v>
      </c>
      <c r="H872" s="5" t="s">
        <v>416</v>
      </c>
      <c r="I872" s="5" t="s">
        <v>305</v>
      </c>
      <c r="J872" s="10" t="s">
        <v>96</v>
      </c>
      <c r="K872" s="27">
        <v>43070</v>
      </c>
      <c r="L872" s="28">
        <v>1</v>
      </c>
    </row>
    <row r="873" spans="2:12" x14ac:dyDescent="0.2">
      <c r="B873" s="5" t="s">
        <v>375</v>
      </c>
      <c r="C873" s="5" t="s">
        <v>26</v>
      </c>
      <c r="D873" s="5" t="s">
        <v>13</v>
      </c>
      <c r="E873" s="5" t="s">
        <v>146</v>
      </c>
      <c r="F873" s="5" t="s">
        <v>56</v>
      </c>
      <c r="G873" s="5" t="s">
        <v>74</v>
      </c>
      <c r="H873" s="5" t="s">
        <v>115</v>
      </c>
      <c r="I873" s="5" t="s">
        <v>785</v>
      </c>
      <c r="J873" s="10" t="s">
        <v>96</v>
      </c>
      <c r="K873" s="27">
        <v>43070</v>
      </c>
      <c r="L873" s="28">
        <v>1</v>
      </c>
    </row>
    <row r="874" spans="2:12" x14ac:dyDescent="0.2">
      <c r="B874" s="5" t="s">
        <v>375</v>
      </c>
      <c r="C874" s="5" t="s">
        <v>26</v>
      </c>
      <c r="D874" s="5" t="s">
        <v>13</v>
      </c>
      <c r="E874" s="5" t="s">
        <v>161</v>
      </c>
      <c r="F874" s="5" t="s">
        <v>45</v>
      </c>
      <c r="G874" s="5" t="s">
        <v>74</v>
      </c>
      <c r="H874" s="5" t="s">
        <v>115</v>
      </c>
      <c r="I874" s="5" t="s">
        <v>881</v>
      </c>
      <c r="J874" s="10" t="s">
        <v>96</v>
      </c>
      <c r="K874" s="27">
        <v>43070</v>
      </c>
      <c r="L874" s="28">
        <v>1</v>
      </c>
    </row>
    <row r="875" spans="2:12" x14ac:dyDescent="0.2">
      <c r="B875" s="5" t="s">
        <v>375</v>
      </c>
      <c r="C875" s="5" t="s">
        <v>26</v>
      </c>
      <c r="D875" s="5" t="s">
        <v>13</v>
      </c>
      <c r="E875" s="5" t="s">
        <v>107</v>
      </c>
      <c r="F875" s="5" t="s">
        <v>40</v>
      </c>
      <c r="G875" s="5" t="s">
        <v>74</v>
      </c>
      <c r="H875" s="5" t="s">
        <v>115</v>
      </c>
      <c r="I875" s="5" t="s">
        <v>741</v>
      </c>
      <c r="J875" s="10" t="s">
        <v>96</v>
      </c>
      <c r="K875" s="27">
        <v>43070</v>
      </c>
      <c r="L875" s="28">
        <v>1</v>
      </c>
    </row>
    <row r="876" spans="2:12" x14ac:dyDescent="0.2">
      <c r="B876" s="5" t="s">
        <v>375</v>
      </c>
      <c r="C876" s="5" t="s">
        <v>26</v>
      </c>
      <c r="D876" s="5" t="s">
        <v>13</v>
      </c>
      <c r="E876" s="5" t="s">
        <v>113</v>
      </c>
      <c r="F876" s="5" t="s">
        <v>45</v>
      </c>
      <c r="G876" s="5" t="s">
        <v>74</v>
      </c>
      <c r="H876" s="5" t="s">
        <v>115</v>
      </c>
      <c r="I876" s="5" t="s">
        <v>305</v>
      </c>
      <c r="J876" s="10" t="s">
        <v>96</v>
      </c>
      <c r="K876" s="27">
        <v>43070</v>
      </c>
      <c r="L876" s="28">
        <v>1</v>
      </c>
    </row>
    <row r="877" spans="2:12" x14ac:dyDescent="0.2">
      <c r="B877" s="5" t="s">
        <v>375</v>
      </c>
      <c r="C877" s="5" t="s">
        <v>26</v>
      </c>
      <c r="D877" s="5" t="s">
        <v>13</v>
      </c>
      <c r="E877" s="5" t="s">
        <v>168</v>
      </c>
      <c r="F877" s="5" t="s">
        <v>45</v>
      </c>
      <c r="G877" s="5" t="s">
        <v>74</v>
      </c>
      <c r="H877" s="5" t="s">
        <v>115</v>
      </c>
      <c r="I877" s="5" t="s">
        <v>305</v>
      </c>
      <c r="J877" s="10" t="s">
        <v>96</v>
      </c>
      <c r="K877" s="27">
        <v>43070</v>
      </c>
      <c r="L877" s="28">
        <v>1</v>
      </c>
    </row>
    <row r="878" spans="2:12" x14ac:dyDescent="0.2">
      <c r="B878" s="5" t="s">
        <v>375</v>
      </c>
      <c r="C878" s="5" t="s">
        <v>26</v>
      </c>
      <c r="D878" s="5" t="s">
        <v>13</v>
      </c>
      <c r="E878" s="5" t="s">
        <v>116</v>
      </c>
      <c r="F878" s="5" t="s">
        <v>48</v>
      </c>
      <c r="G878" s="5" t="s">
        <v>74</v>
      </c>
      <c r="H878" s="5" t="s">
        <v>115</v>
      </c>
      <c r="I878" s="5" t="s">
        <v>930</v>
      </c>
      <c r="J878" s="10" t="s">
        <v>96</v>
      </c>
      <c r="K878" s="27">
        <v>43070</v>
      </c>
      <c r="L878" s="28">
        <v>1</v>
      </c>
    </row>
    <row r="879" spans="2:12" x14ac:dyDescent="0.2">
      <c r="B879" s="5" t="s">
        <v>375</v>
      </c>
      <c r="C879" s="5" t="s">
        <v>26</v>
      </c>
      <c r="D879" s="5" t="s">
        <v>13</v>
      </c>
      <c r="E879" s="5" t="s">
        <v>137</v>
      </c>
      <c r="F879" s="5" t="s">
        <v>54</v>
      </c>
      <c r="G879" s="5" t="s">
        <v>74</v>
      </c>
      <c r="H879" s="5" t="s">
        <v>115</v>
      </c>
      <c r="I879" s="5" t="s">
        <v>305</v>
      </c>
      <c r="J879" s="10" t="s">
        <v>96</v>
      </c>
      <c r="K879" s="27">
        <v>43070</v>
      </c>
      <c r="L879" s="28">
        <v>1</v>
      </c>
    </row>
    <row r="880" spans="2:12" x14ac:dyDescent="0.2">
      <c r="B880" s="5" t="s">
        <v>375</v>
      </c>
      <c r="C880" s="5" t="s">
        <v>26</v>
      </c>
      <c r="D880" s="5" t="s">
        <v>13</v>
      </c>
      <c r="E880" s="5" t="s">
        <v>62</v>
      </c>
      <c r="F880" s="5" t="s">
        <v>62</v>
      </c>
      <c r="G880" s="5" t="s">
        <v>74</v>
      </c>
      <c r="H880" s="5" t="s">
        <v>115</v>
      </c>
      <c r="I880" s="5" t="s">
        <v>951</v>
      </c>
      <c r="J880" s="10" t="s">
        <v>96</v>
      </c>
      <c r="K880" s="27">
        <v>43070</v>
      </c>
      <c r="L880" s="28">
        <v>1</v>
      </c>
    </row>
    <row r="881" spans="2:12" x14ac:dyDescent="0.2">
      <c r="B881" s="164" t="s">
        <v>375</v>
      </c>
      <c r="C881" s="162" t="s">
        <v>26</v>
      </c>
      <c r="D881" s="162" t="s">
        <v>13</v>
      </c>
      <c r="E881" s="162" t="s">
        <v>62</v>
      </c>
      <c r="F881" s="164" t="s">
        <v>62</v>
      </c>
      <c r="G881" s="162" t="s">
        <v>74</v>
      </c>
      <c r="H881" s="162" t="s">
        <v>115</v>
      </c>
      <c r="I881" s="162" t="s">
        <v>952</v>
      </c>
      <c r="J881" s="163" t="s">
        <v>96</v>
      </c>
      <c r="K881" s="165">
        <v>43070</v>
      </c>
      <c r="L881" s="166">
        <v>1</v>
      </c>
    </row>
    <row r="882" spans="2:12" x14ac:dyDescent="0.2">
      <c r="B882" s="164" t="s">
        <v>375</v>
      </c>
      <c r="C882" s="162" t="s">
        <v>26</v>
      </c>
      <c r="D882" s="162" t="s">
        <v>13</v>
      </c>
      <c r="E882" s="162" t="s">
        <v>120</v>
      </c>
      <c r="F882" s="164" t="s">
        <v>41</v>
      </c>
      <c r="G882" s="162" t="s">
        <v>74</v>
      </c>
      <c r="H882" s="162" t="s">
        <v>115</v>
      </c>
      <c r="I882" s="162" t="s">
        <v>579</v>
      </c>
      <c r="J882" s="163" t="s">
        <v>96</v>
      </c>
      <c r="K882" s="165">
        <v>43070</v>
      </c>
      <c r="L882" s="166">
        <v>1</v>
      </c>
    </row>
    <row r="883" spans="2:12" x14ac:dyDescent="0.2">
      <c r="B883" s="5" t="s">
        <v>375</v>
      </c>
      <c r="C883" s="5" t="s">
        <v>26</v>
      </c>
      <c r="D883" s="5" t="s">
        <v>13</v>
      </c>
      <c r="E883" s="5" t="s">
        <v>42</v>
      </c>
      <c r="F883" s="5" t="s">
        <v>42</v>
      </c>
      <c r="G883" s="5" t="s">
        <v>74</v>
      </c>
      <c r="H883" s="5" t="s">
        <v>115</v>
      </c>
      <c r="I883" s="5" t="s">
        <v>458</v>
      </c>
      <c r="J883" s="10" t="s">
        <v>96</v>
      </c>
      <c r="K883" s="27">
        <v>43070</v>
      </c>
      <c r="L883" s="28">
        <v>1</v>
      </c>
    </row>
    <row r="884" spans="2:12" x14ac:dyDescent="0.2">
      <c r="B884" s="5" t="s">
        <v>375</v>
      </c>
      <c r="C884" s="5" t="s">
        <v>26</v>
      </c>
      <c r="D884" s="5" t="s">
        <v>13</v>
      </c>
      <c r="E884" s="5" t="s">
        <v>138</v>
      </c>
      <c r="F884" s="5" t="s">
        <v>49</v>
      </c>
      <c r="G884" s="5" t="s">
        <v>74</v>
      </c>
      <c r="H884" s="5" t="s">
        <v>115</v>
      </c>
      <c r="I884" s="5" t="s">
        <v>978</v>
      </c>
      <c r="J884" s="10" t="s">
        <v>96</v>
      </c>
      <c r="K884" s="27">
        <v>43070</v>
      </c>
      <c r="L884" s="28">
        <v>1</v>
      </c>
    </row>
    <row r="885" spans="2:12" x14ac:dyDescent="0.2">
      <c r="B885" s="5" t="s">
        <v>375</v>
      </c>
      <c r="C885" s="5" t="s">
        <v>26</v>
      </c>
      <c r="D885" s="5" t="s">
        <v>13</v>
      </c>
      <c r="E885" s="5" t="s">
        <v>51</v>
      </c>
      <c r="F885" s="5" t="s">
        <v>51</v>
      </c>
      <c r="G885" s="5" t="s">
        <v>74</v>
      </c>
      <c r="H885" s="5" t="s">
        <v>115</v>
      </c>
      <c r="I885" s="5" t="s">
        <v>305</v>
      </c>
      <c r="J885" s="10" t="s">
        <v>96</v>
      </c>
      <c r="K885" s="27">
        <v>43070</v>
      </c>
      <c r="L885" s="28">
        <v>1</v>
      </c>
    </row>
    <row r="886" spans="2:12" x14ac:dyDescent="0.2">
      <c r="B886" s="164" t="s">
        <v>375</v>
      </c>
      <c r="C886" s="162" t="s">
        <v>26</v>
      </c>
      <c r="D886" s="162" t="s">
        <v>13</v>
      </c>
      <c r="E886" s="162" t="s">
        <v>339</v>
      </c>
      <c r="F886" s="164" t="s">
        <v>43</v>
      </c>
      <c r="G886" s="162" t="s">
        <v>74</v>
      </c>
      <c r="H886" s="162" t="s">
        <v>115</v>
      </c>
      <c r="I886" s="162" t="s">
        <v>305</v>
      </c>
      <c r="J886" s="163" t="s">
        <v>96</v>
      </c>
      <c r="K886" s="165">
        <v>43070</v>
      </c>
      <c r="L886" s="166">
        <v>1</v>
      </c>
    </row>
    <row r="887" spans="2:12" x14ac:dyDescent="0.2">
      <c r="B887" s="5" t="s">
        <v>375</v>
      </c>
      <c r="C887" s="5" t="s">
        <v>26</v>
      </c>
      <c r="D887" s="5" t="s">
        <v>13</v>
      </c>
      <c r="E887" s="5" t="s">
        <v>181</v>
      </c>
      <c r="F887" s="5" t="s">
        <v>367</v>
      </c>
      <c r="G887" s="5" t="s">
        <v>74</v>
      </c>
      <c r="H887" s="5" t="s">
        <v>115</v>
      </c>
      <c r="I887" s="5" t="s">
        <v>1032</v>
      </c>
      <c r="J887" s="10" t="s">
        <v>96</v>
      </c>
      <c r="K887" s="27">
        <v>43070</v>
      </c>
      <c r="L887" s="28">
        <v>1</v>
      </c>
    </row>
    <row r="888" spans="2:12" x14ac:dyDescent="0.2">
      <c r="B888" s="5" t="s">
        <v>334</v>
      </c>
      <c r="C888" s="5" t="s">
        <v>26</v>
      </c>
      <c r="D888" s="5" t="s">
        <v>13</v>
      </c>
      <c r="E888" s="5" t="s">
        <v>97</v>
      </c>
      <c r="F888" s="5" t="s">
        <v>39</v>
      </c>
      <c r="G888" s="5" t="s">
        <v>74</v>
      </c>
      <c r="H888" s="5" t="s">
        <v>98</v>
      </c>
      <c r="I888" s="5" t="s">
        <v>305</v>
      </c>
      <c r="J888" s="10" t="s">
        <v>96</v>
      </c>
      <c r="K888" s="27">
        <v>43071</v>
      </c>
      <c r="L888" s="28">
        <v>1</v>
      </c>
    </row>
    <row r="889" spans="2:12" x14ac:dyDescent="0.2">
      <c r="B889" s="5" t="s">
        <v>334</v>
      </c>
      <c r="C889" s="5" t="s">
        <v>26</v>
      </c>
      <c r="D889" s="5" t="s">
        <v>13</v>
      </c>
      <c r="E889" s="5" t="s">
        <v>132</v>
      </c>
      <c r="F889" s="5" t="s">
        <v>63</v>
      </c>
      <c r="G889" s="5" t="s">
        <v>74</v>
      </c>
      <c r="H889" s="5" t="s">
        <v>98</v>
      </c>
      <c r="I889" s="5" t="s">
        <v>305</v>
      </c>
      <c r="J889" s="10" t="s">
        <v>96</v>
      </c>
      <c r="K889" s="27">
        <v>43071</v>
      </c>
      <c r="L889" s="28">
        <v>1</v>
      </c>
    </row>
    <row r="890" spans="2:12" x14ac:dyDescent="0.2">
      <c r="B890" s="5" t="s">
        <v>334</v>
      </c>
      <c r="C890" s="5" t="s">
        <v>26</v>
      </c>
      <c r="D890" s="5" t="s">
        <v>13</v>
      </c>
      <c r="E890" s="5" t="s">
        <v>199</v>
      </c>
      <c r="F890" s="5" t="s">
        <v>44</v>
      </c>
      <c r="G890" s="5" t="s">
        <v>74</v>
      </c>
      <c r="H890" s="5" t="s">
        <v>98</v>
      </c>
      <c r="I890" s="5" t="s">
        <v>305</v>
      </c>
      <c r="J890" s="10" t="s">
        <v>96</v>
      </c>
      <c r="K890" s="27">
        <v>43071</v>
      </c>
      <c r="L890" s="28">
        <v>1</v>
      </c>
    </row>
    <row r="891" spans="2:12" x14ac:dyDescent="0.2">
      <c r="B891" s="5" t="s">
        <v>334</v>
      </c>
      <c r="C891" s="5" t="s">
        <v>26</v>
      </c>
      <c r="D891" s="5" t="s">
        <v>13</v>
      </c>
      <c r="E891" s="5" t="s">
        <v>161</v>
      </c>
      <c r="F891" s="5" t="s">
        <v>45</v>
      </c>
      <c r="G891" s="5" t="s">
        <v>74</v>
      </c>
      <c r="H891" s="5" t="s">
        <v>98</v>
      </c>
      <c r="I891" s="5" t="s">
        <v>305</v>
      </c>
      <c r="J891" s="10" t="s">
        <v>96</v>
      </c>
      <c r="K891" s="27">
        <v>43071</v>
      </c>
      <c r="L891" s="28">
        <v>1</v>
      </c>
    </row>
    <row r="892" spans="2:12" x14ac:dyDescent="0.2">
      <c r="B892" s="5" t="s">
        <v>334</v>
      </c>
      <c r="C892" s="5" t="s">
        <v>26</v>
      </c>
      <c r="D892" s="5" t="s">
        <v>13</v>
      </c>
      <c r="E892" s="5" t="s">
        <v>44</v>
      </c>
      <c r="F892" s="5" t="s">
        <v>44</v>
      </c>
      <c r="G892" s="5" t="s">
        <v>74</v>
      </c>
      <c r="H892" s="5" t="s">
        <v>98</v>
      </c>
      <c r="I892" s="5" t="s">
        <v>305</v>
      </c>
      <c r="J892" s="10" t="s">
        <v>96</v>
      </c>
      <c r="K892" s="27">
        <v>43071</v>
      </c>
      <c r="L892" s="28">
        <v>1</v>
      </c>
    </row>
    <row r="893" spans="2:12" x14ac:dyDescent="0.2">
      <c r="B893" s="5" t="s">
        <v>334</v>
      </c>
      <c r="C893" s="5" t="s">
        <v>26</v>
      </c>
      <c r="D893" s="5" t="s">
        <v>13</v>
      </c>
      <c r="E893" s="5" t="s">
        <v>44</v>
      </c>
      <c r="F893" s="5" t="s">
        <v>44</v>
      </c>
      <c r="G893" s="5" t="s">
        <v>74</v>
      </c>
      <c r="H893" s="5" t="s">
        <v>98</v>
      </c>
      <c r="I893" s="5" t="s">
        <v>305</v>
      </c>
      <c r="J893" s="10" t="s">
        <v>96</v>
      </c>
      <c r="K893" s="27">
        <v>43071</v>
      </c>
      <c r="L893" s="28">
        <v>1</v>
      </c>
    </row>
    <row r="894" spans="2:12" x14ac:dyDescent="0.2">
      <c r="B894" s="5" t="s">
        <v>334</v>
      </c>
      <c r="C894" s="5" t="s">
        <v>26</v>
      </c>
      <c r="D894" s="5" t="s">
        <v>13</v>
      </c>
      <c r="E894" s="5" t="s">
        <v>105</v>
      </c>
      <c r="F894" s="5" t="s">
        <v>40</v>
      </c>
      <c r="G894" s="5" t="s">
        <v>74</v>
      </c>
      <c r="H894" s="5" t="s">
        <v>98</v>
      </c>
      <c r="I894" s="5" t="s">
        <v>305</v>
      </c>
      <c r="J894" s="10" t="s">
        <v>96</v>
      </c>
      <c r="K894" s="27">
        <v>43071</v>
      </c>
      <c r="L894" s="28">
        <v>1</v>
      </c>
    </row>
    <row r="895" spans="2:12" x14ac:dyDescent="0.2">
      <c r="B895" s="5" t="s">
        <v>334</v>
      </c>
      <c r="C895" s="5" t="s">
        <v>26</v>
      </c>
      <c r="D895" s="5" t="s">
        <v>13</v>
      </c>
      <c r="E895" s="5" t="s">
        <v>107</v>
      </c>
      <c r="F895" s="5" t="s">
        <v>40</v>
      </c>
      <c r="G895" s="5" t="s">
        <v>72</v>
      </c>
      <c r="H895" s="5" t="s">
        <v>108</v>
      </c>
      <c r="I895" s="5" t="s">
        <v>305</v>
      </c>
      <c r="J895" s="10" t="s">
        <v>96</v>
      </c>
      <c r="K895" s="27">
        <v>43071</v>
      </c>
      <c r="L895" s="28">
        <v>1</v>
      </c>
    </row>
    <row r="896" spans="2:12" x14ac:dyDescent="0.2">
      <c r="B896" s="164" t="s">
        <v>334</v>
      </c>
      <c r="C896" s="162" t="s">
        <v>26</v>
      </c>
      <c r="D896" s="162" t="s">
        <v>13</v>
      </c>
      <c r="E896" s="162" t="s">
        <v>198</v>
      </c>
      <c r="F896" s="164" t="s">
        <v>53</v>
      </c>
      <c r="G896" s="162" t="s">
        <v>74</v>
      </c>
      <c r="H896" s="162" t="s">
        <v>98</v>
      </c>
      <c r="I896" s="162" t="s">
        <v>305</v>
      </c>
      <c r="J896" s="163" t="s">
        <v>96</v>
      </c>
      <c r="K896" s="165">
        <v>43071</v>
      </c>
      <c r="L896" s="166">
        <v>1</v>
      </c>
    </row>
    <row r="897" spans="2:12" x14ac:dyDescent="0.2">
      <c r="B897" s="164" t="s">
        <v>334</v>
      </c>
      <c r="C897" s="162" t="s">
        <v>26</v>
      </c>
      <c r="D897" s="162" t="s">
        <v>13</v>
      </c>
      <c r="E897" s="162" t="s">
        <v>112</v>
      </c>
      <c r="F897" s="164" t="s">
        <v>53</v>
      </c>
      <c r="G897" s="162" t="s">
        <v>74</v>
      </c>
      <c r="H897" s="162" t="s">
        <v>98</v>
      </c>
      <c r="I897" s="162" t="s">
        <v>305</v>
      </c>
      <c r="J897" s="163" t="s">
        <v>96</v>
      </c>
      <c r="K897" s="165">
        <v>43071</v>
      </c>
      <c r="L897" s="166">
        <v>1</v>
      </c>
    </row>
    <row r="898" spans="2:12" x14ac:dyDescent="0.2">
      <c r="B898" s="5" t="s">
        <v>334</v>
      </c>
      <c r="C898" s="5" t="s">
        <v>26</v>
      </c>
      <c r="D898" s="5" t="s">
        <v>13</v>
      </c>
      <c r="E898" s="5" t="s">
        <v>113</v>
      </c>
      <c r="F898" s="5" t="s">
        <v>45</v>
      </c>
      <c r="G898" s="5" t="s">
        <v>74</v>
      </c>
      <c r="H898" s="5" t="s">
        <v>115</v>
      </c>
      <c r="I898" s="5" t="s">
        <v>201</v>
      </c>
      <c r="J898" s="10" t="s">
        <v>96</v>
      </c>
      <c r="K898" s="27">
        <v>43071</v>
      </c>
      <c r="L898" s="28">
        <v>1</v>
      </c>
    </row>
    <row r="899" spans="2:12" x14ac:dyDescent="0.2">
      <c r="B899" s="164" t="s">
        <v>334</v>
      </c>
      <c r="C899" s="162" t="s">
        <v>26</v>
      </c>
      <c r="D899" s="162" t="s">
        <v>13</v>
      </c>
      <c r="E899" s="162" t="s">
        <v>113</v>
      </c>
      <c r="F899" s="164" t="s">
        <v>45</v>
      </c>
      <c r="G899" s="162" t="s">
        <v>75</v>
      </c>
      <c r="H899" s="162" t="s">
        <v>167</v>
      </c>
      <c r="I899" s="162" t="s">
        <v>305</v>
      </c>
      <c r="J899" s="163" t="s">
        <v>96</v>
      </c>
      <c r="K899" s="165">
        <v>43071</v>
      </c>
      <c r="L899" s="166">
        <v>1</v>
      </c>
    </row>
    <row r="900" spans="2:12" x14ac:dyDescent="0.2">
      <c r="B900" s="5" t="s">
        <v>334</v>
      </c>
      <c r="C900" s="5" t="s">
        <v>26</v>
      </c>
      <c r="D900" s="5" t="s">
        <v>13</v>
      </c>
      <c r="E900" s="5" t="s">
        <v>150</v>
      </c>
      <c r="F900" s="5" t="s">
        <v>367</v>
      </c>
      <c r="G900" s="5" t="s">
        <v>74</v>
      </c>
      <c r="H900" s="5" t="s">
        <v>98</v>
      </c>
      <c r="I900" s="5" t="s">
        <v>305</v>
      </c>
      <c r="J900" s="10" t="s">
        <v>96</v>
      </c>
      <c r="K900" s="27">
        <v>43071</v>
      </c>
      <c r="L900" s="28">
        <v>1</v>
      </c>
    </row>
    <row r="901" spans="2:12" x14ac:dyDescent="0.2">
      <c r="B901" s="5" t="s">
        <v>334</v>
      </c>
      <c r="C901" s="5" t="s">
        <v>26</v>
      </c>
      <c r="D901" s="5" t="s">
        <v>13</v>
      </c>
      <c r="E901" s="5" t="s">
        <v>151</v>
      </c>
      <c r="F901" s="5" t="s">
        <v>43</v>
      </c>
      <c r="G901" s="5" t="s">
        <v>74</v>
      </c>
      <c r="H901" s="5" t="s">
        <v>347</v>
      </c>
      <c r="I901" s="5" t="s">
        <v>305</v>
      </c>
      <c r="J901" s="10" t="s">
        <v>96</v>
      </c>
      <c r="K901" s="27">
        <v>43071</v>
      </c>
      <c r="L901" s="28">
        <v>1</v>
      </c>
    </row>
    <row r="902" spans="2:12" x14ac:dyDescent="0.2">
      <c r="B902" s="5" t="s">
        <v>334</v>
      </c>
      <c r="C902" s="5" t="s">
        <v>26</v>
      </c>
      <c r="D902" s="5" t="s">
        <v>13</v>
      </c>
      <c r="E902" s="5" t="s">
        <v>152</v>
      </c>
      <c r="F902" s="5" t="s">
        <v>43</v>
      </c>
      <c r="G902" s="5" t="s">
        <v>74</v>
      </c>
      <c r="H902" s="5" t="s">
        <v>343</v>
      </c>
      <c r="I902" s="5" t="s">
        <v>305</v>
      </c>
      <c r="J902" s="10" t="s">
        <v>96</v>
      </c>
      <c r="K902" s="27">
        <v>43071</v>
      </c>
      <c r="L902" s="28">
        <v>1</v>
      </c>
    </row>
    <row r="903" spans="2:12" x14ac:dyDescent="0.2">
      <c r="B903" s="5" t="s">
        <v>334</v>
      </c>
      <c r="C903" s="5" t="s">
        <v>26</v>
      </c>
      <c r="D903" s="5" t="s">
        <v>13</v>
      </c>
      <c r="E903" s="5" t="s">
        <v>152</v>
      </c>
      <c r="F903" s="5" t="s">
        <v>43</v>
      </c>
      <c r="G903" s="5" t="s">
        <v>74</v>
      </c>
      <c r="H903" s="5" t="s">
        <v>343</v>
      </c>
      <c r="I903" s="5" t="s">
        <v>305</v>
      </c>
      <c r="J903" s="10" t="s">
        <v>96</v>
      </c>
      <c r="K903" s="27">
        <v>43071</v>
      </c>
      <c r="L903" s="28">
        <v>1</v>
      </c>
    </row>
    <row r="904" spans="2:12" x14ac:dyDescent="0.2">
      <c r="B904" s="164" t="s">
        <v>334</v>
      </c>
      <c r="C904" s="162" t="s">
        <v>26</v>
      </c>
      <c r="D904" s="162" t="s">
        <v>13</v>
      </c>
      <c r="E904" s="162" t="s">
        <v>152</v>
      </c>
      <c r="F904" s="164" t="s">
        <v>43</v>
      </c>
      <c r="G904" s="162" t="s">
        <v>74</v>
      </c>
      <c r="H904" s="162" t="s">
        <v>343</v>
      </c>
      <c r="I904" s="162" t="s">
        <v>305</v>
      </c>
      <c r="J904" s="163" t="s">
        <v>96</v>
      </c>
      <c r="K904" s="165">
        <v>43071</v>
      </c>
      <c r="L904" s="166">
        <v>1</v>
      </c>
    </row>
    <row r="905" spans="2:12" x14ac:dyDescent="0.2">
      <c r="B905" s="5" t="s">
        <v>334</v>
      </c>
      <c r="C905" s="5" t="s">
        <v>26</v>
      </c>
      <c r="D905" s="5" t="s">
        <v>13</v>
      </c>
      <c r="E905" s="5" t="s">
        <v>170</v>
      </c>
      <c r="F905" s="5" t="s">
        <v>60</v>
      </c>
      <c r="G905" s="5" t="s">
        <v>74</v>
      </c>
      <c r="H905" s="5" t="s">
        <v>98</v>
      </c>
      <c r="I905" s="5" t="s">
        <v>305</v>
      </c>
      <c r="J905" s="10" t="s">
        <v>96</v>
      </c>
      <c r="K905" s="27">
        <v>43071</v>
      </c>
      <c r="L905" s="28">
        <v>1</v>
      </c>
    </row>
    <row r="906" spans="2:12" x14ac:dyDescent="0.2">
      <c r="B906" s="5" t="s">
        <v>334</v>
      </c>
      <c r="C906" s="5" t="s">
        <v>26</v>
      </c>
      <c r="D906" s="5" t="s">
        <v>13</v>
      </c>
      <c r="E906" s="5" t="s">
        <v>41</v>
      </c>
      <c r="F906" s="5" t="s">
        <v>41</v>
      </c>
      <c r="G906" s="5" t="s">
        <v>72</v>
      </c>
      <c r="H906" s="5" t="s">
        <v>187</v>
      </c>
      <c r="I906" s="5" t="s">
        <v>305</v>
      </c>
      <c r="J906" s="10" t="s">
        <v>96</v>
      </c>
      <c r="K906" s="27">
        <v>43071</v>
      </c>
      <c r="L906" s="28">
        <v>1</v>
      </c>
    </row>
    <row r="907" spans="2:12" x14ac:dyDescent="0.2">
      <c r="B907" s="5" t="s">
        <v>334</v>
      </c>
      <c r="C907" s="5" t="s">
        <v>26</v>
      </c>
      <c r="D907" s="5" t="s">
        <v>13</v>
      </c>
      <c r="E907" s="5" t="s">
        <v>41</v>
      </c>
      <c r="F907" s="5" t="s">
        <v>41</v>
      </c>
      <c r="G907" s="5" t="s">
        <v>74</v>
      </c>
      <c r="H907" s="5" t="s">
        <v>98</v>
      </c>
      <c r="I907" s="5" t="s">
        <v>305</v>
      </c>
      <c r="J907" s="10" t="s">
        <v>96</v>
      </c>
      <c r="K907" s="27">
        <v>43071</v>
      </c>
      <c r="L907" s="28">
        <v>1</v>
      </c>
    </row>
    <row r="908" spans="2:12" x14ac:dyDescent="0.2">
      <c r="B908" s="164" t="s">
        <v>334</v>
      </c>
      <c r="C908" s="162" t="s">
        <v>26</v>
      </c>
      <c r="D908" s="162" t="s">
        <v>13</v>
      </c>
      <c r="E908" s="162" t="s">
        <v>42</v>
      </c>
      <c r="F908" s="164" t="s">
        <v>42</v>
      </c>
      <c r="G908" s="162" t="s">
        <v>74</v>
      </c>
      <c r="H908" s="162" t="s">
        <v>115</v>
      </c>
      <c r="I908" s="162" t="s">
        <v>780</v>
      </c>
      <c r="J908" s="163" t="s">
        <v>96</v>
      </c>
      <c r="K908" s="165">
        <v>43071</v>
      </c>
      <c r="L908" s="166">
        <v>1</v>
      </c>
    </row>
    <row r="909" spans="2:12" x14ac:dyDescent="0.2">
      <c r="B909" s="5" t="s">
        <v>334</v>
      </c>
      <c r="C909" s="5" t="s">
        <v>26</v>
      </c>
      <c r="D909" s="5" t="s">
        <v>13</v>
      </c>
      <c r="E909" s="5" t="s">
        <v>171</v>
      </c>
      <c r="F909" s="5" t="s">
        <v>47</v>
      </c>
      <c r="G909" s="5" t="s">
        <v>74</v>
      </c>
      <c r="H909" s="5" t="s">
        <v>380</v>
      </c>
      <c r="I909" s="5" t="s">
        <v>305</v>
      </c>
      <c r="J909" s="10" t="s">
        <v>96</v>
      </c>
      <c r="K909" s="27">
        <v>43071</v>
      </c>
      <c r="L909" s="28">
        <v>1</v>
      </c>
    </row>
    <row r="910" spans="2:12" x14ac:dyDescent="0.2">
      <c r="B910" s="5" t="s">
        <v>334</v>
      </c>
      <c r="C910" s="5" t="s">
        <v>26</v>
      </c>
      <c r="D910" s="5" t="s">
        <v>13</v>
      </c>
      <c r="E910" s="5" t="s">
        <v>180</v>
      </c>
      <c r="F910" s="5" t="s">
        <v>367</v>
      </c>
      <c r="G910" s="5" t="s">
        <v>74</v>
      </c>
      <c r="H910" s="5" t="s">
        <v>98</v>
      </c>
      <c r="I910" s="5" t="s">
        <v>305</v>
      </c>
      <c r="J910" s="10" t="s">
        <v>96</v>
      </c>
      <c r="K910" s="27">
        <v>43071</v>
      </c>
      <c r="L910" s="28">
        <v>1</v>
      </c>
    </row>
    <row r="911" spans="2:12" x14ac:dyDescent="0.2">
      <c r="B911" s="5" t="s">
        <v>334</v>
      </c>
      <c r="C911" s="5" t="s">
        <v>26</v>
      </c>
      <c r="D911" s="5" t="s">
        <v>13</v>
      </c>
      <c r="E911" s="5" t="s">
        <v>180</v>
      </c>
      <c r="F911" s="5" t="s">
        <v>367</v>
      </c>
      <c r="G911" s="5" t="s">
        <v>74</v>
      </c>
      <c r="H911" s="5" t="s">
        <v>98</v>
      </c>
      <c r="I911" s="5" t="s">
        <v>305</v>
      </c>
      <c r="J911" s="10" t="s">
        <v>96</v>
      </c>
      <c r="K911" s="27">
        <v>43071</v>
      </c>
      <c r="L911" s="28">
        <v>1</v>
      </c>
    </row>
    <row r="912" spans="2:12" x14ac:dyDescent="0.2">
      <c r="B912" s="164" t="s">
        <v>334</v>
      </c>
      <c r="C912" s="162" t="s">
        <v>26</v>
      </c>
      <c r="D912" s="162" t="s">
        <v>13</v>
      </c>
      <c r="E912" s="162" t="s">
        <v>124</v>
      </c>
      <c r="F912" s="164" t="s">
        <v>39</v>
      </c>
      <c r="G912" s="162" t="s">
        <v>72</v>
      </c>
      <c r="H912" s="162" t="s">
        <v>371</v>
      </c>
      <c r="I912" s="162" t="s">
        <v>305</v>
      </c>
      <c r="J912" s="163" t="s">
        <v>96</v>
      </c>
      <c r="K912" s="165">
        <v>43071</v>
      </c>
      <c r="L912" s="166">
        <v>1</v>
      </c>
    </row>
    <row r="913" spans="2:12" x14ac:dyDescent="0.2">
      <c r="B913" s="5" t="s">
        <v>334</v>
      </c>
      <c r="C913" s="5" t="s">
        <v>26</v>
      </c>
      <c r="D913" s="5" t="s">
        <v>13</v>
      </c>
      <c r="E913" s="5" t="s">
        <v>156</v>
      </c>
      <c r="F913" s="5" t="s">
        <v>50</v>
      </c>
      <c r="G913" s="5" t="s">
        <v>74</v>
      </c>
      <c r="H913" s="5" t="s">
        <v>98</v>
      </c>
      <c r="I913" s="5" t="s">
        <v>305</v>
      </c>
      <c r="J913" s="10" t="s">
        <v>96</v>
      </c>
      <c r="K913" s="27">
        <v>43071</v>
      </c>
      <c r="L913" s="28">
        <v>1</v>
      </c>
    </row>
    <row r="914" spans="2:12" x14ac:dyDescent="0.2">
      <c r="B914" s="164" t="s">
        <v>334</v>
      </c>
      <c r="C914" s="162" t="s">
        <v>26</v>
      </c>
      <c r="D914" s="162" t="s">
        <v>13</v>
      </c>
      <c r="E914" s="162" t="s">
        <v>51</v>
      </c>
      <c r="F914" s="164" t="s">
        <v>51</v>
      </c>
      <c r="G914" s="162" t="s">
        <v>74</v>
      </c>
      <c r="H914" s="162" t="s">
        <v>98</v>
      </c>
      <c r="I914" s="162" t="s">
        <v>305</v>
      </c>
      <c r="J914" s="163" t="s">
        <v>96</v>
      </c>
      <c r="K914" s="165">
        <v>43071</v>
      </c>
      <c r="L914" s="166">
        <v>1</v>
      </c>
    </row>
    <row r="915" spans="2:12" x14ac:dyDescent="0.2">
      <c r="B915" s="5" t="s">
        <v>334</v>
      </c>
      <c r="C915" s="5" t="s">
        <v>26</v>
      </c>
      <c r="D915" s="5" t="s">
        <v>13</v>
      </c>
      <c r="E915" s="5" t="s">
        <v>129</v>
      </c>
      <c r="F915" s="5" t="s">
        <v>52</v>
      </c>
      <c r="G915" s="5" t="s">
        <v>74</v>
      </c>
      <c r="H915" s="5" t="s">
        <v>98</v>
      </c>
      <c r="I915" s="5" t="s">
        <v>305</v>
      </c>
      <c r="J915" s="10" t="s">
        <v>96</v>
      </c>
      <c r="K915" s="27">
        <v>43071</v>
      </c>
      <c r="L915" s="28">
        <v>1</v>
      </c>
    </row>
    <row r="916" spans="2:12" x14ac:dyDescent="0.2">
      <c r="B916" s="172" t="s">
        <v>334</v>
      </c>
      <c r="C916" s="173" t="s">
        <v>26</v>
      </c>
      <c r="D916" s="173" t="s">
        <v>13</v>
      </c>
      <c r="E916" s="173" t="s">
        <v>129</v>
      </c>
      <c r="F916" s="172" t="s">
        <v>52</v>
      </c>
      <c r="G916" s="173" t="s">
        <v>74</v>
      </c>
      <c r="H916" s="173" t="s">
        <v>98</v>
      </c>
      <c r="I916" s="173" t="s">
        <v>305</v>
      </c>
      <c r="J916" s="174" t="s">
        <v>96</v>
      </c>
      <c r="K916" s="175">
        <v>43071</v>
      </c>
      <c r="L916" s="176">
        <v>1</v>
      </c>
    </row>
    <row r="917" spans="2:12" x14ac:dyDescent="0.2">
      <c r="B917" s="5" t="s">
        <v>334</v>
      </c>
      <c r="C917" s="5" t="s">
        <v>26</v>
      </c>
      <c r="D917" s="5" t="s">
        <v>13</v>
      </c>
      <c r="E917" s="5" t="s">
        <v>339</v>
      </c>
      <c r="F917" s="5" t="s">
        <v>43</v>
      </c>
      <c r="G917" s="5" t="s">
        <v>74</v>
      </c>
      <c r="H917" s="5" t="s">
        <v>115</v>
      </c>
      <c r="I917" s="5" t="s">
        <v>812</v>
      </c>
      <c r="J917" s="10" t="s">
        <v>96</v>
      </c>
      <c r="K917" s="27">
        <v>43071</v>
      </c>
      <c r="L917" s="28">
        <v>1</v>
      </c>
    </row>
    <row r="918" spans="2:12" x14ac:dyDescent="0.2">
      <c r="B918" s="5" t="s">
        <v>334</v>
      </c>
      <c r="C918" s="5" t="s">
        <v>26</v>
      </c>
      <c r="D918" s="5" t="s">
        <v>13</v>
      </c>
      <c r="E918" s="5" t="s">
        <v>145</v>
      </c>
      <c r="F918" s="5" t="s">
        <v>44</v>
      </c>
      <c r="G918" s="5" t="s">
        <v>74</v>
      </c>
      <c r="H918" s="5" t="s">
        <v>98</v>
      </c>
      <c r="I918" s="5" t="s">
        <v>305</v>
      </c>
      <c r="J918" s="10" t="s">
        <v>96</v>
      </c>
      <c r="K918" s="27">
        <v>43071</v>
      </c>
      <c r="L918" s="28">
        <v>1</v>
      </c>
    </row>
    <row r="919" spans="2:12" x14ac:dyDescent="0.2">
      <c r="B919" s="5" t="s">
        <v>334</v>
      </c>
      <c r="C919" s="5" t="s">
        <v>26</v>
      </c>
      <c r="D919" s="5" t="s">
        <v>13</v>
      </c>
      <c r="E919" s="5" t="s">
        <v>206</v>
      </c>
      <c r="F919" s="5" t="s">
        <v>67</v>
      </c>
      <c r="G919" s="5" t="s">
        <v>72</v>
      </c>
      <c r="H919" s="5" t="s">
        <v>126</v>
      </c>
      <c r="I919" s="5" t="s">
        <v>600</v>
      </c>
      <c r="J919" s="10" t="s">
        <v>96</v>
      </c>
      <c r="K919" s="27">
        <v>43071</v>
      </c>
      <c r="L919" s="28">
        <v>1</v>
      </c>
    </row>
    <row r="920" spans="2:12" x14ac:dyDescent="0.2">
      <c r="B920" s="5" t="s">
        <v>375</v>
      </c>
      <c r="C920" s="5" t="s">
        <v>26</v>
      </c>
      <c r="D920" s="5" t="s">
        <v>13</v>
      </c>
      <c r="E920" s="5" t="s">
        <v>133</v>
      </c>
      <c r="F920" s="5" t="s">
        <v>39</v>
      </c>
      <c r="G920" s="5" t="s">
        <v>74</v>
      </c>
      <c r="H920" s="5" t="s">
        <v>115</v>
      </c>
      <c r="I920" s="5" t="s">
        <v>305</v>
      </c>
      <c r="J920" s="10" t="s">
        <v>96</v>
      </c>
      <c r="K920" s="27">
        <v>43071</v>
      </c>
      <c r="L920" s="28">
        <v>1</v>
      </c>
    </row>
    <row r="921" spans="2:12" x14ac:dyDescent="0.2">
      <c r="B921" s="5" t="s">
        <v>375</v>
      </c>
      <c r="C921" s="5" t="s">
        <v>26</v>
      </c>
      <c r="D921" s="5" t="s">
        <v>13</v>
      </c>
      <c r="E921" s="5" t="s">
        <v>66</v>
      </c>
      <c r="F921" s="5" t="s">
        <v>66</v>
      </c>
      <c r="G921" s="5" t="s">
        <v>74</v>
      </c>
      <c r="H921" s="5" t="s">
        <v>115</v>
      </c>
      <c r="I921" s="5" t="s">
        <v>470</v>
      </c>
      <c r="J921" s="10" t="s">
        <v>96</v>
      </c>
      <c r="K921" s="27">
        <v>43071</v>
      </c>
      <c r="L921" s="28">
        <v>1</v>
      </c>
    </row>
    <row r="922" spans="2:12" x14ac:dyDescent="0.2">
      <c r="B922" s="5" t="s">
        <v>375</v>
      </c>
      <c r="C922" s="5" t="s">
        <v>26</v>
      </c>
      <c r="D922" s="5" t="s">
        <v>13</v>
      </c>
      <c r="E922" s="5" t="s">
        <v>134</v>
      </c>
      <c r="F922" s="5" t="s">
        <v>39</v>
      </c>
      <c r="G922" s="5" t="s">
        <v>74</v>
      </c>
      <c r="H922" s="5" t="s">
        <v>115</v>
      </c>
      <c r="I922" s="5" t="s">
        <v>890</v>
      </c>
      <c r="J922" s="10" t="s">
        <v>96</v>
      </c>
      <c r="K922" s="27">
        <v>43071</v>
      </c>
      <c r="L922" s="28">
        <v>1</v>
      </c>
    </row>
    <row r="923" spans="2:12" x14ac:dyDescent="0.2">
      <c r="B923" s="5" t="s">
        <v>375</v>
      </c>
      <c r="C923" s="5" t="s">
        <v>26</v>
      </c>
      <c r="D923" s="5" t="s">
        <v>13</v>
      </c>
      <c r="E923" s="5" t="s">
        <v>107</v>
      </c>
      <c r="F923" s="5" t="s">
        <v>40</v>
      </c>
      <c r="G923" s="5" t="s">
        <v>74</v>
      </c>
      <c r="H923" s="5" t="s">
        <v>115</v>
      </c>
      <c r="I923" s="5" t="s">
        <v>305</v>
      </c>
      <c r="J923" s="10" t="s">
        <v>96</v>
      </c>
      <c r="K923" s="27">
        <v>43071</v>
      </c>
      <c r="L923" s="28">
        <v>1</v>
      </c>
    </row>
    <row r="924" spans="2:12" x14ac:dyDescent="0.2">
      <c r="B924" s="5" t="s">
        <v>375</v>
      </c>
      <c r="C924" s="5" t="s">
        <v>26</v>
      </c>
      <c r="D924" s="5" t="s">
        <v>13</v>
      </c>
      <c r="E924" s="5" t="s">
        <v>114</v>
      </c>
      <c r="F924" s="5" t="s">
        <v>39</v>
      </c>
      <c r="G924" s="5" t="s">
        <v>74</v>
      </c>
      <c r="H924" s="5" t="s">
        <v>115</v>
      </c>
      <c r="I924" s="5" t="s">
        <v>711</v>
      </c>
      <c r="J924" s="10" t="s">
        <v>96</v>
      </c>
      <c r="K924" s="27">
        <v>43071</v>
      </c>
      <c r="L924" s="28">
        <v>1</v>
      </c>
    </row>
    <row r="925" spans="2:12" x14ac:dyDescent="0.2">
      <c r="B925" s="164" t="s">
        <v>375</v>
      </c>
      <c r="C925" s="162" t="s">
        <v>26</v>
      </c>
      <c r="D925" s="162" t="s">
        <v>13</v>
      </c>
      <c r="E925" s="162" t="s">
        <v>137</v>
      </c>
      <c r="F925" s="164" t="s">
        <v>54</v>
      </c>
      <c r="G925" s="162" t="s">
        <v>74</v>
      </c>
      <c r="H925" s="162" t="s">
        <v>115</v>
      </c>
      <c r="I925" s="162" t="s">
        <v>945</v>
      </c>
      <c r="J925" s="163" t="s">
        <v>96</v>
      </c>
      <c r="K925" s="165">
        <v>43071</v>
      </c>
      <c r="L925" s="166">
        <v>1</v>
      </c>
    </row>
    <row r="926" spans="2:12" x14ac:dyDescent="0.2">
      <c r="B926" s="164" t="s">
        <v>375</v>
      </c>
      <c r="C926" s="162" t="s">
        <v>26</v>
      </c>
      <c r="D926" s="162" t="s">
        <v>13</v>
      </c>
      <c r="E926" s="162" t="s">
        <v>171</v>
      </c>
      <c r="F926" s="164" t="s">
        <v>47</v>
      </c>
      <c r="G926" s="162" t="s">
        <v>74</v>
      </c>
      <c r="H926" s="162" t="s">
        <v>115</v>
      </c>
      <c r="I926" s="162" t="s">
        <v>559</v>
      </c>
      <c r="J926" s="163" t="s">
        <v>96</v>
      </c>
      <c r="K926" s="165">
        <v>43071</v>
      </c>
      <c r="L926" s="166">
        <v>1</v>
      </c>
    </row>
    <row r="927" spans="2:12" x14ac:dyDescent="0.2">
      <c r="B927" s="5" t="s">
        <v>375</v>
      </c>
      <c r="C927" s="5" t="s">
        <v>26</v>
      </c>
      <c r="D927" s="5" t="s">
        <v>13</v>
      </c>
      <c r="E927" s="5" t="s">
        <v>178</v>
      </c>
      <c r="F927" s="5" t="s">
        <v>39</v>
      </c>
      <c r="G927" s="5" t="s">
        <v>74</v>
      </c>
      <c r="H927" s="5" t="s">
        <v>115</v>
      </c>
      <c r="I927" s="5" t="s">
        <v>567</v>
      </c>
      <c r="J927" s="10" t="s">
        <v>96</v>
      </c>
      <c r="K927" s="27">
        <v>43071</v>
      </c>
      <c r="L927" s="28">
        <v>1</v>
      </c>
    </row>
    <row r="928" spans="2:12" x14ac:dyDescent="0.2">
      <c r="B928" s="5" t="s">
        <v>334</v>
      </c>
      <c r="C928" s="5" t="s">
        <v>26</v>
      </c>
      <c r="D928" s="5" t="s">
        <v>13</v>
      </c>
      <c r="E928" s="5" t="s">
        <v>170</v>
      </c>
      <c r="F928" s="5" t="s">
        <v>60</v>
      </c>
      <c r="G928" s="5" t="s">
        <v>74</v>
      </c>
      <c r="H928" s="5" t="s">
        <v>98</v>
      </c>
      <c r="I928" s="5" t="s">
        <v>305</v>
      </c>
      <c r="J928" s="10" t="s">
        <v>96</v>
      </c>
      <c r="K928" s="27">
        <v>43072</v>
      </c>
      <c r="L928" s="28">
        <v>1</v>
      </c>
    </row>
    <row r="929" spans="2:12" x14ac:dyDescent="0.2">
      <c r="B929" s="5" t="s">
        <v>334</v>
      </c>
      <c r="C929" s="5" t="s">
        <v>26</v>
      </c>
      <c r="D929" s="5" t="s">
        <v>13</v>
      </c>
      <c r="E929" s="5" t="s">
        <v>49</v>
      </c>
      <c r="F929" s="5" t="s">
        <v>49</v>
      </c>
      <c r="G929" s="5" t="s">
        <v>75</v>
      </c>
      <c r="H929" s="5" t="s">
        <v>792</v>
      </c>
      <c r="I929" s="5" t="s">
        <v>305</v>
      </c>
      <c r="J929" s="10" t="s">
        <v>96</v>
      </c>
      <c r="K929" s="27">
        <v>43072</v>
      </c>
      <c r="L929" s="28">
        <v>1</v>
      </c>
    </row>
    <row r="930" spans="2:12" x14ac:dyDescent="0.2">
      <c r="B930" s="5" t="s">
        <v>334</v>
      </c>
      <c r="C930" s="5" t="s">
        <v>26</v>
      </c>
      <c r="D930" s="5" t="s">
        <v>13</v>
      </c>
      <c r="E930" s="5" t="s">
        <v>125</v>
      </c>
      <c r="F930" s="5" t="s">
        <v>39</v>
      </c>
      <c r="G930" s="5" t="s">
        <v>74</v>
      </c>
      <c r="H930" s="5" t="s">
        <v>115</v>
      </c>
      <c r="I930" s="5" t="s">
        <v>802</v>
      </c>
      <c r="J930" s="10" t="s">
        <v>96</v>
      </c>
      <c r="K930" s="27">
        <v>43072</v>
      </c>
      <c r="L930" s="28">
        <v>1</v>
      </c>
    </row>
    <row r="931" spans="2:12" x14ac:dyDescent="0.2">
      <c r="B931" s="5" t="s">
        <v>334</v>
      </c>
      <c r="C931" s="5" t="s">
        <v>26</v>
      </c>
      <c r="D931" s="5" t="s">
        <v>13</v>
      </c>
      <c r="E931" s="5" t="s">
        <v>95</v>
      </c>
      <c r="F931" s="5" t="s">
        <v>39</v>
      </c>
      <c r="G931" s="5" t="s">
        <v>74</v>
      </c>
      <c r="H931" s="5" t="s">
        <v>98</v>
      </c>
      <c r="I931" s="5" t="s">
        <v>305</v>
      </c>
      <c r="J931" s="10" t="s">
        <v>96</v>
      </c>
      <c r="K931" s="27">
        <v>43073</v>
      </c>
      <c r="L931" s="28">
        <v>1</v>
      </c>
    </row>
    <row r="932" spans="2:12" x14ac:dyDescent="0.2">
      <c r="B932" s="5" t="s">
        <v>334</v>
      </c>
      <c r="C932" s="5" t="s">
        <v>26</v>
      </c>
      <c r="D932" s="5" t="s">
        <v>13</v>
      </c>
      <c r="E932" s="5" t="s">
        <v>95</v>
      </c>
      <c r="F932" s="5" t="s">
        <v>39</v>
      </c>
      <c r="G932" s="5" t="s">
        <v>75</v>
      </c>
      <c r="H932" s="5" t="s">
        <v>436</v>
      </c>
      <c r="I932" s="5" t="s">
        <v>436</v>
      </c>
      <c r="J932" s="10" t="s">
        <v>96</v>
      </c>
      <c r="K932" s="27">
        <v>43073</v>
      </c>
      <c r="L932" s="28">
        <v>1</v>
      </c>
    </row>
    <row r="933" spans="2:12" x14ac:dyDescent="0.2">
      <c r="B933" s="5" t="s">
        <v>334</v>
      </c>
      <c r="C933" s="5" t="s">
        <v>26</v>
      </c>
      <c r="D933" s="5" t="s">
        <v>13</v>
      </c>
      <c r="E933" s="5" t="s">
        <v>97</v>
      </c>
      <c r="F933" s="5" t="s">
        <v>39</v>
      </c>
      <c r="G933" s="5" t="s">
        <v>74</v>
      </c>
      <c r="H933" s="5" t="s">
        <v>98</v>
      </c>
      <c r="I933" s="5" t="s">
        <v>305</v>
      </c>
      <c r="J933" s="10" t="s">
        <v>96</v>
      </c>
      <c r="K933" s="27">
        <v>43073</v>
      </c>
      <c r="L933" s="28">
        <v>1</v>
      </c>
    </row>
    <row r="934" spans="2:12" x14ac:dyDescent="0.2">
      <c r="B934" s="5" t="s">
        <v>334</v>
      </c>
      <c r="C934" s="5" t="s">
        <v>26</v>
      </c>
      <c r="D934" s="5" t="s">
        <v>13</v>
      </c>
      <c r="E934" s="5" t="s">
        <v>97</v>
      </c>
      <c r="F934" s="5" t="s">
        <v>39</v>
      </c>
      <c r="G934" s="5" t="s">
        <v>74</v>
      </c>
      <c r="H934" s="5" t="s">
        <v>115</v>
      </c>
      <c r="I934" s="5" t="s">
        <v>711</v>
      </c>
      <c r="J934" s="10" t="s">
        <v>96</v>
      </c>
      <c r="K934" s="27">
        <v>43073</v>
      </c>
      <c r="L934" s="28">
        <v>1</v>
      </c>
    </row>
    <row r="935" spans="2:12" x14ac:dyDescent="0.2">
      <c r="B935" s="164" t="s">
        <v>334</v>
      </c>
      <c r="C935" s="162" t="s">
        <v>26</v>
      </c>
      <c r="D935" s="162" t="s">
        <v>13</v>
      </c>
      <c r="E935" s="162" t="s">
        <v>132</v>
      </c>
      <c r="F935" s="164" t="s">
        <v>63</v>
      </c>
      <c r="G935" s="162" t="s">
        <v>74</v>
      </c>
      <c r="H935" s="162" t="s">
        <v>98</v>
      </c>
      <c r="I935" s="162" t="s">
        <v>305</v>
      </c>
      <c r="J935" s="163" t="s">
        <v>96</v>
      </c>
      <c r="K935" s="165">
        <v>43073</v>
      </c>
      <c r="L935" s="166">
        <v>1</v>
      </c>
    </row>
    <row r="936" spans="2:12" x14ac:dyDescent="0.2">
      <c r="B936" s="5" t="s">
        <v>334</v>
      </c>
      <c r="C936" s="5" t="s">
        <v>26</v>
      </c>
      <c r="D936" s="5" t="s">
        <v>13</v>
      </c>
      <c r="E936" s="5" t="s">
        <v>132</v>
      </c>
      <c r="F936" s="5" t="s">
        <v>63</v>
      </c>
      <c r="G936" s="5" t="s">
        <v>74</v>
      </c>
      <c r="H936" s="5" t="s">
        <v>98</v>
      </c>
      <c r="I936" s="5" t="s">
        <v>305</v>
      </c>
      <c r="J936" s="10" t="s">
        <v>96</v>
      </c>
      <c r="K936" s="27">
        <v>43073</v>
      </c>
      <c r="L936" s="28">
        <v>1</v>
      </c>
    </row>
    <row r="937" spans="2:12" x14ac:dyDescent="0.2">
      <c r="B937" s="5" t="s">
        <v>334</v>
      </c>
      <c r="C937" s="5" t="s">
        <v>26</v>
      </c>
      <c r="D937" s="5" t="s">
        <v>13</v>
      </c>
      <c r="E937" s="5" t="s">
        <v>197</v>
      </c>
      <c r="F937" s="5" t="s">
        <v>55</v>
      </c>
      <c r="G937" s="5" t="s">
        <v>72</v>
      </c>
      <c r="H937" s="5" t="s">
        <v>108</v>
      </c>
      <c r="I937" s="5" t="s">
        <v>305</v>
      </c>
      <c r="J937" s="10" t="s">
        <v>96</v>
      </c>
      <c r="K937" s="27">
        <v>43073</v>
      </c>
      <c r="L937" s="28">
        <v>1</v>
      </c>
    </row>
    <row r="938" spans="2:12" x14ac:dyDescent="0.2">
      <c r="B938" s="5" t="s">
        <v>334</v>
      </c>
      <c r="C938" s="5" t="s">
        <v>26</v>
      </c>
      <c r="D938" s="5" t="s">
        <v>13</v>
      </c>
      <c r="E938" s="5" t="s">
        <v>100</v>
      </c>
      <c r="F938" s="5" t="s">
        <v>59</v>
      </c>
      <c r="G938" s="5" t="s">
        <v>72</v>
      </c>
      <c r="H938" s="5" t="s">
        <v>126</v>
      </c>
      <c r="I938" s="5" t="s">
        <v>715</v>
      </c>
      <c r="J938" s="10" t="s">
        <v>96</v>
      </c>
      <c r="K938" s="27">
        <v>43073</v>
      </c>
      <c r="L938" s="28">
        <v>1</v>
      </c>
    </row>
    <row r="939" spans="2:12" x14ac:dyDescent="0.2">
      <c r="B939" s="5" t="s">
        <v>334</v>
      </c>
      <c r="C939" s="5" t="s">
        <v>26</v>
      </c>
      <c r="D939" s="5" t="s">
        <v>13</v>
      </c>
      <c r="E939" s="5" t="s">
        <v>177</v>
      </c>
      <c r="F939" s="5" t="s">
        <v>53</v>
      </c>
      <c r="G939" s="5" t="s">
        <v>74</v>
      </c>
      <c r="H939" s="5" t="s">
        <v>98</v>
      </c>
      <c r="I939" s="5" t="s">
        <v>305</v>
      </c>
      <c r="J939" s="10" t="s">
        <v>96</v>
      </c>
      <c r="K939" s="27">
        <v>43073</v>
      </c>
      <c r="L939" s="28">
        <v>1</v>
      </c>
    </row>
    <row r="940" spans="2:12" x14ac:dyDescent="0.2">
      <c r="B940" s="5" t="s">
        <v>334</v>
      </c>
      <c r="C940" s="5" t="s">
        <v>26</v>
      </c>
      <c r="D940" s="5" t="s">
        <v>13</v>
      </c>
      <c r="E940" s="5" t="s">
        <v>177</v>
      </c>
      <c r="F940" s="5" t="s">
        <v>53</v>
      </c>
      <c r="G940" s="5" t="s">
        <v>74</v>
      </c>
      <c r="H940" s="5" t="s">
        <v>98</v>
      </c>
      <c r="I940" s="5" t="s">
        <v>305</v>
      </c>
      <c r="J940" s="10" t="s">
        <v>96</v>
      </c>
      <c r="K940" s="27">
        <v>43073</v>
      </c>
      <c r="L940" s="28">
        <v>1</v>
      </c>
    </row>
    <row r="941" spans="2:12" x14ac:dyDescent="0.2">
      <c r="B941" s="5" t="s">
        <v>334</v>
      </c>
      <c r="C941" s="5" t="s">
        <v>26</v>
      </c>
      <c r="D941" s="5" t="s">
        <v>13</v>
      </c>
      <c r="E941" s="5" t="s">
        <v>177</v>
      </c>
      <c r="F941" s="5" t="s">
        <v>53</v>
      </c>
      <c r="G941" s="5" t="s">
        <v>74</v>
      </c>
      <c r="H941" s="5" t="s">
        <v>98</v>
      </c>
      <c r="I941" s="5" t="s">
        <v>305</v>
      </c>
      <c r="J941" s="10" t="s">
        <v>96</v>
      </c>
      <c r="K941" s="27">
        <v>43073</v>
      </c>
      <c r="L941" s="28">
        <v>1</v>
      </c>
    </row>
    <row r="942" spans="2:12" x14ac:dyDescent="0.2">
      <c r="B942" s="5" t="s">
        <v>334</v>
      </c>
      <c r="C942" s="5" t="s">
        <v>26</v>
      </c>
      <c r="D942" s="5" t="s">
        <v>13</v>
      </c>
      <c r="E942" s="5" t="s">
        <v>146</v>
      </c>
      <c r="F942" s="5" t="s">
        <v>56</v>
      </c>
      <c r="G942" s="5" t="s">
        <v>74</v>
      </c>
      <c r="H942" s="5" t="s">
        <v>98</v>
      </c>
      <c r="I942" s="5" t="s">
        <v>305</v>
      </c>
      <c r="J942" s="10" t="s">
        <v>96</v>
      </c>
      <c r="K942" s="27">
        <v>43073</v>
      </c>
      <c r="L942" s="28">
        <v>1</v>
      </c>
    </row>
    <row r="943" spans="2:12" x14ac:dyDescent="0.2">
      <c r="B943" s="5" t="s">
        <v>334</v>
      </c>
      <c r="C943" s="5" t="s">
        <v>26</v>
      </c>
      <c r="D943" s="5" t="s">
        <v>13</v>
      </c>
      <c r="E943" s="5" t="s">
        <v>44</v>
      </c>
      <c r="F943" s="5" t="s">
        <v>44</v>
      </c>
      <c r="G943" s="5" t="s">
        <v>72</v>
      </c>
      <c r="H943" s="5" t="s">
        <v>148</v>
      </c>
      <c r="I943" s="5" t="s">
        <v>721</v>
      </c>
      <c r="J943" s="10" t="s">
        <v>96</v>
      </c>
      <c r="K943" s="27">
        <v>43073</v>
      </c>
      <c r="L943" s="28">
        <v>1</v>
      </c>
    </row>
    <row r="944" spans="2:12" x14ac:dyDescent="0.2">
      <c r="B944" s="5" t="s">
        <v>334</v>
      </c>
      <c r="C944" s="5" t="s">
        <v>26</v>
      </c>
      <c r="D944" s="5" t="s">
        <v>13</v>
      </c>
      <c r="E944" s="5" t="s">
        <v>44</v>
      </c>
      <c r="F944" s="5" t="s">
        <v>44</v>
      </c>
      <c r="G944" s="5" t="s">
        <v>74</v>
      </c>
      <c r="H944" s="5" t="s">
        <v>98</v>
      </c>
      <c r="I944" s="5" t="s">
        <v>305</v>
      </c>
      <c r="J944" s="10" t="s">
        <v>96</v>
      </c>
      <c r="K944" s="27">
        <v>43073</v>
      </c>
      <c r="L944" s="28">
        <v>1</v>
      </c>
    </row>
    <row r="945" spans="2:12" x14ac:dyDescent="0.2">
      <c r="B945" s="5" t="s">
        <v>334</v>
      </c>
      <c r="C945" s="5" t="s">
        <v>26</v>
      </c>
      <c r="D945" s="5" t="s">
        <v>13</v>
      </c>
      <c r="E945" s="5" t="s">
        <v>134</v>
      </c>
      <c r="F945" s="5" t="s">
        <v>39</v>
      </c>
      <c r="G945" s="5" t="s">
        <v>72</v>
      </c>
      <c r="H945" s="5" t="s">
        <v>344</v>
      </c>
      <c r="I945" s="5" t="s">
        <v>305</v>
      </c>
      <c r="J945" s="10" t="s">
        <v>96</v>
      </c>
      <c r="K945" s="27">
        <v>43073</v>
      </c>
      <c r="L945" s="28">
        <v>1</v>
      </c>
    </row>
    <row r="946" spans="2:12" x14ac:dyDescent="0.2">
      <c r="B946" s="5" t="s">
        <v>334</v>
      </c>
      <c r="C946" s="5" t="s">
        <v>26</v>
      </c>
      <c r="D946" s="5" t="s">
        <v>13</v>
      </c>
      <c r="E946" s="5" t="s">
        <v>61</v>
      </c>
      <c r="F946" s="5" t="s">
        <v>61</v>
      </c>
      <c r="G946" s="5" t="s">
        <v>74</v>
      </c>
      <c r="H946" s="5" t="s">
        <v>98</v>
      </c>
      <c r="I946" s="5" t="s">
        <v>305</v>
      </c>
      <c r="J946" s="10" t="s">
        <v>96</v>
      </c>
      <c r="K946" s="27">
        <v>43073</v>
      </c>
      <c r="L946" s="28">
        <v>1</v>
      </c>
    </row>
    <row r="947" spans="2:12" x14ac:dyDescent="0.2">
      <c r="B947" s="5" t="s">
        <v>334</v>
      </c>
      <c r="C947" s="5" t="s">
        <v>26</v>
      </c>
      <c r="D947" s="5" t="s">
        <v>13</v>
      </c>
      <c r="E947" s="5" t="s">
        <v>147</v>
      </c>
      <c r="F947" s="5" t="s">
        <v>39</v>
      </c>
      <c r="G947" s="5" t="s">
        <v>72</v>
      </c>
      <c r="H947" s="5" t="s">
        <v>108</v>
      </c>
      <c r="I947" s="5" t="s">
        <v>305</v>
      </c>
      <c r="J947" s="10" t="s">
        <v>96</v>
      </c>
      <c r="K947" s="27">
        <v>43073</v>
      </c>
      <c r="L947" s="28">
        <v>1</v>
      </c>
    </row>
    <row r="948" spans="2:12" x14ac:dyDescent="0.2">
      <c r="B948" s="5" t="s">
        <v>334</v>
      </c>
      <c r="C948" s="5" t="s">
        <v>26</v>
      </c>
      <c r="D948" s="5" t="s">
        <v>13</v>
      </c>
      <c r="E948" s="5" t="s">
        <v>105</v>
      </c>
      <c r="F948" s="5" t="s">
        <v>40</v>
      </c>
      <c r="G948" s="5" t="s">
        <v>72</v>
      </c>
      <c r="H948" s="5" t="s">
        <v>126</v>
      </c>
      <c r="I948" s="5" t="s">
        <v>389</v>
      </c>
      <c r="J948" s="10" t="s">
        <v>96</v>
      </c>
      <c r="K948" s="27">
        <v>43073</v>
      </c>
      <c r="L948" s="28">
        <v>1</v>
      </c>
    </row>
    <row r="949" spans="2:12" x14ac:dyDescent="0.2">
      <c r="B949" s="5" t="s">
        <v>334</v>
      </c>
      <c r="C949" s="5" t="s">
        <v>26</v>
      </c>
      <c r="D949" s="5" t="s">
        <v>13</v>
      </c>
      <c r="E949" s="5" t="s">
        <v>105</v>
      </c>
      <c r="F949" s="5" t="s">
        <v>40</v>
      </c>
      <c r="G949" s="5" t="s">
        <v>74</v>
      </c>
      <c r="H949" s="5" t="s">
        <v>98</v>
      </c>
      <c r="I949" s="5" t="s">
        <v>305</v>
      </c>
      <c r="J949" s="10" t="s">
        <v>96</v>
      </c>
      <c r="K949" s="27">
        <v>43073</v>
      </c>
      <c r="L949" s="28">
        <v>1</v>
      </c>
    </row>
    <row r="950" spans="2:12" x14ac:dyDescent="0.2">
      <c r="B950" s="5" t="s">
        <v>334</v>
      </c>
      <c r="C950" s="5" t="s">
        <v>26</v>
      </c>
      <c r="D950" s="5" t="s">
        <v>13</v>
      </c>
      <c r="E950" s="5" t="s">
        <v>105</v>
      </c>
      <c r="F950" s="5" t="s">
        <v>40</v>
      </c>
      <c r="G950" s="5" t="s">
        <v>74</v>
      </c>
      <c r="H950" s="5" t="s">
        <v>98</v>
      </c>
      <c r="I950" s="5" t="s">
        <v>305</v>
      </c>
      <c r="J950" s="10" t="s">
        <v>96</v>
      </c>
      <c r="K950" s="27">
        <v>43073</v>
      </c>
      <c r="L950" s="28">
        <v>1</v>
      </c>
    </row>
    <row r="951" spans="2:12" x14ac:dyDescent="0.2">
      <c r="B951" s="5" t="s">
        <v>334</v>
      </c>
      <c r="C951" s="5" t="s">
        <v>26</v>
      </c>
      <c r="D951" s="5" t="s">
        <v>13</v>
      </c>
      <c r="E951" s="5" t="s">
        <v>107</v>
      </c>
      <c r="F951" s="5" t="s">
        <v>40</v>
      </c>
      <c r="G951" s="5" t="s">
        <v>72</v>
      </c>
      <c r="H951" s="5" t="s">
        <v>106</v>
      </c>
      <c r="I951" s="5" t="s">
        <v>305</v>
      </c>
      <c r="J951" s="10" t="s">
        <v>96</v>
      </c>
      <c r="K951" s="27">
        <v>43073</v>
      </c>
      <c r="L951" s="28">
        <v>1</v>
      </c>
    </row>
    <row r="952" spans="2:12" x14ac:dyDescent="0.2">
      <c r="B952" s="5" t="s">
        <v>334</v>
      </c>
      <c r="C952" s="5" t="s">
        <v>26</v>
      </c>
      <c r="D952" s="5" t="s">
        <v>13</v>
      </c>
      <c r="E952" s="5" t="s">
        <v>107</v>
      </c>
      <c r="F952" s="5" t="s">
        <v>40</v>
      </c>
      <c r="G952" s="5" t="s">
        <v>75</v>
      </c>
      <c r="H952" s="5" t="s">
        <v>743</v>
      </c>
      <c r="I952" s="5" t="s">
        <v>305</v>
      </c>
      <c r="J952" s="10" t="s">
        <v>96</v>
      </c>
      <c r="K952" s="27">
        <v>43073</v>
      </c>
      <c r="L952" s="28">
        <v>1</v>
      </c>
    </row>
    <row r="953" spans="2:12" x14ac:dyDescent="0.2">
      <c r="B953" s="5" t="s">
        <v>334</v>
      </c>
      <c r="C953" s="5" t="s">
        <v>26</v>
      </c>
      <c r="D953" s="5" t="s">
        <v>13</v>
      </c>
      <c r="E953" s="5" t="s">
        <v>198</v>
      </c>
      <c r="F953" s="5" t="s">
        <v>53</v>
      </c>
      <c r="G953" s="5" t="s">
        <v>74</v>
      </c>
      <c r="H953" s="5" t="s">
        <v>98</v>
      </c>
      <c r="I953" s="5" t="s">
        <v>305</v>
      </c>
      <c r="J953" s="10" t="s">
        <v>96</v>
      </c>
      <c r="K953" s="27">
        <v>43073</v>
      </c>
      <c r="L953" s="28">
        <v>1</v>
      </c>
    </row>
    <row r="954" spans="2:12" x14ac:dyDescent="0.2">
      <c r="B954" s="5" t="s">
        <v>334</v>
      </c>
      <c r="C954" s="5" t="s">
        <v>26</v>
      </c>
      <c r="D954" s="5" t="s">
        <v>13</v>
      </c>
      <c r="E954" s="5" t="s">
        <v>198</v>
      </c>
      <c r="F954" s="5" t="s">
        <v>53</v>
      </c>
      <c r="G954" s="5" t="s">
        <v>74</v>
      </c>
      <c r="H954" s="5" t="s">
        <v>98</v>
      </c>
      <c r="I954" s="5" t="s">
        <v>305</v>
      </c>
      <c r="J954" s="10" t="s">
        <v>96</v>
      </c>
      <c r="K954" s="27">
        <v>43073</v>
      </c>
      <c r="L954" s="28">
        <v>1</v>
      </c>
    </row>
    <row r="955" spans="2:12" x14ac:dyDescent="0.2">
      <c r="B955" s="5" t="s">
        <v>334</v>
      </c>
      <c r="C955" s="5" t="s">
        <v>26</v>
      </c>
      <c r="D955" s="5" t="s">
        <v>13</v>
      </c>
      <c r="E955" s="5" t="s">
        <v>166</v>
      </c>
      <c r="F955" s="5" t="s">
        <v>45</v>
      </c>
      <c r="G955" s="5" t="s">
        <v>74</v>
      </c>
      <c r="H955" s="5" t="s">
        <v>98</v>
      </c>
      <c r="I955" s="5" t="s">
        <v>305</v>
      </c>
      <c r="J955" s="10" t="s">
        <v>96</v>
      </c>
      <c r="K955" s="27">
        <v>43073</v>
      </c>
      <c r="L955" s="28">
        <v>1</v>
      </c>
    </row>
    <row r="956" spans="2:12" x14ac:dyDescent="0.2">
      <c r="B956" s="5" t="s">
        <v>334</v>
      </c>
      <c r="C956" s="5" t="s">
        <v>26</v>
      </c>
      <c r="D956" s="5" t="s">
        <v>13</v>
      </c>
      <c r="E956" s="5" t="s">
        <v>113</v>
      </c>
      <c r="F956" s="5" t="s">
        <v>45</v>
      </c>
      <c r="G956" s="5" t="s">
        <v>74</v>
      </c>
      <c r="H956" s="5" t="s">
        <v>98</v>
      </c>
      <c r="I956" s="5" t="s">
        <v>305</v>
      </c>
      <c r="J956" s="10" t="s">
        <v>96</v>
      </c>
      <c r="K956" s="27">
        <v>43073</v>
      </c>
      <c r="L956" s="28">
        <v>1</v>
      </c>
    </row>
    <row r="957" spans="2:12" x14ac:dyDescent="0.2">
      <c r="B957" s="5" t="s">
        <v>334</v>
      </c>
      <c r="C957" s="5" t="s">
        <v>26</v>
      </c>
      <c r="D957" s="5" t="s">
        <v>13</v>
      </c>
      <c r="E957" s="5" t="s">
        <v>113</v>
      </c>
      <c r="F957" s="5" t="s">
        <v>45</v>
      </c>
      <c r="G957" s="5" t="s">
        <v>74</v>
      </c>
      <c r="H957" s="5" t="s">
        <v>98</v>
      </c>
      <c r="I957" s="5" t="s">
        <v>305</v>
      </c>
      <c r="J957" s="10" t="s">
        <v>96</v>
      </c>
      <c r="K957" s="27">
        <v>43073</v>
      </c>
      <c r="L957" s="28">
        <v>1</v>
      </c>
    </row>
    <row r="958" spans="2:12" x14ac:dyDescent="0.2">
      <c r="B958" s="5" t="s">
        <v>334</v>
      </c>
      <c r="C958" s="5" t="s">
        <v>26</v>
      </c>
      <c r="D958" s="5" t="s">
        <v>13</v>
      </c>
      <c r="E958" s="5" t="s">
        <v>168</v>
      </c>
      <c r="F958" s="5" t="s">
        <v>45</v>
      </c>
      <c r="G958" s="5" t="s">
        <v>318</v>
      </c>
      <c r="H958" s="5" t="s">
        <v>319</v>
      </c>
      <c r="I958" s="5" t="s">
        <v>305</v>
      </c>
      <c r="J958" s="10" t="s">
        <v>96</v>
      </c>
      <c r="K958" s="27">
        <v>43073</v>
      </c>
      <c r="L958" s="28">
        <v>1</v>
      </c>
    </row>
    <row r="959" spans="2:12" x14ac:dyDescent="0.2">
      <c r="B959" s="5" t="s">
        <v>334</v>
      </c>
      <c r="C959" s="5" t="s">
        <v>26</v>
      </c>
      <c r="D959" s="5" t="s">
        <v>13</v>
      </c>
      <c r="E959" s="5" t="s">
        <v>151</v>
      </c>
      <c r="F959" s="5" t="s">
        <v>43</v>
      </c>
      <c r="G959" s="5" t="s">
        <v>74</v>
      </c>
      <c r="H959" s="5" t="s">
        <v>115</v>
      </c>
      <c r="I959" s="5" t="s">
        <v>305</v>
      </c>
      <c r="J959" s="10" t="s">
        <v>96</v>
      </c>
      <c r="K959" s="27">
        <v>43073</v>
      </c>
      <c r="L959" s="28">
        <v>1</v>
      </c>
    </row>
    <row r="960" spans="2:12" x14ac:dyDescent="0.2">
      <c r="B960" s="5" t="s">
        <v>334</v>
      </c>
      <c r="C960" s="5" t="s">
        <v>26</v>
      </c>
      <c r="D960" s="5" t="s">
        <v>13</v>
      </c>
      <c r="E960" s="5" t="s">
        <v>152</v>
      </c>
      <c r="F960" s="5" t="s">
        <v>43</v>
      </c>
      <c r="G960" s="5" t="s">
        <v>74</v>
      </c>
      <c r="H960" s="5" t="s">
        <v>343</v>
      </c>
      <c r="I960" s="5" t="s">
        <v>305</v>
      </c>
      <c r="J960" s="10" t="s">
        <v>96</v>
      </c>
      <c r="K960" s="27">
        <v>43073</v>
      </c>
      <c r="L960" s="28">
        <v>1</v>
      </c>
    </row>
    <row r="961" spans="2:12" x14ac:dyDescent="0.2">
      <c r="B961" s="5" t="s">
        <v>334</v>
      </c>
      <c r="C961" s="5" t="s">
        <v>26</v>
      </c>
      <c r="D961" s="5" t="s">
        <v>13</v>
      </c>
      <c r="E961" s="5" t="s">
        <v>160</v>
      </c>
      <c r="F961" s="5" t="s">
        <v>43</v>
      </c>
      <c r="G961" s="5" t="s">
        <v>74</v>
      </c>
      <c r="H961" s="5" t="s">
        <v>348</v>
      </c>
      <c r="I961" s="5" t="s">
        <v>305</v>
      </c>
      <c r="J961" s="10" t="s">
        <v>96</v>
      </c>
      <c r="K961" s="27">
        <v>43073</v>
      </c>
      <c r="L961" s="28">
        <v>1</v>
      </c>
    </row>
    <row r="962" spans="2:12" x14ac:dyDescent="0.2">
      <c r="B962" s="5" t="s">
        <v>334</v>
      </c>
      <c r="C962" s="5" t="s">
        <v>26</v>
      </c>
      <c r="D962" s="5" t="s">
        <v>13</v>
      </c>
      <c r="E962" s="5" t="s">
        <v>140</v>
      </c>
      <c r="F962" s="5" t="s">
        <v>54</v>
      </c>
      <c r="G962" s="5" t="s">
        <v>72</v>
      </c>
      <c r="H962" s="5" t="s">
        <v>767</v>
      </c>
      <c r="I962" s="5" t="s">
        <v>305</v>
      </c>
      <c r="J962" s="10" t="s">
        <v>96</v>
      </c>
      <c r="K962" s="27">
        <v>43073</v>
      </c>
      <c r="L962" s="28">
        <v>1</v>
      </c>
    </row>
    <row r="963" spans="2:12" x14ac:dyDescent="0.2">
      <c r="B963" s="5" t="s">
        <v>334</v>
      </c>
      <c r="C963" s="5" t="s">
        <v>26</v>
      </c>
      <c r="D963" s="5" t="s">
        <v>13</v>
      </c>
      <c r="E963" s="5" t="s">
        <v>42</v>
      </c>
      <c r="F963" s="5" t="s">
        <v>42</v>
      </c>
      <c r="G963" s="5" t="s">
        <v>74</v>
      </c>
      <c r="H963" s="5" t="s">
        <v>98</v>
      </c>
      <c r="I963" s="5" t="s">
        <v>305</v>
      </c>
      <c r="J963" s="10" t="s">
        <v>96</v>
      </c>
      <c r="K963" s="27">
        <v>43073</v>
      </c>
      <c r="L963" s="28">
        <v>1</v>
      </c>
    </row>
    <row r="964" spans="2:12" x14ac:dyDescent="0.2">
      <c r="B964" s="5" t="s">
        <v>334</v>
      </c>
      <c r="C964" s="5" t="s">
        <v>26</v>
      </c>
      <c r="D964" s="5" t="s">
        <v>13</v>
      </c>
      <c r="E964" s="5" t="s">
        <v>193</v>
      </c>
      <c r="F964" s="5" t="s">
        <v>50</v>
      </c>
      <c r="G964" s="5" t="s">
        <v>72</v>
      </c>
      <c r="H964" s="5" t="s">
        <v>313</v>
      </c>
      <c r="I964" s="5" t="s">
        <v>784</v>
      </c>
      <c r="J964" s="10" t="s">
        <v>96</v>
      </c>
      <c r="K964" s="27">
        <v>43073</v>
      </c>
      <c r="L964" s="28">
        <v>1</v>
      </c>
    </row>
    <row r="965" spans="2:12" x14ac:dyDescent="0.2">
      <c r="B965" s="5" t="s">
        <v>334</v>
      </c>
      <c r="C965" s="5" t="s">
        <v>26</v>
      </c>
      <c r="D965" s="5" t="s">
        <v>13</v>
      </c>
      <c r="E965" s="5" t="s">
        <v>138</v>
      </c>
      <c r="F965" s="5" t="s">
        <v>49</v>
      </c>
      <c r="G965" s="5" t="s">
        <v>72</v>
      </c>
      <c r="H965" s="5" t="s">
        <v>344</v>
      </c>
      <c r="I965" s="5" t="s">
        <v>305</v>
      </c>
      <c r="J965" s="10" t="s">
        <v>96</v>
      </c>
      <c r="K965" s="27">
        <v>43073</v>
      </c>
      <c r="L965" s="28">
        <v>1</v>
      </c>
    </row>
    <row r="966" spans="2:12" x14ac:dyDescent="0.2">
      <c r="B966" s="5" t="s">
        <v>334</v>
      </c>
      <c r="C966" s="5" t="s">
        <v>26</v>
      </c>
      <c r="D966" s="5" t="s">
        <v>13</v>
      </c>
      <c r="E966" s="5" t="s">
        <v>180</v>
      </c>
      <c r="F966" s="5" t="s">
        <v>367</v>
      </c>
      <c r="G966" s="5" t="s">
        <v>74</v>
      </c>
      <c r="H966" s="5" t="s">
        <v>98</v>
      </c>
      <c r="I966" s="5" t="s">
        <v>305</v>
      </c>
      <c r="J966" s="10" t="s">
        <v>96</v>
      </c>
      <c r="K966" s="27">
        <v>43073</v>
      </c>
      <c r="L966" s="28">
        <v>1</v>
      </c>
    </row>
    <row r="967" spans="2:12" x14ac:dyDescent="0.2">
      <c r="B967" s="5" t="s">
        <v>334</v>
      </c>
      <c r="C967" s="5" t="s">
        <v>26</v>
      </c>
      <c r="D967" s="5" t="s">
        <v>13</v>
      </c>
      <c r="E967" s="5" t="s">
        <v>124</v>
      </c>
      <c r="F967" s="5" t="s">
        <v>39</v>
      </c>
      <c r="G967" s="5" t="s">
        <v>72</v>
      </c>
      <c r="H967" s="5" t="s">
        <v>109</v>
      </c>
      <c r="I967" s="5" t="s">
        <v>305</v>
      </c>
      <c r="J967" s="10" t="s">
        <v>96</v>
      </c>
      <c r="K967" s="27">
        <v>43073</v>
      </c>
      <c r="L967" s="28">
        <v>1</v>
      </c>
    </row>
    <row r="968" spans="2:12" x14ac:dyDescent="0.2">
      <c r="B968" s="5" t="s">
        <v>334</v>
      </c>
      <c r="C968" s="5" t="s">
        <v>26</v>
      </c>
      <c r="D968" s="5" t="s">
        <v>13</v>
      </c>
      <c r="E968" s="5" t="s">
        <v>124</v>
      </c>
      <c r="F968" s="5" t="s">
        <v>39</v>
      </c>
      <c r="G968" s="5" t="s">
        <v>72</v>
      </c>
      <c r="H968" s="5" t="s">
        <v>109</v>
      </c>
      <c r="I968" s="5" t="s">
        <v>305</v>
      </c>
      <c r="J968" s="10" t="s">
        <v>96</v>
      </c>
      <c r="K968" s="27">
        <v>43073</v>
      </c>
      <c r="L968" s="28">
        <v>1</v>
      </c>
    </row>
    <row r="969" spans="2:12" x14ac:dyDescent="0.2">
      <c r="B969" s="5" t="s">
        <v>334</v>
      </c>
      <c r="C969" s="5" t="s">
        <v>26</v>
      </c>
      <c r="D969" s="5" t="s">
        <v>13</v>
      </c>
      <c r="E969" s="5" t="s">
        <v>155</v>
      </c>
      <c r="F969" s="5" t="s">
        <v>47</v>
      </c>
      <c r="G969" s="5" t="s">
        <v>74</v>
      </c>
      <c r="H969" s="5" t="s">
        <v>115</v>
      </c>
      <c r="I969" s="5" t="s">
        <v>806</v>
      </c>
      <c r="J969" s="10" t="s">
        <v>96</v>
      </c>
      <c r="K969" s="27">
        <v>43073</v>
      </c>
      <c r="L969" s="28">
        <v>1</v>
      </c>
    </row>
    <row r="970" spans="2:12" x14ac:dyDescent="0.2">
      <c r="B970" s="164" t="s">
        <v>334</v>
      </c>
      <c r="C970" s="162" t="s">
        <v>26</v>
      </c>
      <c r="D970" s="162" t="s">
        <v>13</v>
      </c>
      <c r="E970" s="162" t="s">
        <v>131</v>
      </c>
      <c r="F970" s="164" t="s">
        <v>57</v>
      </c>
      <c r="G970" s="162" t="s">
        <v>74</v>
      </c>
      <c r="H970" s="162" t="s">
        <v>443</v>
      </c>
      <c r="I970" s="162" t="s">
        <v>305</v>
      </c>
      <c r="J970" s="163" t="s">
        <v>96</v>
      </c>
      <c r="K970" s="165">
        <v>43073</v>
      </c>
      <c r="L970" s="166">
        <v>1</v>
      </c>
    </row>
    <row r="971" spans="2:12" x14ac:dyDescent="0.2">
      <c r="B971" s="5" t="s">
        <v>334</v>
      </c>
      <c r="C971" s="5" t="s">
        <v>26</v>
      </c>
      <c r="D971" s="5" t="s">
        <v>13</v>
      </c>
      <c r="E971" s="5" t="s">
        <v>204</v>
      </c>
      <c r="F971" s="5" t="s">
        <v>54</v>
      </c>
      <c r="G971" s="5" t="s">
        <v>74</v>
      </c>
      <c r="H971" s="5" t="s">
        <v>98</v>
      </c>
      <c r="I971" s="5" t="s">
        <v>305</v>
      </c>
      <c r="J971" s="10" t="s">
        <v>96</v>
      </c>
      <c r="K971" s="27">
        <v>43073</v>
      </c>
      <c r="L971" s="28">
        <v>1</v>
      </c>
    </row>
    <row r="972" spans="2:12" x14ac:dyDescent="0.2">
      <c r="B972" s="5" t="s">
        <v>334</v>
      </c>
      <c r="C972" s="5" t="s">
        <v>26</v>
      </c>
      <c r="D972" s="5" t="s">
        <v>13</v>
      </c>
      <c r="E972" s="5" t="s">
        <v>51</v>
      </c>
      <c r="F972" s="5" t="s">
        <v>51</v>
      </c>
      <c r="G972" s="5" t="s">
        <v>74</v>
      </c>
      <c r="H972" s="5" t="s">
        <v>98</v>
      </c>
      <c r="I972" s="5" t="s">
        <v>305</v>
      </c>
      <c r="J972" s="10" t="s">
        <v>96</v>
      </c>
      <c r="K972" s="27">
        <v>43073</v>
      </c>
      <c r="L972" s="28">
        <v>1</v>
      </c>
    </row>
    <row r="973" spans="2:12" x14ac:dyDescent="0.2">
      <c r="B973" s="5" t="s">
        <v>334</v>
      </c>
      <c r="C973" s="5" t="s">
        <v>26</v>
      </c>
      <c r="D973" s="5" t="s">
        <v>13</v>
      </c>
      <c r="E973" s="5" t="s">
        <v>51</v>
      </c>
      <c r="F973" s="5" t="s">
        <v>51</v>
      </c>
      <c r="G973" s="5" t="s">
        <v>74</v>
      </c>
      <c r="H973" s="5" t="s">
        <v>98</v>
      </c>
      <c r="I973" s="5" t="s">
        <v>305</v>
      </c>
      <c r="J973" s="10" t="s">
        <v>96</v>
      </c>
      <c r="K973" s="27">
        <v>43073</v>
      </c>
      <c r="L973" s="28">
        <v>1</v>
      </c>
    </row>
    <row r="974" spans="2:12" x14ac:dyDescent="0.2">
      <c r="B974" s="5" t="s">
        <v>334</v>
      </c>
      <c r="C974" s="5" t="s">
        <v>26</v>
      </c>
      <c r="D974" s="5" t="s">
        <v>13</v>
      </c>
      <c r="E974" s="5" t="s">
        <v>51</v>
      </c>
      <c r="F974" s="5" t="s">
        <v>51</v>
      </c>
      <c r="G974" s="5" t="s">
        <v>74</v>
      </c>
      <c r="H974" s="5" t="s">
        <v>98</v>
      </c>
      <c r="I974" s="5" t="s">
        <v>305</v>
      </c>
      <c r="J974" s="10" t="s">
        <v>96</v>
      </c>
      <c r="K974" s="27">
        <v>43073</v>
      </c>
      <c r="L974" s="28">
        <v>1</v>
      </c>
    </row>
    <row r="975" spans="2:12" x14ac:dyDescent="0.2">
      <c r="B975" s="5" t="s">
        <v>334</v>
      </c>
      <c r="C975" s="5" t="s">
        <v>26</v>
      </c>
      <c r="D975" s="5" t="s">
        <v>13</v>
      </c>
      <c r="E975" s="5" t="s">
        <v>129</v>
      </c>
      <c r="F975" s="5" t="s">
        <v>52</v>
      </c>
      <c r="G975" s="5" t="s">
        <v>74</v>
      </c>
      <c r="H975" s="5" t="s">
        <v>98</v>
      </c>
      <c r="I975" s="5" t="s">
        <v>305</v>
      </c>
      <c r="J975" s="10" t="s">
        <v>96</v>
      </c>
      <c r="K975" s="27">
        <v>43073</v>
      </c>
      <c r="L975" s="28">
        <v>1</v>
      </c>
    </row>
    <row r="976" spans="2:12" x14ac:dyDescent="0.2">
      <c r="B976" s="5" t="s">
        <v>334</v>
      </c>
      <c r="C976" s="5" t="s">
        <v>26</v>
      </c>
      <c r="D976" s="5" t="s">
        <v>13</v>
      </c>
      <c r="E976" s="5" t="s">
        <v>339</v>
      </c>
      <c r="F976" s="5" t="s">
        <v>43</v>
      </c>
      <c r="G976" s="5" t="s">
        <v>74</v>
      </c>
      <c r="H976" s="5" t="s">
        <v>349</v>
      </c>
      <c r="I976" s="5" t="s">
        <v>305</v>
      </c>
      <c r="J976" s="10" t="s">
        <v>96</v>
      </c>
      <c r="K976" s="27">
        <v>43073</v>
      </c>
      <c r="L976" s="28">
        <v>1</v>
      </c>
    </row>
    <row r="977" spans="2:12" x14ac:dyDescent="0.2">
      <c r="B977" s="5" t="s">
        <v>334</v>
      </c>
      <c r="C977" s="5" t="s">
        <v>26</v>
      </c>
      <c r="D977" s="5" t="s">
        <v>13</v>
      </c>
      <c r="E977" s="5" t="s">
        <v>339</v>
      </c>
      <c r="F977" s="5" t="s">
        <v>43</v>
      </c>
      <c r="G977" s="5" t="s">
        <v>74</v>
      </c>
      <c r="H977" s="5" t="s">
        <v>349</v>
      </c>
      <c r="I977" s="5" t="s">
        <v>305</v>
      </c>
      <c r="J977" s="10" t="s">
        <v>96</v>
      </c>
      <c r="K977" s="27">
        <v>43073</v>
      </c>
      <c r="L977" s="28">
        <v>1</v>
      </c>
    </row>
    <row r="978" spans="2:12" x14ac:dyDescent="0.2">
      <c r="B978" s="5" t="s">
        <v>375</v>
      </c>
      <c r="C978" s="5" t="s">
        <v>26</v>
      </c>
      <c r="D978" s="5" t="s">
        <v>13</v>
      </c>
      <c r="E978" s="5" t="s">
        <v>97</v>
      </c>
      <c r="F978" s="5" t="s">
        <v>39</v>
      </c>
      <c r="G978" s="5" t="s">
        <v>74</v>
      </c>
      <c r="H978" s="5" t="s">
        <v>115</v>
      </c>
      <c r="I978" s="5" t="s">
        <v>871</v>
      </c>
      <c r="J978" s="10" t="s">
        <v>96</v>
      </c>
      <c r="K978" s="27">
        <v>43073</v>
      </c>
      <c r="L978" s="28">
        <v>1</v>
      </c>
    </row>
    <row r="979" spans="2:12" x14ac:dyDescent="0.2">
      <c r="B979" s="5" t="s">
        <v>375</v>
      </c>
      <c r="C979" s="5" t="s">
        <v>26</v>
      </c>
      <c r="D979" s="5" t="s">
        <v>13</v>
      </c>
      <c r="E979" s="5" t="s">
        <v>44</v>
      </c>
      <c r="F979" s="5" t="s">
        <v>44</v>
      </c>
      <c r="G979" s="5" t="s">
        <v>74</v>
      </c>
      <c r="H979" s="5" t="s">
        <v>115</v>
      </c>
      <c r="I979" s="5" t="s">
        <v>883</v>
      </c>
      <c r="J979" s="10" t="s">
        <v>96</v>
      </c>
      <c r="K979" s="27">
        <v>43073</v>
      </c>
      <c r="L979" s="28">
        <v>1</v>
      </c>
    </row>
    <row r="980" spans="2:12" x14ac:dyDescent="0.2">
      <c r="B980" s="164" t="s">
        <v>375</v>
      </c>
      <c r="C980" s="162" t="s">
        <v>26</v>
      </c>
      <c r="D980" s="162" t="s">
        <v>13</v>
      </c>
      <c r="E980" s="162" t="s">
        <v>105</v>
      </c>
      <c r="F980" s="164" t="s">
        <v>40</v>
      </c>
      <c r="G980" s="162" t="s">
        <v>74</v>
      </c>
      <c r="H980" s="162" t="s">
        <v>115</v>
      </c>
      <c r="I980" s="162" t="s">
        <v>604</v>
      </c>
      <c r="J980" s="163" t="s">
        <v>96</v>
      </c>
      <c r="K980" s="165">
        <v>43073</v>
      </c>
      <c r="L980" s="166">
        <v>1</v>
      </c>
    </row>
    <row r="981" spans="2:12" x14ac:dyDescent="0.2">
      <c r="B981" s="5" t="s">
        <v>375</v>
      </c>
      <c r="C981" s="5" t="s">
        <v>26</v>
      </c>
      <c r="D981" s="5" t="s">
        <v>13</v>
      </c>
      <c r="E981" s="5" t="s">
        <v>105</v>
      </c>
      <c r="F981" s="5" t="s">
        <v>40</v>
      </c>
      <c r="G981" s="5" t="s">
        <v>74</v>
      </c>
      <c r="H981" s="5" t="s">
        <v>115</v>
      </c>
      <c r="I981" s="5" t="s">
        <v>741</v>
      </c>
      <c r="J981" s="10" t="s">
        <v>96</v>
      </c>
      <c r="K981" s="27">
        <v>43073</v>
      </c>
      <c r="L981" s="28">
        <v>1</v>
      </c>
    </row>
    <row r="982" spans="2:12" x14ac:dyDescent="0.2">
      <c r="B982" s="5" t="s">
        <v>375</v>
      </c>
      <c r="C982" s="5" t="s">
        <v>26</v>
      </c>
      <c r="D982" s="5" t="s">
        <v>13</v>
      </c>
      <c r="E982" s="5" t="s">
        <v>117</v>
      </c>
      <c r="F982" s="5" t="s">
        <v>46</v>
      </c>
      <c r="G982" s="5" t="s">
        <v>74</v>
      </c>
      <c r="H982" s="5" t="s">
        <v>115</v>
      </c>
      <c r="I982" s="5" t="s">
        <v>934</v>
      </c>
      <c r="J982" s="10" t="s">
        <v>96</v>
      </c>
      <c r="K982" s="27">
        <v>43073</v>
      </c>
      <c r="L982" s="28">
        <v>1</v>
      </c>
    </row>
    <row r="983" spans="2:12" x14ac:dyDescent="0.2">
      <c r="B983" s="5" t="s">
        <v>375</v>
      </c>
      <c r="C983" s="5" t="s">
        <v>26</v>
      </c>
      <c r="D983" s="5" t="s">
        <v>13</v>
      </c>
      <c r="E983" s="5" t="s">
        <v>152</v>
      </c>
      <c r="F983" s="5" t="s">
        <v>43</v>
      </c>
      <c r="G983" s="5" t="s">
        <v>74</v>
      </c>
      <c r="H983" s="5" t="s">
        <v>115</v>
      </c>
      <c r="I983" s="5" t="s">
        <v>305</v>
      </c>
      <c r="J983" s="10" t="s">
        <v>96</v>
      </c>
      <c r="K983" s="27">
        <v>43073</v>
      </c>
      <c r="L983" s="28">
        <v>1</v>
      </c>
    </row>
    <row r="984" spans="2:12" x14ac:dyDescent="0.2">
      <c r="B984" s="5" t="s">
        <v>375</v>
      </c>
      <c r="C984" s="5" t="s">
        <v>26</v>
      </c>
      <c r="D984" s="5" t="s">
        <v>13</v>
      </c>
      <c r="E984" s="5" t="s">
        <v>152</v>
      </c>
      <c r="F984" s="5" t="s">
        <v>43</v>
      </c>
      <c r="G984" s="5" t="s">
        <v>74</v>
      </c>
      <c r="H984" s="5" t="s">
        <v>115</v>
      </c>
      <c r="I984" s="5" t="s">
        <v>940</v>
      </c>
      <c r="J984" s="10" t="s">
        <v>96</v>
      </c>
      <c r="K984" s="27">
        <v>43073</v>
      </c>
      <c r="L984" s="28">
        <v>1</v>
      </c>
    </row>
    <row r="985" spans="2:12" x14ac:dyDescent="0.2">
      <c r="B985" s="5" t="s">
        <v>375</v>
      </c>
      <c r="C985" s="5" t="s">
        <v>26</v>
      </c>
      <c r="D985" s="5" t="s">
        <v>13</v>
      </c>
      <c r="E985" s="5" t="s">
        <v>203</v>
      </c>
      <c r="F985" s="5" t="s">
        <v>39</v>
      </c>
      <c r="G985" s="5" t="s">
        <v>74</v>
      </c>
      <c r="H985" s="5" t="s">
        <v>115</v>
      </c>
      <c r="I985" s="5" t="s">
        <v>955</v>
      </c>
      <c r="J985" s="10" t="s">
        <v>96</v>
      </c>
      <c r="K985" s="27">
        <v>43073</v>
      </c>
      <c r="L985" s="28">
        <v>1</v>
      </c>
    </row>
    <row r="986" spans="2:12" x14ac:dyDescent="0.2">
      <c r="B986" s="5" t="s">
        <v>375</v>
      </c>
      <c r="C986" s="5" t="s">
        <v>26</v>
      </c>
      <c r="D986" s="5" t="s">
        <v>13</v>
      </c>
      <c r="E986" s="5" t="s">
        <v>119</v>
      </c>
      <c r="F986" s="5" t="s">
        <v>39</v>
      </c>
      <c r="G986" s="5" t="s">
        <v>74</v>
      </c>
      <c r="H986" s="5" t="s">
        <v>115</v>
      </c>
      <c r="I986" s="5" t="s">
        <v>959</v>
      </c>
      <c r="J986" s="10" t="s">
        <v>96</v>
      </c>
      <c r="K986" s="27">
        <v>43073</v>
      </c>
      <c r="L986" s="28">
        <v>1</v>
      </c>
    </row>
    <row r="987" spans="2:12" x14ac:dyDescent="0.2">
      <c r="B987" s="5" t="s">
        <v>375</v>
      </c>
      <c r="C987" s="5" t="s">
        <v>26</v>
      </c>
      <c r="D987" s="5" t="s">
        <v>13</v>
      </c>
      <c r="E987" s="5" t="s">
        <v>153</v>
      </c>
      <c r="F987" s="5" t="s">
        <v>41</v>
      </c>
      <c r="G987" s="5" t="s">
        <v>74</v>
      </c>
      <c r="H987" s="5" t="s">
        <v>115</v>
      </c>
      <c r="I987" s="5" t="s">
        <v>961</v>
      </c>
      <c r="J987" s="10" t="s">
        <v>96</v>
      </c>
      <c r="K987" s="27">
        <v>43073</v>
      </c>
      <c r="L987" s="28">
        <v>1</v>
      </c>
    </row>
    <row r="988" spans="2:12" x14ac:dyDescent="0.2">
      <c r="B988" s="5" t="s">
        <v>375</v>
      </c>
      <c r="C988" s="5" t="s">
        <v>26</v>
      </c>
      <c r="D988" s="5" t="s">
        <v>13</v>
      </c>
      <c r="E988" s="5" t="s">
        <v>42</v>
      </c>
      <c r="F988" s="5" t="s">
        <v>42</v>
      </c>
      <c r="G988" s="5" t="s">
        <v>74</v>
      </c>
      <c r="H988" s="5" t="s">
        <v>115</v>
      </c>
      <c r="I988" s="5" t="s">
        <v>966</v>
      </c>
      <c r="J988" s="10" t="s">
        <v>96</v>
      </c>
      <c r="K988" s="27">
        <v>43073</v>
      </c>
      <c r="L988" s="28">
        <v>1</v>
      </c>
    </row>
    <row r="989" spans="2:12" x14ac:dyDescent="0.2">
      <c r="B989" s="5" t="s">
        <v>334</v>
      </c>
      <c r="C989" s="5" t="s">
        <v>26</v>
      </c>
      <c r="D989" s="5" t="s">
        <v>13</v>
      </c>
      <c r="E989" s="5" t="s">
        <v>95</v>
      </c>
      <c r="F989" s="5" t="s">
        <v>39</v>
      </c>
      <c r="G989" s="5" t="s">
        <v>75</v>
      </c>
      <c r="H989" s="5" t="s">
        <v>436</v>
      </c>
      <c r="I989" s="5" t="s">
        <v>436</v>
      </c>
      <c r="J989" s="10" t="s">
        <v>96</v>
      </c>
      <c r="K989" s="27">
        <v>43074</v>
      </c>
      <c r="L989" s="28">
        <v>1</v>
      </c>
    </row>
    <row r="990" spans="2:12" x14ac:dyDescent="0.2">
      <c r="B990" s="5" t="s">
        <v>334</v>
      </c>
      <c r="C990" s="5" t="s">
        <v>26</v>
      </c>
      <c r="D990" s="5" t="s">
        <v>13</v>
      </c>
      <c r="E990" s="5" t="s">
        <v>132</v>
      </c>
      <c r="F990" s="5" t="s">
        <v>63</v>
      </c>
      <c r="G990" s="5" t="s">
        <v>74</v>
      </c>
      <c r="H990" s="5" t="s">
        <v>98</v>
      </c>
      <c r="I990" s="5" t="s">
        <v>305</v>
      </c>
      <c r="J990" s="10" t="s">
        <v>96</v>
      </c>
      <c r="K990" s="27">
        <v>43074</v>
      </c>
      <c r="L990" s="28">
        <v>1</v>
      </c>
    </row>
    <row r="991" spans="2:12" x14ac:dyDescent="0.2">
      <c r="B991" s="5" t="s">
        <v>334</v>
      </c>
      <c r="C991" s="5" t="s">
        <v>26</v>
      </c>
      <c r="D991" s="5" t="s">
        <v>13</v>
      </c>
      <c r="E991" s="5" t="s">
        <v>207</v>
      </c>
      <c r="F991" s="5" t="s">
        <v>39</v>
      </c>
      <c r="G991" s="5" t="s">
        <v>72</v>
      </c>
      <c r="H991" s="5" t="s">
        <v>182</v>
      </c>
      <c r="I991" s="5" t="s">
        <v>305</v>
      </c>
      <c r="J991" s="10" t="s">
        <v>96</v>
      </c>
      <c r="K991" s="27">
        <v>43074</v>
      </c>
      <c r="L991" s="28">
        <v>1</v>
      </c>
    </row>
    <row r="992" spans="2:12" x14ac:dyDescent="0.2">
      <c r="B992" s="5" t="s">
        <v>334</v>
      </c>
      <c r="C992" s="5" t="s">
        <v>26</v>
      </c>
      <c r="D992" s="5" t="s">
        <v>13</v>
      </c>
      <c r="E992" s="5" t="s">
        <v>207</v>
      </c>
      <c r="F992" s="5" t="s">
        <v>39</v>
      </c>
      <c r="G992" s="5" t="s">
        <v>72</v>
      </c>
      <c r="H992" s="5" t="s">
        <v>182</v>
      </c>
      <c r="I992" s="5" t="s">
        <v>305</v>
      </c>
      <c r="J992" s="10" t="s">
        <v>96</v>
      </c>
      <c r="K992" s="27">
        <v>43074</v>
      </c>
      <c r="L992" s="28">
        <v>1</v>
      </c>
    </row>
    <row r="993" spans="2:12" x14ac:dyDescent="0.2">
      <c r="B993" s="5" t="s">
        <v>334</v>
      </c>
      <c r="C993" s="5" t="s">
        <v>26</v>
      </c>
      <c r="D993" s="5" t="s">
        <v>13</v>
      </c>
      <c r="E993" s="5" t="s">
        <v>177</v>
      </c>
      <c r="F993" s="5" t="s">
        <v>53</v>
      </c>
      <c r="G993" s="5" t="s">
        <v>74</v>
      </c>
      <c r="H993" s="5" t="s">
        <v>98</v>
      </c>
      <c r="I993" s="5" t="s">
        <v>305</v>
      </c>
      <c r="J993" s="10" t="s">
        <v>96</v>
      </c>
      <c r="K993" s="27">
        <v>43074</v>
      </c>
      <c r="L993" s="28">
        <v>1</v>
      </c>
    </row>
    <row r="994" spans="2:12" x14ac:dyDescent="0.2">
      <c r="B994" s="5" t="s">
        <v>334</v>
      </c>
      <c r="C994" s="5" t="s">
        <v>26</v>
      </c>
      <c r="D994" s="5" t="s">
        <v>13</v>
      </c>
      <c r="E994" s="5" t="s">
        <v>177</v>
      </c>
      <c r="F994" s="5" t="s">
        <v>53</v>
      </c>
      <c r="G994" s="5" t="s">
        <v>74</v>
      </c>
      <c r="H994" s="5" t="s">
        <v>98</v>
      </c>
      <c r="I994" s="5" t="s">
        <v>305</v>
      </c>
      <c r="J994" s="10" t="s">
        <v>96</v>
      </c>
      <c r="K994" s="27">
        <v>43074</v>
      </c>
      <c r="L994" s="28">
        <v>1</v>
      </c>
    </row>
    <row r="995" spans="2:12" x14ac:dyDescent="0.2">
      <c r="B995" s="5" t="s">
        <v>334</v>
      </c>
      <c r="C995" s="5" t="s">
        <v>26</v>
      </c>
      <c r="D995" s="5" t="s">
        <v>13</v>
      </c>
      <c r="E995" s="5" t="s">
        <v>146</v>
      </c>
      <c r="F995" s="5" t="s">
        <v>56</v>
      </c>
      <c r="G995" s="5" t="s">
        <v>74</v>
      </c>
      <c r="H995" s="5" t="s">
        <v>98</v>
      </c>
      <c r="I995" s="5" t="s">
        <v>305</v>
      </c>
      <c r="J995" s="10" t="s">
        <v>96</v>
      </c>
      <c r="K995" s="27">
        <v>43074</v>
      </c>
      <c r="L995" s="28">
        <v>1</v>
      </c>
    </row>
    <row r="996" spans="2:12" x14ac:dyDescent="0.2">
      <c r="B996" s="5" t="s">
        <v>334</v>
      </c>
      <c r="C996" s="5" t="s">
        <v>26</v>
      </c>
      <c r="D996" s="5" t="s">
        <v>13</v>
      </c>
      <c r="E996" s="5" t="s">
        <v>146</v>
      </c>
      <c r="F996" s="5" t="s">
        <v>56</v>
      </c>
      <c r="G996" s="5" t="s">
        <v>74</v>
      </c>
      <c r="H996" s="5" t="s">
        <v>98</v>
      </c>
      <c r="I996" s="5" t="s">
        <v>305</v>
      </c>
      <c r="J996" s="10" t="s">
        <v>96</v>
      </c>
      <c r="K996" s="27">
        <v>43074</v>
      </c>
      <c r="L996" s="28">
        <v>1</v>
      </c>
    </row>
    <row r="997" spans="2:12" x14ac:dyDescent="0.2">
      <c r="B997" s="5" t="s">
        <v>334</v>
      </c>
      <c r="C997" s="5" t="s">
        <v>26</v>
      </c>
      <c r="D997" s="5" t="s">
        <v>13</v>
      </c>
      <c r="E997" s="5" t="s">
        <v>44</v>
      </c>
      <c r="F997" s="5" t="s">
        <v>44</v>
      </c>
      <c r="G997" s="5" t="s">
        <v>74</v>
      </c>
      <c r="H997" s="5" t="s">
        <v>98</v>
      </c>
      <c r="I997" s="5" t="s">
        <v>305</v>
      </c>
      <c r="J997" s="10" t="s">
        <v>96</v>
      </c>
      <c r="K997" s="27">
        <v>43074</v>
      </c>
      <c r="L997" s="28">
        <v>1</v>
      </c>
    </row>
    <row r="998" spans="2:12" x14ac:dyDescent="0.2">
      <c r="B998" s="5" t="s">
        <v>334</v>
      </c>
      <c r="C998" s="5" t="s">
        <v>26</v>
      </c>
      <c r="D998" s="5" t="s">
        <v>13</v>
      </c>
      <c r="E998" s="5" t="s">
        <v>101</v>
      </c>
      <c r="F998" s="5" t="s">
        <v>58</v>
      </c>
      <c r="G998" s="5" t="s">
        <v>74</v>
      </c>
      <c r="H998" s="5" t="s">
        <v>98</v>
      </c>
      <c r="I998" s="5" t="s">
        <v>305</v>
      </c>
      <c r="J998" s="10" t="s">
        <v>96</v>
      </c>
      <c r="K998" s="27">
        <v>43074</v>
      </c>
      <c r="L998" s="28">
        <v>1</v>
      </c>
    </row>
    <row r="999" spans="2:12" x14ac:dyDescent="0.2">
      <c r="B999" s="5" t="s">
        <v>334</v>
      </c>
      <c r="C999" s="5" t="s">
        <v>26</v>
      </c>
      <c r="D999" s="5" t="s">
        <v>13</v>
      </c>
      <c r="E999" s="5" t="s">
        <v>101</v>
      </c>
      <c r="F999" s="5" t="s">
        <v>58</v>
      </c>
      <c r="G999" s="5" t="s">
        <v>74</v>
      </c>
      <c r="H999" s="5" t="s">
        <v>98</v>
      </c>
      <c r="I999" s="5" t="s">
        <v>305</v>
      </c>
      <c r="J999" s="10" t="s">
        <v>96</v>
      </c>
      <c r="K999" s="27">
        <v>43074</v>
      </c>
      <c r="L999" s="28">
        <v>1</v>
      </c>
    </row>
    <row r="1000" spans="2:12" x14ac:dyDescent="0.2">
      <c r="B1000" s="5" t="s">
        <v>334</v>
      </c>
      <c r="C1000" s="5" t="s">
        <v>26</v>
      </c>
      <c r="D1000" s="5" t="s">
        <v>13</v>
      </c>
      <c r="E1000" s="5" t="s">
        <v>163</v>
      </c>
      <c r="F1000" s="5" t="s">
        <v>48</v>
      </c>
      <c r="G1000" s="5" t="s">
        <v>74</v>
      </c>
      <c r="H1000" s="5" t="s">
        <v>98</v>
      </c>
      <c r="I1000" s="5" t="s">
        <v>305</v>
      </c>
      <c r="J1000" s="10" t="s">
        <v>96</v>
      </c>
      <c r="K1000" s="27">
        <v>43074</v>
      </c>
      <c r="L1000" s="28">
        <v>1</v>
      </c>
    </row>
    <row r="1001" spans="2:12" x14ac:dyDescent="0.2">
      <c r="B1001" s="5" t="s">
        <v>334</v>
      </c>
      <c r="C1001" s="5" t="s">
        <v>26</v>
      </c>
      <c r="D1001" s="5" t="s">
        <v>13</v>
      </c>
      <c r="E1001" s="5" t="s">
        <v>134</v>
      </c>
      <c r="F1001" s="5" t="s">
        <v>39</v>
      </c>
      <c r="G1001" s="5" t="s">
        <v>72</v>
      </c>
      <c r="H1001" s="5" t="s">
        <v>344</v>
      </c>
      <c r="I1001" s="5" t="s">
        <v>305</v>
      </c>
      <c r="J1001" s="10" t="s">
        <v>96</v>
      </c>
      <c r="K1001" s="27">
        <v>43074</v>
      </c>
      <c r="L1001" s="28">
        <v>1</v>
      </c>
    </row>
    <row r="1002" spans="2:12" x14ac:dyDescent="0.2">
      <c r="B1002" s="5" t="s">
        <v>334</v>
      </c>
      <c r="C1002" s="5" t="s">
        <v>26</v>
      </c>
      <c r="D1002" s="5" t="s">
        <v>13</v>
      </c>
      <c r="E1002" s="5" t="s">
        <v>147</v>
      </c>
      <c r="F1002" s="5" t="s">
        <v>39</v>
      </c>
      <c r="G1002" s="5" t="s">
        <v>72</v>
      </c>
      <c r="H1002" s="5" t="s">
        <v>159</v>
      </c>
      <c r="I1002" s="5" t="s">
        <v>305</v>
      </c>
      <c r="J1002" s="10" t="s">
        <v>96</v>
      </c>
      <c r="K1002" s="27">
        <v>43074</v>
      </c>
      <c r="L1002" s="28">
        <v>1</v>
      </c>
    </row>
    <row r="1003" spans="2:12" x14ac:dyDescent="0.2">
      <c r="B1003" s="5" t="s">
        <v>334</v>
      </c>
      <c r="C1003" s="5" t="s">
        <v>26</v>
      </c>
      <c r="D1003" s="5" t="s">
        <v>13</v>
      </c>
      <c r="E1003" s="5" t="s">
        <v>147</v>
      </c>
      <c r="F1003" s="5" t="s">
        <v>39</v>
      </c>
      <c r="G1003" s="5" t="s">
        <v>72</v>
      </c>
      <c r="H1003" s="5" t="s">
        <v>159</v>
      </c>
      <c r="I1003" s="5" t="s">
        <v>305</v>
      </c>
      <c r="J1003" s="10" t="s">
        <v>96</v>
      </c>
      <c r="K1003" s="27">
        <v>43074</v>
      </c>
      <c r="L1003" s="28">
        <v>1</v>
      </c>
    </row>
    <row r="1004" spans="2:12" x14ac:dyDescent="0.2">
      <c r="B1004" s="5" t="s">
        <v>334</v>
      </c>
      <c r="C1004" s="5" t="s">
        <v>26</v>
      </c>
      <c r="D1004" s="5" t="s">
        <v>13</v>
      </c>
      <c r="E1004" s="5" t="s">
        <v>105</v>
      </c>
      <c r="F1004" s="5" t="s">
        <v>40</v>
      </c>
      <c r="G1004" s="5" t="s">
        <v>74</v>
      </c>
      <c r="H1004" s="5" t="s">
        <v>98</v>
      </c>
      <c r="I1004" s="5" t="s">
        <v>305</v>
      </c>
      <c r="J1004" s="10" t="s">
        <v>96</v>
      </c>
      <c r="K1004" s="27">
        <v>43074</v>
      </c>
      <c r="L1004" s="28">
        <v>1</v>
      </c>
    </row>
    <row r="1005" spans="2:12" x14ac:dyDescent="0.2">
      <c r="B1005" s="164" t="s">
        <v>334</v>
      </c>
      <c r="C1005" s="162" t="s">
        <v>26</v>
      </c>
      <c r="D1005" s="162" t="s">
        <v>13</v>
      </c>
      <c r="E1005" s="162" t="s">
        <v>198</v>
      </c>
      <c r="F1005" s="164" t="s">
        <v>53</v>
      </c>
      <c r="G1005" s="162" t="s">
        <v>72</v>
      </c>
      <c r="H1005" s="162" t="s">
        <v>148</v>
      </c>
      <c r="I1005" s="162" t="s">
        <v>744</v>
      </c>
      <c r="J1005" s="163" t="s">
        <v>96</v>
      </c>
      <c r="K1005" s="165">
        <v>43074</v>
      </c>
      <c r="L1005" s="166">
        <v>1</v>
      </c>
    </row>
    <row r="1006" spans="2:12" x14ac:dyDescent="0.2">
      <c r="B1006" s="5" t="s">
        <v>334</v>
      </c>
      <c r="C1006" s="5" t="s">
        <v>26</v>
      </c>
      <c r="D1006" s="5" t="s">
        <v>13</v>
      </c>
      <c r="E1006" s="5" t="s">
        <v>116</v>
      </c>
      <c r="F1006" s="5" t="s">
        <v>48</v>
      </c>
      <c r="G1006" s="5" t="s">
        <v>74</v>
      </c>
      <c r="H1006" s="5" t="s">
        <v>98</v>
      </c>
      <c r="I1006" s="5" t="s">
        <v>305</v>
      </c>
      <c r="J1006" s="10" t="s">
        <v>96</v>
      </c>
      <c r="K1006" s="27">
        <v>43074</v>
      </c>
      <c r="L1006" s="28">
        <v>1</v>
      </c>
    </row>
    <row r="1007" spans="2:12" x14ac:dyDescent="0.2">
      <c r="B1007" s="5" t="s">
        <v>334</v>
      </c>
      <c r="C1007" s="5" t="s">
        <v>26</v>
      </c>
      <c r="D1007" s="5" t="s">
        <v>13</v>
      </c>
      <c r="E1007" s="5" t="s">
        <v>116</v>
      </c>
      <c r="F1007" s="5" t="s">
        <v>48</v>
      </c>
      <c r="G1007" s="5" t="s">
        <v>74</v>
      </c>
      <c r="H1007" s="5" t="s">
        <v>98</v>
      </c>
      <c r="I1007" s="5" t="s">
        <v>305</v>
      </c>
      <c r="J1007" s="10" t="s">
        <v>96</v>
      </c>
      <c r="K1007" s="27">
        <v>43074</v>
      </c>
      <c r="L1007" s="28">
        <v>1</v>
      </c>
    </row>
    <row r="1008" spans="2:12" x14ac:dyDescent="0.2">
      <c r="B1008" s="5" t="s">
        <v>334</v>
      </c>
      <c r="C1008" s="5" t="s">
        <v>26</v>
      </c>
      <c r="D1008" s="5" t="s">
        <v>13</v>
      </c>
      <c r="E1008" s="5" t="s">
        <v>149</v>
      </c>
      <c r="F1008" s="5" t="s">
        <v>46</v>
      </c>
      <c r="G1008" s="5" t="s">
        <v>74</v>
      </c>
      <c r="H1008" s="5" t="s">
        <v>346</v>
      </c>
      <c r="I1008" s="5" t="s">
        <v>305</v>
      </c>
      <c r="J1008" s="10" t="s">
        <v>96</v>
      </c>
      <c r="K1008" s="27">
        <v>43074</v>
      </c>
      <c r="L1008" s="28">
        <v>1</v>
      </c>
    </row>
    <row r="1009" spans="2:12" x14ac:dyDescent="0.2">
      <c r="B1009" s="5" t="s">
        <v>334</v>
      </c>
      <c r="C1009" s="5" t="s">
        <v>26</v>
      </c>
      <c r="D1009" s="5" t="s">
        <v>13</v>
      </c>
      <c r="E1009" s="5" t="s">
        <v>150</v>
      </c>
      <c r="F1009" s="5" t="s">
        <v>367</v>
      </c>
      <c r="G1009" s="5" t="s">
        <v>72</v>
      </c>
      <c r="H1009" s="5" t="s">
        <v>126</v>
      </c>
      <c r="I1009" s="5" t="s">
        <v>493</v>
      </c>
      <c r="J1009" s="10" t="s">
        <v>96</v>
      </c>
      <c r="K1009" s="27">
        <v>43074</v>
      </c>
      <c r="L1009" s="28">
        <v>1</v>
      </c>
    </row>
    <row r="1010" spans="2:12" x14ac:dyDescent="0.2">
      <c r="B1010" s="5" t="s">
        <v>334</v>
      </c>
      <c r="C1010" s="5" t="s">
        <v>26</v>
      </c>
      <c r="D1010" s="5" t="s">
        <v>13</v>
      </c>
      <c r="E1010" s="5" t="s">
        <v>150</v>
      </c>
      <c r="F1010" s="5" t="s">
        <v>367</v>
      </c>
      <c r="G1010" s="5" t="s">
        <v>74</v>
      </c>
      <c r="H1010" s="5" t="s">
        <v>98</v>
      </c>
      <c r="I1010" s="5" t="s">
        <v>305</v>
      </c>
      <c r="J1010" s="10" t="s">
        <v>96</v>
      </c>
      <c r="K1010" s="27">
        <v>43074</v>
      </c>
      <c r="L1010" s="28">
        <v>1</v>
      </c>
    </row>
    <row r="1011" spans="2:12" x14ac:dyDescent="0.2">
      <c r="B1011" s="5" t="s">
        <v>334</v>
      </c>
      <c r="C1011" s="5" t="s">
        <v>26</v>
      </c>
      <c r="D1011" s="5" t="s">
        <v>13</v>
      </c>
      <c r="E1011" s="5" t="s">
        <v>152</v>
      </c>
      <c r="F1011" s="5" t="s">
        <v>43</v>
      </c>
      <c r="G1011" s="5" t="s">
        <v>74</v>
      </c>
      <c r="H1011" s="5" t="s">
        <v>115</v>
      </c>
      <c r="I1011" s="5" t="s">
        <v>764</v>
      </c>
      <c r="J1011" s="10" t="s">
        <v>96</v>
      </c>
      <c r="K1011" s="27">
        <v>43074</v>
      </c>
      <c r="L1011" s="28">
        <v>1</v>
      </c>
    </row>
    <row r="1012" spans="2:12" x14ac:dyDescent="0.2">
      <c r="B1012" s="172" t="s">
        <v>334</v>
      </c>
      <c r="C1012" s="173" t="s">
        <v>26</v>
      </c>
      <c r="D1012" s="173" t="s">
        <v>13</v>
      </c>
      <c r="E1012" s="173" t="s">
        <v>160</v>
      </c>
      <c r="F1012" s="172" t="s">
        <v>43</v>
      </c>
      <c r="G1012" s="173" t="s">
        <v>74</v>
      </c>
      <c r="H1012" s="173" t="s">
        <v>348</v>
      </c>
      <c r="I1012" s="173" t="s">
        <v>305</v>
      </c>
      <c r="J1012" s="174" t="s">
        <v>96</v>
      </c>
      <c r="K1012" s="175">
        <v>43074</v>
      </c>
      <c r="L1012" s="176">
        <v>1</v>
      </c>
    </row>
    <row r="1013" spans="2:12" x14ac:dyDescent="0.2">
      <c r="B1013" s="5" t="s">
        <v>334</v>
      </c>
      <c r="C1013" s="5" t="s">
        <v>26</v>
      </c>
      <c r="D1013" s="5" t="s">
        <v>13</v>
      </c>
      <c r="E1013" s="5" t="s">
        <v>140</v>
      </c>
      <c r="F1013" s="5" t="s">
        <v>54</v>
      </c>
      <c r="G1013" s="5" t="s">
        <v>72</v>
      </c>
      <c r="H1013" s="5" t="s">
        <v>767</v>
      </c>
      <c r="I1013" s="5" t="s">
        <v>305</v>
      </c>
      <c r="J1013" s="10" t="s">
        <v>96</v>
      </c>
      <c r="K1013" s="27">
        <v>43074</v>
      </c>
      <c r="L1013" s="28">
        <v>1</v>
      </c>
    </row>
    <row r="1014" spans="2:12" x14ac:dyDescent="0.2">
      <c r="B1014" s="5" t="s">
        <v>334</v>
      </c>
      <c r="C1014" s="5" t="s">
        <v>26</v>
      </c>
      <c r="D1014" s="5" t="s">
        <v>13</v>
      </c>
      <c r="E1014" s="5" t="s">
        <v>62</v>
      </c>
      <c r="F1014" s="5" t="s">
        <v>62</v>
      </c>
      <c r="G1014" s="5" t="s">
        <v>74</v>
      </c>
      <c r="H1014" s="5" t="s">
        <v>98</v>
      </c>
      <c r="I1014" s="5" t="s">
        <v>305</v>
      </c>
      <c r="J1014" s="10" t="s">
        <v>96</v>
      </c>
      <c r="K1014" s="27">
        <v>43074</v>
      </c>
      <c r="L1014" s="28">
        <v>1</v>
      </c>
    </row>
    <row r="1015" spans="2:12" x14ac:dyDescent="0.2">
      <c r="B1015" s="164" t="s">
        <v>334</v>
      </c>
      <c r="C1015" s="162" t="s">
        <v>26</v>
      </c>
      <c r="D1015" s="162" t="s">
        <v>13</v>
      </c>
      <c r="E1015" s="162" t="s">
        <v>62</v>
      </c>
      <c r="F1015" s="164" t="s">
        <v>62</v>
      </c>
      <c r="G1015" s="162" t="s">
        <v>75</v>
      </c>
      <c r="H1015" s="162" t="s">
        <v>440</v>
      </c>
      <c r="I1015" s="162" t="s">
        <v>305</v>
      </c>
      <c r="J1015" s="163" t="s">
        <v>96</v>
      </c>
      <c r="K1015" s="165">
        <v>43074</v>
      </c>
      <c r="L1015" s="166">
        <v>1</v>
      </c>
    </row>
    <row r="1016" spans="2:12" x14ac:dyDescent="0.2">
      <c r="B1016" s="5" t="s">
        <v>334</v>
      </c>
      <c r="C1016" s="5" t="s">
        <v>26</v>
      </c>
      <c r="D1016" s="5" t="s">
        <v>13</v>
      </c>
      <c r="E1016" s="5" t="s">
        <v>170</v>
      </c>
      <c r="F1016" s="5" t="s">
        <v>60</v>
      </c>
      <c r="G1016" s="5" t="s">
        <v>74</v>
      </c>
      <c r="H1016" s="5" t="s">
        <v>98</v>
      </c>
      <c r="I1016" s="5" t="s">
        <v>305</v>
      </c>
      <c r="J1016" s="10" t="s">
        <v>96</v>
      </c>
      <c r="K1016" s="27">
        <v>43074</v>
      </c>
      <c r="L1016" s="28">
        <v>1</v>
      </c>
    </row>
    <row r="1017" spans="2:12" x14ac:dyDescent="0.2">
      <c r="B1017" s="164" t="s">
        <v>334</v>
      </c>
      <c r="C1017" s="162" t="s">
        <v>26</v>
      </c>
      <c r="D1017" s="162" t="s">
        <v>13</v>
      </c>
      <c r="E1017" s="162" t="s">
        <v>122</v>
      </c>
      <c r="F1017" s="164" t="s">
        <v>39</v>
      </c>
      <c r="G1017" s="162" t="s">
        <v>74</v>
      </c>
      <c r="H1017" s="162" t="s">
        <v>98</v>
      </c>
      <c r="I1017" s="162" t="s">
        <v>305</v>
      </c>
      <c r="J1017" s="163" t="s">
        <v>96</v>
      </c>
      <c r="K1017" s="165">
        <v>43074</v>
      </c>
      <c r="L1017" s="166">
        <v>1</v>
      </c>
    </row>
    <row r="1018" spans="2:12" x14ac:dyDescent="0.2">
      <c r="B1018" s="5" t="s">
        <v>334</v>
      </c>
      <c r="C1018" s="5" t="s">
        <v>26</v>
      </c>
      <c r="D1018" s="5" t="s">
        <v>13</v>
      </c>
      <c r="E1018" s="5" t="s">
        <v>193</v>
      </c>
      <c r="F1018" s="5" t="s">
        <v>50</v>
      </c>
      <c r="G1018" s="5" t="s">
        <v>72</v>
      </c>
      <c r="H1018" s="5" t="s">
        <v>108</v>
      </c>
      <c r="I1018" s="5" t="s">
        <v>305</v>
      </c>
      <c r="J1018" s="10" t="s">
        <v>96</v>
      </c>
      <c r="K1018" s="27">
        <v>43074</v>
      </c>
      <c r="L1018" s="28">
        <v>1</v>
      </c>
    </row>
    <row r="1019" spans="2:12" x14ac:dyDescent="0.2">
      <c r="B1019" s="5" t="s">
        <v>334</v>
      </c>
      <c r="C1019" s="5" t="s">
        <v>26</v>
      </c>
      <c r="D1019" s="5" t="s">
        <v>13</v>
      </c>
      <c r="E1019" s="5" t="s">
        <v>193</v>
      </c>
      <c r="F1019" s="5" t="s">
        <v>50</v>
      </c>
      <c r="G1019" s="5" t="s">
        <v>72</v>
      </c>
      <c r="H1019" s="5" t="s">
        <v>344</v>
      </c>
      <c r="I1019" s="5" t="s">
        <v>305</v>
      </c>
      <c r="J1019" s="10" t="s">
        <v>96</v>
      </c>
      <c r="K1019" s="27">
        <v>43074</v>
      </c>
      <c r="L1019" s="28">
        <v>1</v>
      </c>
    </row>
    <row r="1020" spans="2:12" x14ac:dyDescent="0.2">
      <c r="B1020" s="5" t="s">
        <v>334</v>
      </c>
      <c r="C1020" s="5" t="s">
        <v>26</v>
      </c>
      <c r="D1020" s="5" t="s">
        <v>13</v>
      </c>
      <c r="E1020" s="5" t="s">
        <v>49</v>
      </c>
      <c r="F1020" s="5" t="s">
        <v>49</v>
      </c>
      <c r="G1020" s="5" t="s">
        <v>72</v>
      </c>
      <c r="H1020" s="5" t="s">
        <v>142</v>
      </c>
      <c r="I1020" s="5" t="s">
        <v>611</v>
      </c>
      <c r="J1020" s="10" t="s">
        <v>96</v>
      </c>
      <c r="K1020" s="27">
        <v>43074</v>
      </c>
      <c r="L1020" s="28">
        <v>1</v>
      </c>
    </row>
    <row r="1021" spans="2:12" x14ac:dyDescent="0.2">
      <c r="B1021" s="5" t="s">
        <v>334</v>
      </c>
      <c r="C1021" s="5" t="s">
        <v>26</v>
      </c>
      <c r="D1021" s="5" t="s">
        <v>13</v>
      </c>
      <c r="E1021" s="5" t="s">
        <v>49</v>
      </c>
      <c r="F1021" s="5" t="s">
        <v>49</v>
      </c>
      <c r="G1021" s="5" t="s">
        <v>74</v>
      </c>
      <c r="H1021" s="5" t="s">
        <v>115</v>
      </c>
      <c r="I1021" s="5" t="s">
        <v>611</v>
      </c>
      <c r="J1021" s="10" t="s">
        <v>96</v>
      </c>
      <c r="K1021" s="27">
        <v>43074</v>
      </c>
      <c r="L1021" s="28">
        <v>1</v>
      </c>
    </row>
    <row r="1022" spans="2:12" x14ac:dyDescent="0.2">
      <c r="B1022" s="5" t="s">
        <v>334</v>
      </c>
      <c r="C1022" s="5" t="s">
        <v>26</v>
      </c>
      <c r="D1022" s="5" t="s">
        <v>13</v>
      </c>
      <c r="E1022" s="5" t="s">
        <v>138</v>
      </c>
      <c r="F1022" s="5" t="s">
        <v>49</v>
      </c>
      <c r="G1022" s="5" t="s">
        <v>74</v>
      </c>
      <c r="H1022" s="5" t="s">
        <v>98</v>
      </c>
      <c r="I1022" s="5" t="s">
        <v>305</v>
      </c>
      <c r="J1022" s="10" t="s">
        <v>96</v>
      </c>
      <c r="K1022" s="27">
        <v>43074</v>
      </c>
      <c r="L1022" s="28">
        <v>1</v>
      </c>
    </row>
    <row r="1023" spans="2:12" x14ac:dyDescent="0.2">
      <c r="B1023" s="5" t="s">
        <v>334</v>
      </c>
      <c r="C1023" s="5" t="s">
        <v>26</v>
      </c>
      <c r="D1023" s="5" t="s">
        <v>13</v>
      </c>
      <c r="E1023" s="5" t="s">
        <v>138</v>
      </c>
      <c r="F1023" s="5" t="s">
        <v>49</v>
      </c>
      <c r="G1023" s="5" t="s">
        <v>74</v>
      </c>
      <c r="H1023" s="5" t="s">
        <v>98</v>
      </c>
      <c r="I1023" s="5" t="s">
        <v>305</v>
      </c>
      <c r="J1023" s="10" t="s">
        <v>96</v>
      </c>
      <c r="K1023" s="27">
        <v>43074</v>
      </c>
      <c r="L1023" s="28">
        <v>1</v>
      </c>
    </row>
    <row r="1024" spans="2:12" x14ac:dyDescent="0.2">
      <c r="B1024" s="5" t="s">
        <v>334</v>
      </c>
      <c r="C1024" s="5" t="s">
        <v>26</v>
      </c>
      <c r="D1024" s="5" t="s">
        <v>13</v>
      </c>
      <c r="E1024" s="5" t="s">
        <v>138</v>
      </c>
      <c r="F1024" s="5" t="s">
        <v>49</v>
      </c>
      <c r="G1024" s="5" t="s">
        <v>74</v>
      </c>
      <c r="H1024" s="5" t="s">
        <v>98</v>
      </c>
      <c r="I1024" s="5" t="s">
        <v>305</v>
      </c>
      <c r="J1024" s="10" t="s">
        <v>96</v>
      </c>
      <c r="K1024" s="27">
        <v>43074</v>
      </c>
      <c r="L1024" s="28">
        <v>1</v>
      </c>
    </row>
    <row r="1025" spans="2:12" x14ac:dyDescent="0.2">
      <c r="B1025" s="5" t="s">
        <v>334</v>
      </c>
      <c r="C1025" s="5" t="s">
        <v>26</v>
      </c>
      <c r="D1025" s="5" t="s">
        <v>13</v>
      </c>
      <c r="E1025" s="5" t="s">
        <v>184</v>
      </c>
      <c r="F1025" s="5" t="s">
        <v>39</v>
      </c>
      <c r="G1025" s="5" t="s">
        <v>74</v>
      </c>
      <c r="H1025" s="5" t="s">
        <v>98</v>
      </c>
      <c r="I1025" s="5" t="s">
        <v>305</v>
      </c>
      <c r="J1025" s="10" t="s">
        <v>96</v>
      </c>
      <c r="K1025" s="27">
        <v>43074</v>
      </c>
      <c r="L1025" s="28">
        <v>1</v>
      </c>
    </row>
    <row r="1026" spans="2:12" x14ac:dyDescent="0.2">
      <c r="B1026" s="5" t="s">
        <v>334</v>
      </c>
      <c r="C1026" s="5" t="s">
        <v>26</v>
      </c>
      <c r="D1026" s="5" t="s">
        <v>13</v>
      </c>
      <c r="E1026" s="5" t="s">
        <v>184</v>
      </c>
      <c r="F1026" s="5" t="s">
        <v>39</v>
      </c>
      <c r="G1026" s="5" t="s">
        <v>74</v>
      </c>
      <c r="H1026" s="5" t="s">
        <v>98</v>
      </c>
      <c r="I1026" s="5" t="s">
        <v>305</v>
      </c>
      <c r="J1026" s="10" t="s">
        <v>96</v>
      </c>
      <c r="K1026" s="27">
        <v>43074</v>
      </c>
      <c r="L1026" s="28">
        <v>1</v>
      </c>
    </row>
    <row r="1027" spans="2:12" x14ac:dyDescent="0.2">
      <c r="B1027" s="5" t="s">
        <v>334</v>
      </c>
      <c r="C1027" s="5" t="s">
        <v>26</v>
      </c>
      <c r="D1027" s="5" t="s">
        <v>13</v>
      </c>
      <c r="E1027" s="5" t="s">
        <v>155</v>
      </c>
      <c r="F1027" s="5" t="s">
        <v>47</v>
      </c>
      <c r="G1027" s="5" t="s">
        <v>74</v>
      </c>
      <c r="H1027" s="5" t="s">
        <v>387</v>
      </c>
      <c r="I1027" s="5" t="s">
        <v>305</v>
      </c>
      <c r="J1027" s="10" t="s">
        <v>96</v>
      </c>
      <c r="K1027" s="27">
        <v>43074</v>
      </c>
      <c r="L1027" s="28">
        <v>1</v>
      </c>
    </row>
    <row r="1028" spans="2:12" x14ac:dyDescent="0.2">
      <c r="B1028" s="164" t="s">
        <v>334</v>
      </c>
      <c r="C1028" s="162" t="s">
        <v>26</v>
      </c>
      <c r="D1028" s="162" t="s">
        <v>13</v>
      </c>
      <c r="E1028" s="162" t="s">
        <v>131</v>
      </c>
      <c r="F1028" s="164" t="s">
        <v>57</v>
      </c>
      <c r="G1028" s="162" t="s">
        <v>72</v>
      </c>
      <c r="H1028" s="162" t="s">
        <v>187</v>
      </c>
      <c r="I1028" s="162" t="s">
        <v>804</v>
      </c>
      <c r="J1028" s="163" t="s">
        <v>96</v>
      </c>
      <c r="K1028" s="165">
        <v>43074</v>
      </c>
      <c r="L1028" s="166">
        <v>1</v>
      </c>
    </row>
    <row r="1029" spans="2:12" x14ac:dyDescent="0.2">
      <c r="B1029" s="5" t="s">
        <v>334</v>
      </c>
      <c r="C1029" s="5" t="s">
        <v>26</v>
      </c>
      <c r="D1029" s="5" t="s">
        <v>13</v>
      </c>
      <c r="E1029" s="5" t="s">
        <v>131</v>
      </c>
      <c r="F1029" s="5" t="s">
        <v>57</v>
      </c>
      <c r="G1029" s="5" t="s">
        <v>74</v>
      </c>
      <c r="H1029" s="5" t="s">
        <v>443</v>
      </c>
      <c r="I1029" s="5" t="s">
        <v>305</v>
      </c>
      <c r="J1029" s="10" t="s">
        <v>96</v>
      </c>
      <c r="K1029" s="27">
        <v>43074</v>
      </c>
      <c r="L1029" s="28">
        <v>1</v>
      </c>
    </row>
    <row r="1030" spans="2:12" x14ac:dyDescent="0.2">
      <c r="B1030" s="5" t="s">
        <v>334</v>
      </c>
      <c r="C1030" s="5" t="s">
        <v>26</v>
      </c>
      <c r="D1030" s="5" t="s">
        <v>13</v>
      </c>
      <c r="E1030" s="5" t="s">
        <v>129</v>
      </c>
      <c r="F1030" s="5" t="s">
        <v>52</v>
      </c>
      <c r="G1030" s="5" t="s">
        <v>74</v>
      </c>
      <c r="H1030" s="5" t="s">
        <v>98</v>
      </c>
      <c r="I1030" s="5" t="s">
        <v>305</v>
      </c>
      <c r="J1030" s="10" t="s">
        <v>96</v>
      </c>
      <c r="K1030" s="27">
        <v>43074</v>
      </c>
      <c r="L1030" s="28">
        <v>1</v>
      </c>
    </row>
    <row r="1031" spans="2:12" x14ac:dyDescent="0.2">
      <c r="B1031" s="5" t="s">
        <v>334</v>
      </c>
      <c r="C1031" s="5" t="s">
        <v>26</v>
      </c>
      <c r="D1031" s="5" t="s">
        <v>13</v>
      </c>
      <c r="E1031" s="5" t="s">
        <v>397</v>
      </c>
      <c r="F1031" s="5" t="s">
        <v>51</v>
      </c>
      <c r="G1031" s="5" t="s">
        <v>74</v>
      </c>
      <c r="H1031" s="5" t="s">
        <v>416</v>
      </c>
      <c r="I1031" s="5" t="s">
        <v>305</v>
      </c>
      <c r="J1031" s="10" t="s">
        <v>96</v>
      </c>
      <c r="K1031" s="27">
        <v>43074</v>
      </c>
      <c r="L1031" s="28">
        <v>1</v>
      </c>
    </row>
    <row r="1032" spans="2:12" x14ac:dyDescent="0.2">
      <c r="B1032" s="164" t="s">
        <v>375</v>
      </c>
      <c r="C1032" s="162" t="s">
        <v>26</v>
      </c>
      <c r="D1032" s="162" t="s">
        <v>13</v>
      </c>
      <c r="E1032" s="162" t="s">
        <v>97</v>
      </c>
      <c r="F1032" s="164" t="s">
        <v>39</v>
      </c>
      <c r="G1032" s="162" t="s">
        <v>74</v>
      </c>
      <c r="H1032" s="162" t="s">
        <v>115</v>
      </c>
      <c r="I1032" s="162" t="s">
        <v>509</v>
      </c>
      <c r="J1032" s="163" t="s">
        <v>96</v>
      </c>
      <c r="K1032" s="165">
        <v>43074</v>
      </c>
      <c r="L1032" s="166">
        <v>1</v>
      </c>
    </row>
    <row r="1033" spans="2:12" x14ac:dyDescent="0.2">
      <c r="B1033" s="5" t="s">
        <v>375</v>
      </c>
      <c r="C1033" s="5" t="s">
        <v>26</v>
      </c>
      <c r="D1033" s="5" t="s">
        <v>13</v>
      </c>
      <c r="E1033" s="5" t="s">
        <v>132</v>
      </c>
      <c r="F1033" s="5" t="s">
        <v>63</v>
      </c>
      <c r="G1033" s="5" t="s">
        <v>74</v>
      </c>
      <c r="H1033" s="5" t="s">
        <v>115</v>
      </c>
      <c r="I1033" s="5" t="s">
        <v>712</v>
      </c>
      <c r="J1033" s="10" t="s">
        <v>96</v>
      </c>
      <c r="K1033" s="27">
        <v>43074</v>
      </c>
      <c r="L1033" s="28">
        <v>1</v>
      </c>
    </row>
    <row r="1034" spans="2:12" x14ac:dyDescent="0.2">
      <c r="B1034" s="5" t="s">
        <v>375</v>
      </c>
      <c r="C1034" s="5" t="s">
        <v>26</v>
      </c>
      <c r="D1034" s="5" t="s">
        <v>13</v>
      </c>
      <c r="E1034" s="5" t="s">
        <v>99</v>
      </c>
      <c r="F1034" s="5" t="s">
        <v>39</v>
      </c>
      <c r="G1034" s="5" t="s">
        <v>74</v>
      </c>
      <c r="H1034" s="5" t="s">
        <v>115</v>
      </c>
      <c r="I1034" s="5" t="s">
        <v>879</v>
      </c>
      <c r="J1034" s="10" t="s">
        <v>96</v>
      </c>
      <c r="K1034" s="27">
        <v>43074</v>
      </c>
      <c r="L1034" s="28">
        <v>1</v>
      </c>
    </row>
    <row r="1035" spans="2:12" x14ac:dyDescent="0.2">
      <c r="B1035" s="5" t="s">
        <v>375</v>
      </c>
      <c r="C1035" s="5" t="s">
        <v>26</v>
      </c>
      <c r="D1035" s="5" t="s">
        <v>13</v>
      </c>
      <c r="E1035" s="5" t="s">
        <v>44</v>
      </c>
      <c r="F1035" s="5" t="s">
        <v>44</v>
      </c>
      <c r="G1035" s="5" t="s">
        <v>74</v>
      </c>
      <c r="H1035" s="5" t="s">
        <v>115</v>
      </c>
      <c r="I1035" s="5" t="s">
        <v>602</v>
      </c>
      <c r="J1035" s="10" t="s">
        <v>96</v>
      </c>
      <c r="K1035" s="27">
        <v>43074</v>
      </c>
      <c r="L1035" s="28">
        <v>1</v>
      </c>
    </row>
    <row r="1036" spans="2:12" x14ac:dyDescent="0.2">
      <c r="B1036" s="164" t="s">
        <v>375</v>
      </c>
      <c r="C1036" s="162" t="s">
        <v>26</v>
      </c>
      <c r="D1036" s="162" t="s">
        <v>13</v>
      </c>
      <c r="E1036" s="162" t="s">
        <v>134</v>
      </c>
      <c r="F1036" s="164" t="s">
        <v>39</v>
      </c>
      <c r="G1036" s="162" t="s">
        <v>74</v>
      </c>
      <c r="H1036" s="162" t="s">
        <v>115</v>
      </c>
      <c r="I1036" s="162" t="s">
        <v>891</v>
      </c>
      <c r="J1036" s="163" t="s">
        <v>96</v>
      </c>
      <c r="K1036" s="165">
        <v>43074</v>
      </c>
      <c r="L1036" s="166">
        <v>1</v>
      </c>
    </row>
    <row r="1037" spans="2:12" x14ac:dyDescent="0.2">
      <c r="B1037" s="5" t="s">
        <v>375</v>
      </c>
      <c r="C1037" s="5" t="s">
        <v>26</v>
      </c>
      <c r="D1037" s="5" t="s">
        <v>13</v>
      </c>
      <c r="E1037" s="5" t="s">
        <v>105</v>
      </c>
      <c r="F1037" s="5" t="s">
        <v>40</v>
      </c>
      <c r="G1037" s="5" t="s">
        <v>74</v>
      </c>
      <c r="H1037" s="5" t="s">
        <v>115</v>
      </c>
      <c r="I1037" s="5" t="s">
        <v>896</v>
      </c>
      <c r="J1037" s="10" t="s">
        <v>96</v>
      </c>
      <c r="K1037" s="27">
        <v>43074</v>
      </c>
      <c r="L1037" s="28">
        <v>1</v>
      </c>
    </row>
    <row r="1038" spans="2:12" x14ac:dyDescent="0.2">
      <c r="B1038" s="5" t="s">
        <v>375</v>
      </c>
      <c r="C1038" s="5" t="s">
        <v>26</v>
      </c>
      <c r="D1038" s="5" t="s">
        <v>13</v>
      </c>
      <c r="E1038" s="5" t="s">
        <v>107</v>
      </c>
      <c r="F1038" s="5" t="s">
        <v>40</v>
      </c>
      <c r="G1038" s="5" t="s">
        <v>74</v>
      </c>
      <c r="H1038" s="5" t="s">
        <v>115</v>
      </c>
      <c r="I1038" s="5" t="s">
        <v>504</v>
      </c>
      <c r="J1038" s="10" t="s">
        <v>96</v>
      </c>
      <c r="K1038" s="27">
        <v>43074</v>
      </c>
      <c r="L1038" s="28">
        <v>1</v>
      </c>
    </row>
    <row r="1039" spans="2:12" x14ac:dyDescent="0.2">
      <c r="B1039" s="5" t="s">
        <v>375</v>
      </c>
      <c r="C1039" s="5" t="s">
        <v>26</v>
      </c>
      <c r="D1039" s="5" t="s">
        <v>13</v>
      </c>
      <c r="E1039" s="5" t="s">
        <v>107</v>
      </c>
      <c r="F1039" s="5" t="s">
        <v>40</v>
      </c>
      <c r="G1039" s="5" t="s">
        <v>74</v>
      </c>
      <c r="H1039" s="5" t="s">
        <v>115</v>
      </c>
      <c r="I1039" s="5" t="s">
        <v>505</v>
      </c>
      <c r="J1039" s="10" t="s">
        <v>96</v>
      </c>
      <c r="K1039" s="27">
        <v>43074</v>
      </c>
      <c r="L1039" s="28">
        <v>1</v>
      </c>
    </row>
    <row r="1040" spans="2:12" x14ac:dyDescent="0.2">
      <c r="B1040" s="5" t="s">
        <v>375</v>
      </c>
      <c r="C1040" s="5" t="s">
        <v>26</v>
      </c>
      <c r="D1040" s="5" t="s">
        <v>13</v>
      </c>
      <c r="E1040" s="5" t="s">
        <v>107</v>
      </c>
      <c r="F1040" s="5" t="s">
        <v>40</v>
      </c>
      <c r="G1040" s="5" t="s">
        <v>74</v>
      </c>
      <c r="H1040" s="5" t="s">
        <v>115</v>
      </c>
      <c r="I1040" s="5" t="s">
        <v>908</v>
      </c>
      <c r="J1040" s="10" t="s">
        <v>96</v>
      </c>
      <c r="K1040" s="27">
        <v>43074</v>
      </c>
      <c r="L1040" s="28">
        <v>1</v>
      </c>
    </row>
    <row r="1041" spans="2:12" x14ac:dyDescent="0.2">
      <c r="B1041" s="164" t="s">
        <v>375</v>
      </c>
      <c r="C1041" s="162" t="s">
        <v>26</v>
      </c>
      <c r="D1041" s="162" t="s">
        <v>13</v>
      </c>
      <c r="E1041" s="162" t="s">
        <v>107</v>
      </c>
      <c r="F1041" s="164" t="s">
        <v>40</v>
      </c>
      <c r="G1041" s="162" t="s">
        <v>74</v>
      </c>
      <c r="H1041" s="162" t="s">
        <v>115</v>
      </c>
      <c r="I1041" s="162" t="s">
        <v>909</v>
      </c>
      <c r="J1041" s="163" t="s">
        <v>96</v>
      </c>
      <c r="K1041" s="165">
        <v>43074</v>
      </c>
      <c r="L1041" s="166">
        <v>1</v>
      </c>
    </row>
    <row r="1042" spans="2:12" x14ac:dyDescent="0.2">
      <c r="B1042" s="5" t="s">
        <v>375</v>
      </c>
      <c r="C1042" s="5" t="s">
        <v>26</v>
      </c>
      <c r="D1042" s="5" t="s">
        <v>13</v>
      </c>
      <c r="E1042" s="5" t="s">
        <v>168</v>
      </c>
      <c r="F1042" s="5" t="s">
        <v>45</v>
      </c>
      <c r="G1042" s="5" t="s">
        <v>74</v>
      </c>
      <c r="H1042" s="5" t="s">
        <v>115</v>
      </c>
      <c r="I1042" s="5" t="s">
        <v>570</v>
      </c>
      <c r="J1042" s="10" t="s">
        <v>96</v>
      </c>
      <c r="K1042" s="27">
        <v>43074</v>
      </c>
      <c r="L1042" s="28">
        <v>1</v>
      </c>
    </row>
    <row r="1043" spans="2:12" x14ac:dyDescent="0.2">
      <c r="B1043" s="5" t="s">
        <v>375</v>
      </c>
      <c r="C1043" s="5" t="s">
        <v>26</v>
      </c>
      <c r="D1043" s="5" t="s">
        <v>13</v>
      </c>
      <c r="E1043" s="5" t="s">
        <v>137</v>
      </c>
      <c r="F1043" s="5" t="s">
        <v>54</v>
      </c>
      <c r="G1043" s="5" t="s">
        <v>74</v>
      </c>
      <c r="H1043" s="5" t="s">
        <v>115</v>
      </c>
      <c r="I1043" s="5" t="s">
        <v>946</v>
      </c>
      <c r="J1043" s="10" t="s">
        <v>96</v>
      </c>
      <c r="K1043" s="27">
        <v>43074</v>
      </c>
      <c r="L1043" s="28">
        <v>1</v>
      </c>
    </row>
    <row r="1044" spans="2:12" x14ac:dyDescent="0.2">
      <c r="B1044" s="164" t="s">
        <v>375</v>
      </c>
      <c r="C1044" s="162" t="s">
        <v>26</v>
      </c>
      <c r="D1044" s="162" t="s">
        <v>13</v>
      </c>
      <c r="E1044" s="162" t="s">
        <v>195</v>
      </c>
      <c r="F1044" s="164" t="s">
        <v>39</v>
      </c>
      <c r="G1044" s="162" t="s">
        <v>74</v>
      </c>
      <c r="H1044" s="162" t="s">
        <v>115</v>
      </c>
      <c r="I1044" s="162" t="s">
        <v>612</v>
      </c>
      <c r="J1044" s="163" t="s">
        <v>96</v>
      </c>
      <c r="K1044" s="165">
        <v>43074</v>
      </c>
      <c r="L1044" s="166">
        <v>1</v>
      </c>
    </row>
    <row r="1045" spans="2:12" x14ac:dyDescent="0.2">
      <c r="B1045" s="5" t="s">
        <v>375</v>
      </c>
      <c r="C1045" s="5" t="s">
        <v>26</v>
      </c>
      <c r="D1045" s="5" t="s">
        <v>13</v>
      </c>
      <c r="E1045" s="5" t="s">
        <v>42</v>
      </c>
      <c r="F1045" s="5" t="s">
        <v>42</v>
      </c>
      <c r="G1045" s="5" t="s">
        <v>74</v>
      </c>
      <c r="H1045" s="5" t="s">
        <v>115</v>
      </c>
      <c r="I1045" s="5" t="s">
        <v>305</v>
      </c>
      <c r="J1045" s="10" t="s">
        <v>96</v>
      </c>
      <c r="K1045" s="27">
        <v>43074</v>
      </c>
      <c r="L1045" s="28">
        <v>1</v>
      </c>
    </row>
    <row r="1046" spans="2:12" x14ac:dyDescent="0.2">
      <c r="B1046" s="5" t="s">
        <v>375</v>
      </c>
      <c r="C1046" s="5" t="s">
        <v>26</v>
      </c>
      <c r="D1046" s="5" t="s">
        <v>13</v>
      </c>
      <c r="E1046" s="5" t="s">
        <v>42</v>
      </c>
      <c r="F1046" s="5" t="s">
        <v>42</v>
      </c>
      <c r="G1046" s="5" t="s">
        <v>74</v>
      </c>
      <c r="H1046" s="5" t="s">
        <v>115</v>
      </c>
      <c r="I1046" s="5" t="s">
        <v>580</v>
      </c>
      <c r="J1046" s="10" t="s">
        <v>96</v>
      </c>
      <c r="K1046" s="27">
        <v>43074</v>
      </c>
      <c r="L1046" s="28">
        <v>1</v>
      </c>
    </row>
    <row r="1047" spans="2:12" x14ac:dyDescent="0.2">
      <c r="B1047" s="5" t="s">
        <v>375</v>
      </c>
      <c r="C1047" s="5" t="s">
        <v>26</v>
      </c>
      <c r="D1047" s="5" t="s">
        <v>13</v>
      </c>
      <c r="E1047" s="5" t="s">
        <v>49</v>
      </c>
      <c r="F1047" s="5" t="s">
        <v>49</v>
      </c>
      <c r="G1047" s="5" t="s">
        <v>74</v>
      </c>
      <c r="H1047" s="5" t="s">
        <v>115</v>
      </c>
      <c r="I1047" s="5" t="s">
        <v>977</v>
      </c>
      <c r="J1047" s="10" t="s">
        <v>96</v>
      </c>
      <c r="K1047" s="27">
        <v>43074</v>
      </c>
      <c r="L1047" s="28">
        <v>1</v>
      </c>
    </row>
    <row r="1048" spans="2:12" x14ac:dyDescent="0.2">
      <c r="B1048" s="5" t="s">
        <v>375</v>
      </c>
      <c r="C1048" s="5" t="s">
        <v>26</v>
      </c>
      <c r="D1048" s="5" t="s">
        <v>13</v>
      </c>
      <c r="E1048" s="5" t="s">
        <v>139</v>
      </c>
      <c r="F1048" s="5" t="s">
        <v>56</v>
      </c>
      <c r="G1048" s="5" t="s">
        <v>74</v>
      </c>
      <c r="H1048" s="5" t="s">
        <v>115</v>
      </c>
      <c r="I1048" s="5" t="s">
        <v>986</v>
      </c>
      <c r="J1048" s="10" t="s">
        <v>96</v>
      </c>
      <c r="K1048" s="27">
        <v>43074</v>
      </c>
      <c r="L1048" s="28">
        <v>1</v>
      </c>
    </row>
    <row r="1049" spans="2:12" x14ac:dyDescent="0.2">
      <c r="B1049" s="5" t="s">
        <v>375</v>
      </c>
      <c r="C1049" s="5" t="s">
        <v>26</v>
      </c>
      <c r="D1049" s="5" t="s">
        <v>13</v>
      </c>
      <c r="E1049" s="5" t="s">
        <v>51</v>
      </c>
      <c r="F1049" s="5" t="s">
        <v>51</v>
      </c>
      <c r="G1049" s="5" t="s">
        <v>74</v>
      </c>
      <c r="H1049" s="5" t="s">
        <v>115</v>
      </c>
      <c r="I1049" s="5" t="s">
        <v>1006</v>
      </c>
      <c r="J1049" s="10" t="s">
        <v>96</v>
      </c>
      <c r="K1049" s="27">
        <v>43074</v>
      </c>
      <c r="L1049" s="28">
        <v>1</v>
      </c>
    </row>
    <row r="1050" spans="2:12" x14ac:dyDescent="0.2">
      <c r="B1050" s="5" t="s">
        <v>375</v>
      </c>
      <c r="C1050" s="5" t="s">
        <v>26</v>
      </c>
      <c r="D1050" s="5" t="s">
        <v>13</v>
      </c>
      <c r="E1050" s="5" t="s">
        <v>339</v>
      </c>
      <c r="F1050" s="5" t="s">
        <v>43</v>
      </c>
      <c r="G1050" s="5" t="s">
        <v>74</v>
      </c>
      <c r="H1050" s="5" t="s">
        <v>115</v>
      </c>
      <c r="I1050" s="5" t="s">
        <v>1023</v>
      </c>
      <c r="J1050" s="10" t="s">
        <v>96</v>
      </c>
      <c r="K1050" s="27">
        <v>43074</v>
      </c>
      <c r="L1050" s="28">
        <v>1</v>
      </c>
    </row>
    <row r="1051" spans="2:12" x14ac:dyDescent="0.2">
      <c r="B1051" s="5" t="s">
        <v>375</v>
      </c>
      <c r="C1051" s="5" t="s">
        <v>26</v>
      </c>
      <c r="D1051" s="5" t="s">
        <v>13</v>
      </c>
      <c r="E1051" s="5" t="s">
        <v>178</v>
      </c>
      <c r="F1051" s="5" t="s">
        <v>39</v>
      </c>
      <c r="G1051" s="5" t="s">
        <v>74</v>
      </c>
      <c r="H1051" s="5" t="s">
        <v>115</v>
      </c>
      <c r="I1051" s="5" t="s">
        <v>1029</v>
      </c>
      <c r="J1051" s="10" t="s">
        <v>96</v>
      </c>
      <c r="K1051" s="27">
        <v>43074</v>
      </c>
      <c r="L1051" s="28">
        <v>1</v>
      </c>
    </row>
    <row r="1052" spans="2:12" x14ac:dyDescent="0.2">
      <c r="B1052" s="5" t="s">
        <v>334</v>
      </c>
      <c r="C1052" s="5" t="s">
        <v>26</v>
      </c>
      <c r="D1052" s="5" t="s">
        <v>13</v>
      </c>
      <c r="E1052" s="5" t="s">
        <v>132</v>
      </c>
      <c r="F1052" s="5" t="s">
        <v>63</v>
      </c>
      <c r="G1052" s="5" t="s">
        <v>74</v>
      </c>
      <c r="H1052" s="5" t="s">
        <v>98</v>
      </c>
      <c r="I1052" s="5" t="s">
        <v>305</v>
      </c>
      <c r="J1052" s="10" t="s">
        <v>96</v>
      </c>
      <c r="K1052" s="27">
        <v>43075</v>
      </c>
      <c r="L1052" s="28">
        <v>1</v>
      </c>
    </row>
    <row r="1053" spans="2:12" x14ac:dyDescent="0.2">
      <c r="B1053" s="5" t="s">
        <v>334</v>
      </c>
      <c r="C1053" s="5" t="s">
        <v>26</v>
      </c>
      <c r="D1053" s="5" t="s">
        <v>13</v>
      </c>
      <c r="E1053" s="5" t="s">
        <v>132</v>
      </c>
      <c r="F1053" s="5" t="s">
        <v>63</v>
      </c>
      <c r="G1053" s="5" t="s">
        <v>74</v>
      </c>
      <c r="H1053" s="5" t="s">
        <v>98</v>
      </c>
      <c r="I1053" s="5" t="s">
        <v>305</v>
      </c>
      <c r="J1053" s="10" t="s">
        <v>96</v>
      </c>
      <c r="K1053" s="27">
        <v>43075</v>
      </c>
      <c r="L1053" s="28">
        <v>1</v>
      </c>
    </row>
    <row r="1054" spans="2:12" x14ac:dyDescent="0.2">
      <c r="B1054" s="164" t="s">
        <v>334</v>
      </c>
      <c r="C1054" s="162" t="s">
        <v>26</v>
      </c>
      <c r="D1054" s="162" t="s">
        <v>13</v>
      </c>
      <c r="E1054" s="162" t="s">
        <v>55</v>
      </c>
      <c r="F1054" s="164" t="s">
        <v>55</v>
      </c>
      <c r="G1054" s="162" t="s">
        <v>72</v>
      </c>
      <c r="H1054" s="162" t="s">
        <v>106</v>
      </c>
      <c r="I1054" s="162" t="s">
        <v>305</v>
      </c>
      <c r="J1054" s="163" t="s">
        <v>96</v>
      </c>
      <c r="K1054" s="165">
        <v>43075</v>
      </c>
      <c r="L1054" s="166">
        <v>1</v>
      </c>
    </row>
    <row r="1055" spans="2:12" x14ac:dyDescent="0.2">
      <c r="B1055" s="164" t="s">
        <v>334</v>
      </c>
      <c r="C1055" s="162" t="s">
        <v>26</v>
      </c>
      <c r="D1055" s="162" t="s">
        <v>13</v>
      </c>
      <c r="E1055" s="162" t="s">
        <v>197</v>
      </c>
      <c r="F1055" s="164" t="s">
        <v>55</v>
      </c>
      <c r="G1055" s="162" t="s">
        <v>74</v>
      </c>
      <c r="H1055" s="162" t="s">
        <v>98</v>
      </c>
      <c r="I1055" s="162" t="s">
        <v>305</v>
      </c>
      <c r="J1055" s="163" t="s">
        <v>96</v>
      </c>
      <c r="K1055" s="165">
        <v>43075</v>
      </c>
      <c r="L1055" s="166">
        <v>1</v>
      </c>
    </row>
    <row r="1056" spans="2:12" x14ac:dyDescent="0.2">
      <c r="B1056" s="5" t="s">
        <v>334</v>
      </c>
      <c r="C1056" s="5" t="s">
        <v>26</v>
      </c>
      <c r="D1056" s="5" t="s">
        <v>13</v>
      </c>
      <c r="E1056" s="5" t="s">
        <v>207</v>
      </c>
      <c r="F1056" s="5" t="s">
        <v>39</v>
      </c>
      <c r="G1056" s="5" t="s">
        <v>72</v>
      </c>
      <c r="H1056" s="5" t="s">
        <v>182</v>
      </c>
      <c r="I1056" s="5" t="s">
        <v>305</v>
      </c>
      <c r="J1056" s="10" t="s">
        <v>96</v>
      </c>
      <c r="K1056" s="27">
        <v>43075</v>
      </c>
      <c r="L1056" s="28">
        <v>1</v>
      </c>
    </row>
    <row r="1057" spans="2:12" x14ac:dyDescent="0.2">
      <c r="B1057" s="5" t="s">
        <v>334</v>
      </c>
      <c r="C1057" s="5" t="s">
        <v>26</v>
      </c>
      <c r="D1057" s="5" t="s">
        <v>13</v>
      </c>
      <c r="E1057" s="5" t="s">
        <v>199</v>
      </c>
      <c r="F1057" s="5" t="s">
        <v>44</v>
      </c>
      <c r="G1057" s="5" t="s">
        <v>72</v>
      </c>
      <c r="H1057" s="5" t="s">
        <v>108</v>
      </c>
      <c r="I1057" s="5" t="s">
        <v>305</v>
      </c>
      <c r="J1057" s="10" t="s">
        <v>96</v>
      </c>
      <c r="K1057" s="27">
        <v>43075</v>
      </c>
      <c r="L1057" s="28">
        <v>1</v>
      </c>
    </row>
    <row r="1058" spans="2:12" x14ac:dyDescent="0.2">
      <c r="B1058" s="5" t="s">
        <v>334</v>
      </c>
      <c r="C1058" s="5" t="s">
        <v>26</v>
      </c>
      <c r="D1058" s="5" t="s">
        <v>13</v>
      </c>
      <c r="E1058" s="5" t="s">
        <v>199</v>
      </c>
      <c r="F1058" s="5" t="s">
        <v>44</v>
      </c>
      <c r="G1058" s="5" t="s">
        <v>74</v>
      </c>
      <c r="H1058" s="5" t="s">
        <v>98</v>
      </c>
      <c r="I1058" s="5" t="s">
        <v>305</v>
      </c>
      <c r="J1058" s="10" t="s">
        <v>96</v>
      </c>
      <c r="K1058" s="27">
        <v>43075</v>
      </c>
      <c r="L1058" s="28">
        <v>1</v>
      </c>
    </row>
    <row r="1059" spans="2:12" x14ac:dyDescent="0.2">
      <c r="B1059" s="5" t="s">
        <v>334</v>
      </c>
      <c r="C1059" s="5" t="s">
        <v>26</v>
      </c>
      <c r="D1059" s="5" t="s">
        <v>13</v>
      </c>
      <c r="E1059" s="5" t="s">
        <v>199</v>
      </c>
      <c r="F1059" s="5" t="s">
        <v>44</v>
      </c>
      <c r="G1059" s="5" t="s">
        <v>74</v>
      </c>
      <c r="H1059" s="5" t="s">
        <v>98</v>
      </c>
      <c r="I1059" s="5" t="s">
        <v>305</v>
      </c>
      <c r="J1059" s="10" t="s">
        <v>96</v>
      </c>
      <c r="K1059" s="27">
        <v>43075</v>
      </c>
      <c r="L1059" s="28">
        <v>1</v>
      </c>
    </row>
    <row r="1060" spans="2:12" x14ac:dyDescent="0.2">
      <c r="B1060" s="5" t="s">
        <v>334</v>
      </c>
      <c r="C1060" s="5" t="s">
        <v>26</v>
      </c>
      <c r="D1060" s="5" t="s">
        <v>13</v>
      </c>
      <c r="E1060" s="5" t="s">
        <v>161</v>
      </c>
      <c r="F1060" s="5" t="s">
        <v>45</v>
      </c>
      <c r="G1060" s="5" t="s">
        <v>74</v>
      </c>
      <c r="H1060" s="5" t="s">
        <v>98</v>
      </c>
      <c r="I1060" s="5" t="s">
        <v>305</v>
      </c>
      <c r="J1060" s="10" t="s">
        <v>96</v>
      </c>
      <c r="K1060" s="27">
        <v>43075</v>
      </c>
      <c r="L1060" s="28">
        <v>1</v>
      </c>
    </row>
    <row r="1061" spans="2:12" x14ac:dyDescent="0.2">
      <c r="B1061" s="5" t="s">
        <v>334</v>
      </c>
      <c r="C1061" s="5" t="s">
        <v>26</v>
      </c>
      <c r="D1061" s="5" t="s">
        <v>13</v>
      </c>
      <c r="E1061" s="5" t="s">
        <v>161</v>
      </c>
      <c r="F1061" s="5" t="s">
        <v>45</v>
      </c>
      <c r="G1061" s="5" t="s">
        <v>74</v>
      </c>
      <c r="H1061" s="5" t="s">
        <v>98</v>
      </c>
      <c r="I1061" s="5" t="s">
        <v>305</v>
      </c>
      <c r="J1061" s="10" t="s">
        <v>96</v>
      </c>
      <c r="K1061" s="27">
        <v>43075</v>
      </c>
      <c r="L1061" s="28">
        <v>1</v>
      </c>
    </row>
    <row r="1062" spans="2:12" x14ac:dyDescent="0.2">
      <c r="B1062" s="5" t="s">
        <v>334</v>
      </c>
      <c r="C1062" s="5" t="s">
        <v>26</v>
      </c>
      <c r="D1062" s="5" t="s">
        <v>13</v>
      </c>
      <c r="E1062" s="5" t="s">
        <v>163</v>
      </c>
      <c r="F1062" s="5" t="s">
        <v>48</v>
      </c>
      <c r="G1062" s="5" t="s">
        <v>74</v>
      </c>
      <c r="H1062" s="5" t="s">
        <v>98</v>
      </c>
      <c r="I1062" s="5" t="s">
        <v>305</v>
      </c>
      <c r="J1062" s="10" t="s">
        <v>96</v>
      </c>
      <c r="K1062" s="27">
        <v>43075</v>
      </c>
      <c r="L1062" s="28">
        <v>1</v>
      </c>
    </row>
    <row r="1063" spans="2:12" x14ac:dyDescent="0.2">
      <c r="B1063" s="5" t="s">
        <v>334</v>
      </c>
      <c r="C1063" s="5" t="s">
        <v>26</v>
      </c>
      <c r="D1063" s="5" t="s">
        <v>13</v>
      </c>
      <c r="E1063" s="5" t="s">
        <v>163</v>
      </c>
      <c r="F1063" s="5" t="s">
        <v>48</v>
      </c>
      <c r="G1063" s="5" t="s">
        <v>74</v>
      </c>
      <c r="H1063" s="5" t="s">
        <v>98</v>
      </c>
      <c r="I1063" s="5" t="s">
        <v>305</v>
      </c>
      <c r="J1063" s="10" t="s">
        <v>96</v>
      </c>
      <c r="K1063" s="27">
        <v>43075</v>
      </c>
      <c r="L1063" s="28">
        <v>1</v>
      </c>
    </row>
    <row r="1064" spans="2:12" x14ac:dyDescent="0.2">
      <c r="B1064" s="5" t="s">
        <v>334</v>
      </c>
      <c r="C1064" s="5" t="s">
        <v>26</v>
      </c>
      <c r="D1064" s="5" t="s">
        <v>13</v>
      </c>
      <c r="E1064" s="5" t="s">
        <v>163</v>
      </c>
      <c r="F1064" s="5" t="s">
        <v>48</v>
      </c>
      <c r="G1064" s="5" t="s">
        <v>74</v>
      </c>
      <c r="H1064" s="5" t="s">
        <v>98</v>
      </c>
      <c r="I1064" s="5" t="s">
        <v>305</v>
      </c>
      <c r="J1064" s="10" t="s">
        <v>96</v>
      </c>
      <c r="K1064" s="27">
        <v>43075</v>
      </c>
      <c r="L1064" s="28">
        <v>1</v>
      </c>
    </row>
    <row r="1065" spans="2:12" x14ac:dyDescent="0.2">
      <c r="B1065" s="5" t="s">
        <v>334</v>
      </c>
      <c r="C1065" s="5" t="s">
        <v>26</v>
      </c>
      <c r="D1065" s="5" t="s">
        <v>13</v>
      </c>
      <c r="E1065" s="5" t="s">
        <v>163</v>
      </c>
      <c r="F1065" s="5" t="s">
        <v>48</v>
      </c>
      <c r="G1065" s="5" t="s">
        <v>74</v>
      </c>
      <c r="H1065" s="5" t="s">
        <v>98</v>
      </c>
      <c r="I1065" s="5" t="s">
        <v>305</v>
      </c>
      <c r="J1065" s="10" t="s">
        <v>96</v>
      </c>
      <c r="K1065" s="27">
        <v>43075</v>
      </c>
      <c r="L1065" s="28">
        <v>1</v>
      </c>
    </row>
    <row r="1066" spans="2:12" x14ac:dyDescent="0.2">
      <c r="B1066" s="5" t="s">
        <v>334</v>
      </c>
      <c r="C1066" s="5" t="s">
        <v>26</v>
      </c>
      <c r="D1066" s="5" t="s">
        <v>13</v>
      </c>
      <c r="E1066" s="5" t="s">
        <v>163</v>
      </c>
      <c r="F1066" s="5" t="s">
        <v>48</v>
      </c>
      <c r="G1066" s="5" t="s">
        <v>74</v>
      </c>
      <c r="H1066" s="5" t="s">
        <v>98</v>
      </c>
      <c r="I1066" s="5" t="s">
        <v>305</v>
      </c>
      <c r="J1066" s="10" t="s">
        <v>96</v>
      </c>
      <c r="K1066" s="27">
        <v>43075</v>
      </c>
      <c r="L1066" s="28">
        <v>1</v>
      </c>
    </row>
    <row r="1067" spans="2:12" x14ac:dyDescent="0.2">
      <c r="B1067" s="5" t="s">
        <v>334</v>
      </c>
      <c r="C1067" s="5" t="s">
        <v>26</v>
      </c>
      <c r="D1067" s="5" t="s">
        <v>13</v>
      </c>
      <c r="E1067" s="5" t="s">
        <v>105</v>
      </c>
      <c r="F1067" s="5" t="s">
        <v>40</v>
      </c>
      <c r="G1067" s="5" t="s">
        <v>72</v>
      </c>
      <c r="H1067" s="5" t="s">
        <v>183</v>
      </c>
      <c r="I1067" s="5" t="s">
        <v>305</v>
      </c>
      <c r="J1067" s="10" t="s">
        <v>96</v>
      </c>
      <c r="K1067" s="27">
        <v>43075</v>
      </c>
      <c r="L1067" s="28">
        <v>1</v>
      </c>
    </row>
    <row r="1068" spans="2:12" x14ac:dyDescent="0.2">
      <c r="B1068" s="5" t="s">
        <v>334</v>
      </c>
      <c r="C1068" s="5" t="s">
        <v>26</v>
      </c>
      <c r="D1068" s="5" t="s">
        <v>13</v>
      </c>
      <c r="E1068" s="5" t="s">
        <v>105</v>
      </c>
      <c r="F1068" s="5" t="s">
        <v>40</v>
      </c>
      <c r="G1068" s="5" t="s">
        <v>74</v>
      </c>
      <c r="H1068" s="5" t="s">
        <v>98</v>
      </c>
      <c r="I1068" s="5" t="s">
        <v>305</v>
      </c>
      <c r="J1068" s="10" t="s">
        <v>96</v>
      </c>
      <c r="K1068" s="27">
        <v>43075</v>
      </c>
      <c r="L1068" s="28">
        <v>1</v>
      </c>
    </row>
    <row r="1069" spans="2:12" x14ac:dyDescent="0.2">
      <c r="B1069" s="5" t="s">
        <v>334</v>
      </c>
      <c r="C1069" s="5" t="s">
        <v>26</v>
      </c>
      <c r="D1069" s="5" t="s">
        <v>13</v>
      </c>
      <c r="E1069" s="5" t="s">
        <v>105</v>
      </c>
      <c r="F1069" s="5" t="s">
        <v>40</v>
      </c>
      <c r="G1069" s="5" t="s">
        <v>74</v>
      </c>
      <c r="H1069" s="5" t="s">
        <v>98</v>
      </c>
      <c r="I1069" s="5" t="s">
        <v>305</v>
      </c>
      <c r="J1069" s="10" t="s">
        <v>96</v>
      </c>
      <c r="K1069" s="27">
        <v>43075</v>
      </c>
      <c r="L1069" s="28">
        <v>1</v>
      </c>
    </row>
    <row r="1070" spans="2:12" x14ac:dyDescent="0.2">
      <c r="B1070" s="5" t="s">
        <v>334</v>
      </c>
      <c r="C1070" s="5" t="s">
        <v>26</v>
      </c>
      <c r="D1070" s="5" t="s">
        <v>13</v>
      </c>
      <c r="E1070" s="5" t="s">
        <v>105</v>
      </c>
      <c r="F1070" s="5" t="s">
        <v>40</v>
      </c>
      <c r="G1070" s="5" t="s">
        <v>74</v>
      </c>
      <c r="H1070" s="5" t="s">
        <v>98</v>
      </c>
      <c r="I1070" s="5" t="s">
        <v>305</v>
      </c>
      <c r="J1070" s="10" t="s">
        <v>96</v>
      </c>
      <c r="K1070" s="27">
        <v>43075</v>
      </c>
      <c r="L1070" s="28">
        <v>1</v>
      </c>
    </row>
    <row r="1071" spans="2:12" x14ac:dyDescent="0.2">
      <c r="B1071" s="5" t="s">
        <v>334</v>
      </c>
      <c r="C1071" s="5" t="s">
        <v>26</v>
      </c>
      <c r="D1071" s="5" t="s">
        <v>13</v>
      </c>
      <c r="E1071" s="5" t="s">
        <v>107</v>
      </c>
      <c r="F1071" s="5" t="s">
        <v>40</v>
      </c>
      <c r="G1071" s="5" t="s">
        <v>72</v>
      </c>
      <c r="H1071" s="5" t="s">
        <v>106</v>
      </c>
      <c r="I1071" s="5" t="s">
        <v>305</v>
      </c>
      <c r="J1071" s="10" t="s">
        <v>96</v>
      </c>
      <c r="K1071" s="27">
        <v>43075</v>
      </c>
      <c r="L1071" s="28">
        <v>1</v>
      </c>
    </row>
    <row r="1072" spans="2:12" x14ac:dyDescent="0.2">
      <c r="B1072" s="5" t="s">
        <v>334</v>
      </c>
      <c r="C1072" s="5" t="s">
        <v>26</v>
      </c>
      <c r="D1072" s="5" t="s">
        <v>13</v>
      </c>
      <c r="E1072" s="5" t="s">
        <v>107</v>
      </c>
      <c r="F1072" s="5" t="s">
        <v>40</v>
      </c>
      <c r="G1072" s="5" t="s">
        <v>74</v>
      </c>
      <c r="H1072" s="5" t="s">
        <v>98</v>
      </c>
      <c r="I1072" s="5" t="s">
        <v>305</v>
      </c>
      <c r="J1072" s="10" t="s">
        <v>96</v>
      </c>
      <c r="K1072" s="27">
        <v>43075</v>
      </c>
      <c r="L1072" s="28">
        <v>1</v>
      </c>
    </row>
    <row r="1073" spans="2:12" x14ac:dyDescent="0.2">
      <c r="B1073" s="5" t="s">
        <v>334</v>
      </c>
      <c r="C1073" s="5" t="s">
        <v>26</v>
      </c>
      <c r="D1073" s="5" t="s">
        <v>13</v>
      </c>
      <c r="E1073" s="5" t="s">
        <v>107</v>
      </c>
      <c r="F1073" s="5" t="s">
        <v>40</v>
      </c>
      <c r="G1073" s="5" t="s">
        <v>74</v>
      </c>
      <c r="H1073" s="5" t="s">
        <v>115</v>
      </c>
      <c r="I1073" s="5" t="s">
        <v>742</v>
      </c>
      <c r="J1073" s="10" t="s">
        <v>96</v>
      </c>
      <c r="K1073" s="27">
        <v>43075</v>
      </c>
      <c r="L1073" s="28">
        <v>1</v>
      </c>
    </row>
    <row r="1074" spans="2:12" x14ac:dyDescent="0.2">
      <c r="B1074" s="5" t="s">
        <v>334</v>
      </c>
      <c r="C1074" s="5" t="s">
        <v>26</v>
      </c>
      <c r="D1074" s="5" t="s">
        <v>13</v>
      </c>
      <c r="E1074" s="5" t="s">
        <v>168</v>
      </c>
      <c r="F1074" s="5" t="s">
        <v>45</v>
      </c>
      <c r="G1074" s="5" t="s">
        <v>72</v>
      </c>
      <c r="H1074" s="5" t="s">
        <v>135</v>
      </c>
      <c r="I1074" s="5" t="s">
        <v>305</v>
      </c>
      <c r="J1074" s="10" t="s">
        <v>96</v>
      </c>
      <c r="K1074" s="27">
        <v>43075</v>
      </c>
      <c r="L1074" s="28">
        <v>1</v>
      </c>
    </row>
    <row r="1075" spans="2:12" x14ac:dyDescent="0.2">
      <c r="B1075" s="5" t="s">
        <v>334</v>
      </c>
      <c r="C1075" s="5" t="s">
        <v>26</v>
      </c>
      <c r="D1075" s="5" t="s">
        <v>13</v>
      </c>
      <c r="E1075" s="5" t="s">
        <v>168</v>
      </c>
      <c r="F1075" s="5" t="s">
        <v>45</v>
      </c>
      <c r="G1075" s="5" t="s">
        <v>318</v>
      </c>
      <c r="H1075" s="5" t="s">
        <v>319</v>
      </c>
      <c r="I1075" s="5" t="s">
        <v>305</v>
      </c>
      <c r="J1075" s="10" t="s">
        <v>96</v>
      </c>
      <c r="K1075" s="27">
        <v>43075</v>
      </c>
      <c r="L1075" s="28">
        <v>1</v>
      </c>
    </row>
    <row r="1076" spans="2:12" x14ac:dyDescent="0.2">
      <c r="B1076" s="5" t="s">
        <v>334</v>
      </c>
      <c r="C1076" s="5" t="s">
        <v>26</v>
      </c>
      <c r="D1076" s="5" t="s">
        <v>13</v>
      </c>
      <c r="E1076" s="5" t="s">
        <v>168</v>
      </c>
      <c r="F1076" s="5" t="s">
        <v>45</v>
      </c>
      <c r="G1076" s="5" t="s">
        <v>318</v>
      </c>
      <c r="H1076" s="5" t="s">
        <v>319</v>
      </c>
      <c r="I1076" s="5" t="s">
        <v>305</v>
      </c>
      <c r="J1076" s="10" t="s">
        <v>96</v>
      </c>
      <c r="K1076" s="27">
        <v>43075</v>
      </c>
      <c r="L1076" s="28">
        <v>1</v>
      </c>
    </row>
    <row r="1077" spans="2:12" x14ac:dyDescent="0.2">
      <c r="B1077" s="5" t="s">
        <v>334</v>
      </c>
      <c r="C1077" s="5" t="s">
        <v>26</v>
      </c>
      <c r="D1077" s="5" t="s">
        <v>13</v>
      </c>
      <c r="E1077" s="5" t="s">
        <v>168</v>
      </c>
      <c r="F1077" s="5" t="s">
        <v>45</v>
      </c>
      <c r="G1077" s="5" t="s">
        <v>318</v>
      </c>
      <c r="H1077" s="5" t="s">
        <v>319</v>
      </c>
      <c r="I1077" s="5" t="s">
        <v>305</v>
      </c>
      <c r="J1077" s="10" t="s">
        <v>96</v>
      </c>
      <c r="K1077" s="27">
        <v>43075</v>
      </c>
      <c r="L1077" s="28">
        <v>1</v>
      </c>
    </row>
    <row r="1078" spans="2:12" x14ac:dyDescent="0.2">
      <c r="B1078" s="5" t="s">
        <v>334</v>
      </c>
      <c r="C1078" s="5" t="s">
        <v>26</v>
      </c>
      <c r="D1078" s="5" t="s">
        <v>13</v>
      </c>
      <c r="E1078" s="5" t="s">
        <v>168</v>
      </c>
      <c r="F1078" s="5" t="s">
        <v>45</v>
      </c>
      <c r="G1078" s="5" t="s">
        <v>318</v>
      </c>
      <c r="H1078" s="5" t="s">
        <v>319</v>
      </c>
      <c r="I1078" s="5" t="s">
        <v>305</v>
      </c>
      <c r="J1078" s="10" t="s">
        <v>96</v>
      </c>
      <c r="K1078" s="27">
        <v>43075</v>
      </c>
      <c r="L1078" s="28">
        <v>1</v>
      </c>
    </row>
    <row r="1079" spans="2:12" x14ac:dyDescent="0.2">
      <c r="B1079" s="5" t="s">
        <v>334</v>
      </c>
      <c r="C1079" s="5" t="s">
        <v>26</v>
      </c>
      <c r="D1079" s="5" t="s">
        <v>13</v>
      </c>
      <c r="E1079" s="5" t="s">
        <v>168</v>
      </c>
      <c r="F1079" s="5" t="s">
        <v>45</v>
      </c>
      <c r="G1079" s="5" t="s">
        <v>318</v>
      </c>
      <c r="H1079" s="5" t="s">
        <v>319</v>
      </c>
      <c r="I1079" s="5" t="s">
        <v>305</v>
      </c>
      <c r="J1079" s="10" t="s">
        <v>96</v>
      </c>
      <c r="K1079" s="27">
        <v>43075</v>
      </c>
      <c r="L1079" s="28">
        <v>1</v>
      </c>
    </row>
    <row r="1080" spans="2:12" x14ac:dyDescent="0.2">
      <c r="B1080" s="5" t="s">
        <v>334</v>
      </c>
      <c r="C1080" s="5" t="s">
        <v>26</v>
      </c>
      <c r="D1080" s="5" t="s">
        <v>13</v>
      </c>
      <c r="E1080" s="5" t="s">
        <v>114</v>
      </c>
      <c r="F1080" s="5" t="s">
        <v>39</v>
      </c>
      <c r="G1080" s="5" t="s">
        <v>72</v>
      </c>
      <c r="H1080" s="5" t="s">
        <v>344</v>
      </c>
      <c r="I1080" s="5" t="s">
        <v>305</v>
      </c>
      <c r="J1080" s="10" t="s">
        <v>96</v>
      </c>
      <c r="K1080" s="27">
        <v>43075</v>
      </c>
      <c r="L1080" s="28">
        <v>1</v>
      </c>
    </row>
    <row r="1081" spans="2:12" x14ac:dyDescent="0.2">
      <c r="B1081" s="5" t="s">
        <v>334</v>
      </c>
      <c r="C1081" s="5" t="s">
        <v>26</v>
      </c>
      <c r="D1081" s="5" t="s">
        <v>13</v>
      </c>
      <c r="E1081" s="5" t="s">
        <v>117</v>
      </c>
      <c r="F1081" s="5" t="s">
        <v>46</v>
      </c>
      <c r="G1081" s="5" t="s">
        <v>74</v>
      </c>
      <c r="H1081" s="5" t="s">
        <v>136</v>
      </c>
      <c r="I1081" s="5" t="s">
        <v>305</v>
      </c>
      <c r="J1081" s="10" t="s">
        <v>96</v>
      </c>
      <c r="K1081" s="27">
        <v>43075</v>
      </c>
      <c r="L1081" s="28">
        <v>1</v>
      </c>
    </row>
    <row r="1082" spans="2:12" x14ac:dyDescent="0.2">
      <c r="B1082" s="5" t="s">
        <v>334</v>
      </c>
      <c r="C1082" s="5" t="s">
        <v>26</v>
      </c>
      <c r="D1082" s="5" t="s">
        <v>13</v>
      </c>
      <c r="E1082" s="5" t="s">
        <v>117</v>
      </c>
      <c r="F1082" s="5" t="s">
        <v>46</v>
      </c>
      <c r="G1082" s="5" t="s">
        <v>74</v>
      </c>
      <c r="H1082" s="5" t="s">
        <v>115</v>
      </c>
      <c r="I1082" s="5" t="s">
        <v>756</v>
      </c>
      <c r="J1082" s="10" t="s">
        <v>96</v>
      </c>
      <c r="K1082" s="27">
        <v>43075</v>
      </c>
      <c r="L1082" s="28">
        <v>1</v>
      </c>
    </row>
    <row r="1083" spans="2:12" x14ac:dyDescent="0.2">
      <c r="B1083" s="5" t="s">
        <v>334</v>
      </c>
      <c r="C1083" s="5" t="s">
        <v>26</v>
      </c>
      <c r="D1083" s="5" t="s">
        <v>13</v>
      </c>
      <c r="E1083" s="5" t="s">
        <v>117</v>
      </c>
      <c r="F1083" s="5" t="s">
        <v>46</v>
      </c>
      <c r="G1083" s="5" t="s">
        <v>74</v>
      </c>
      <c r="H1083" s="5" t="s">
        <v>345</v>
      </c>
      <c r="I1083" s="5" t="s">
        <v>305</v>
      </c>
      <c r="J1083" s="10" t="s">
        <v>96</v>
      </c>
      <c r="K1083" s="27">
        <v>43075</v>
      </c>
      <c r="L1083" s="28">
        <v>1</v>
      </c>
    </row>
    <row r="1084" spans="2:12" x14ac:dyDescent="0.2">
      <c r="B1084" s="5" t="s">
        <v>334</v>
      </c>
      <c r="C1084" s="5" t="s">
        <v>26</v>
      </c>
      <c r="D1084" s="5" t="s">
        <v>13</v>
      </c>
      <c r="E1084" s="5" t="s">
        <v>149</v>
      </c>
      <c r="F1084" s="5" t="s">
        <v>46</v>
      </c>
      <c r="G1084" s="5" t="s">
        <v>72</v>
      </c>
      <c r="H1084" s="5" t="s">
        <v>108</v>
      </c>
      <c r="I1084" s="5" t="s">
        <v>305</v>
      </c>
      <c r="J1084" s="10" t="s">
        <v>96</v>
      </c>
      <c r="K1084" s="27">
        <v>43075</v>
      </c>
      <c r="L1084" s="28">
        <v>1</v>
      </c>
    </row>
    <row r="1085" spans="2:12" x14ac:dyDescent="0.2">
      <c r="B1085" s="5" t="s">
        <v>334</v>
      </c>
      <c r="C1085" s="5" t="s">
        <v>26</v>
      </c>
      <c r="D1085" s="5" t="s">
        <v>13</v>
      </c>
      <c r="E1085" s="5" t="s">
        <v>149</v>
      </c>
      <c r="F1085" s="5" t="s">
        <v>46</v>
      </c>
      <c r="G1085" s="5" t="s">
        <v>74</v>
      </c>
      <c r="H1085" s="5" t="s">
        <v>346</v>
      </c>
      <c r="I1085" s="5" t="s">
        <v>305</v>
      </c>
      <c r="J1085" s="10" t="s">
        <v>96</v>
      </c>
      <c r="K1085" s="27">
        <v>43075</v>
      </c>
      <c r="L1085" s="28">
        <v>1</v>
      </c>
    </row>
    <row r="1086" spans="2:12" x14ac:dyDescent="0.2">
      <c r="B1086" s="5" t="s">
        <v>334</v>
      </c>
      <c r="C1086" s="5" t="s">
        <v>26</v>
      </c>
      <c r="D1086" s="5" t="s">
        <v>13</v>
      </c>
      <c r="E1086" s="5" t="s">
        <v>62</v>
      </c>
      <c r="F1086" s="5" t="s">
        <v>62</v>
      </c>
      <c r="G1086" s="5" t="s">
        <v>75</v>
      </c>
      <c r="H1086" s="5" t="s">
        <v>440</v>
      </c>
      <c r="I1086" s="5" t="s">
        <v>305</v>
      </c>
      <c r="J1086" s="10" t="s">
        <v>96</v>
      </c>
      <c r="K1086" s="27">
        <v>43075</v>
      </c>
      <c r="L1086" s="28">
        <v>1</v>
      </c>
    </row>
    <row r="1087" spans="2:12" x14ac:dyDescent="0.2">
      <c r="B1087" s="5" t="s">
        <v>334</v>
      </c>
      <c r="C1087" s="5" t="s">
        <v>26</v>
      </c>
      <c r="D1087" s="5" t="s">
        <v>13</v>
      </c>
      <c r="E1087" s="5" t="s">
        <v>170</v>
      </c>
      <c r="F1087" s="5" t="s">
        <v>60</v>
      </c>
      <c r="G1087" s="5" t="s">
        <v>74</v>
      </c>
      <c r="H1087" s="5" t="s">
        <v>98</v>
      </c>
      <c r="I1087" s="5" t="s">
        <v>305</v>
      </c>
      <c r="J1087" s="10" t="s">
        <v>96</v>
      </c>
      <c r="K1087" s="27">
        <v>43075</v>
      </c>
      <c r="L1087" s="28">
        <v>1</v>
      </c>
    </row>
    <row r="1088" spans="2:12" x14ac:dyDescent="0.2">
      <c r="B1088" s="164" t="s">
        <v>334</v>
      </c>
      <c r="C1088" s="162" t="s">
        <v>26</v>
      </c>
      <c r="D1088" s="162" t="s">
        <v>13</v>
      </c>
      <c r="E1088" s="162" t="s">
        <v>118</v>
      </c>
      <c r="F1088" s="164" t="s">
        <v>39</v>
      </c>
      <c r="G1088" s="162" t="s">
        <v>74</v>
      </c>
      <c r="H1088" s="162" t="s">
        <v>98</v>
      </c>
      <c r="I1088" s="162" t="s">
        <v>305</v>
      </c>
      <c r="J1088" s="163" t="s">
        <v>96</v>
      </c>
      <c r="K1088" s="165">
        <v>43075</v>
      </c>
      <c r="L1088" s="166">
        <v>1</v>
      </c>
    </row>
    <row r="1089" spans="2:12" x14ac:dyDescent="0.2">
      <c r="B1089" s="164" t="s">
        <v>334</v>
      </c>
      <c r="C1089" s="162" t="s">
        <v>26</v>
      </c>
      <c r="D1089" s="162" t="s">
        <v>13</v>
      </c>
      <c r="E1089" s="162" t="s">
        <v>119</v>
      </c>
      <c r="F1089" s="164" t="s">
        <v>39</v>
      </c>
      <c r="G1089" s="162" t="s">
        <v>74</v>
      </c>
      <c r="H1089" s="162" t="s">
        <v>115</v>
      </c>
      <c r="I1089" s="162" t="s">
        <v>774</v>
      </c>
      <c r="J1089" s="163" t="s">
        <v>96</v>
      </c>
      <c r="K1089" s="165">
        <v>43075</v>
      </c>
      <c r="L1089" s="166">
        <v>1</v>
      </c>
    </row>
    <row r="1090" spans="2:12" x14ac:dyDescent="0.2">
      <c r="B1090" s="5" t="s">
        <v>334</v>
      </c>
      <c r="C1090" s="5" t="s">
        <v>26</v>
      </c>
      <c r="D1090" s="5" t="s">
        <v>13</v>
      </c>
      <c r="E1090" s="5" t="s">
        <v>41</v>
      </c>
      <c r="F1090" s="5" t="s">
        <v>41</v>
      </c>
      <c r="G1090" s="5" t="s">
        <v>72</v>
      </c>
      <c r="H1090" s="5" t="s">
        <v>106</v>
      </c>
      <c r="I1090" s="5" t="s">
        <v>305</v>
      </c>
      <c r="J1090" s="10" t="s">
        <v>96</v>
      </c>
      <c r="K1090" s="27">
        <v>43075</v>
      </c>
      <c r="L1090" s="28">
        <v>1</v>
      </c>
    </row>
    <row r="1091" spans="2:12" x14ac:dyDescent="0.2">
      <c r="B1091" s="5" t="s">
        <v>334</v>
      </c>
      <c r="C1091" s="5" t="s">
        <v>26</v>
      </c>
      <c r="D1091" s="5" t="s">
        <v>13</v>
      </c>
      <c r="E1091" s="5" t="s">
        <v>41</v>
      </c>
      <c r="F1091" s="5" t="s">
        <v>41</v>
      </c>
      <c r="G1091" s="5" t="s">
        <v>74</v>
      </c>
      <c r="H1091" s="5" t="s">
        <v>98</v>
      </c>
      <c r="I1091" s="5" t="s">
        <v>305</v>
      </c>
      <c r="J1091" s="10" t="s">
        <v>96</v>
      </c>
      <c r="K1091" s="27">
        <v>43075</v>
      </c>
      <c r="L1091" s="28">
        <v>1</v>
      </c>
    </row>
    <row r="1092" spans="2:12" x14ac:dyDescent="0.2">
      <c r="B1092" s="164" t="s">
        <v>334</v>
      </c>
      <c r="C1092" s="162" t="s">
        <v>26</v>
      </c>
      <c r="D1092" s="162" t="s">
        <v>13</v>
      </c>
      <c r="E1092" s="162" t="s">
        <v>41</v>
      </c>
      <c r="F1092" s="164" t="s">
        <v>41</v>
      </c>
      <c r="G1092" s="162" t="s">
        <v>74</v>
      </c>
      <c r="H1092" s="162" t="s">
        <v>98</v>
      </c>
      <c r="I1092" s="162" t="s">
        <v>305</v>
      </c>
      <c r="J1092" s="163" t="s">
        <v>96</v>
      </c>
      <c r="K1092" s="165">
        <v>43075</v>
      </c>
      <c r="L1092" s="166">
        <v>1</v>
      </c>
    </row>
    <row r="1093" spans="2:12" x14ac:dyDescent="0.2">
      <c r="B1093" s="5" t="s">
        <v>334</v>
      </c>
      <c r="C1093" s="5" t="s">
        <v>26</v>
      </c>
      <c r="D1093" s="5" t="s">
        <v>13</v>
      </c>
      <c r="E1093" s="5" t="s">
        <v>41</v>
      </c>
      <c r="F1093" s="5" t="s">
        <v>41</v>
      </c>
      <c r="G1093" s="5" t="s">
        <v>74</v>
      </c>
      <c r="H1093" s="5" t="s">
        <v>98</v>
      </c>
      <c r="I1093" s="5" t="s">
        <v>305</v>
      </c>
      <c r="J1093" s="10" t="s">
        <v>96</v>
      </c>
      <c r="K1093" s="27">
        <v>43075</v>
      </c>
      <c r="L1093" s="28">
        <v>1</v>
      </c>
    </row>
    <row r="1094" spans="2:12" x14ac:dyDescent="0.2">
      <c r="B1094" s="5" t="s">
        <v>334</v>
      </c>
      <c r="C1094" s="5" t="s">
        <v>26</v>
      </c>
      <c r="D1094" s="5" t="s">
        <v>13</v>
      </c>
      <c r="E1094" s="5" t="s">
        <v>41</v>
      </c>
      <c r="F1094" s="5" t="s">
        <v>41</v>
      </c>
      <c r="G1094" s="5" t="s">
        <v>74</v>
      </c>
      <c r="H1094" s="5" t="s">
        <v>98</v>
      </c>
      <c r="I1094" s="5" t="s">
        <v>305</v>
      </c>
      <c r="J1094" s="10" t="s">
        <v>96</v>
      </c>
      <c r="K1094" s="27">
        <v>43075</v>
      </c>
      <c r="L1094" s="28">
        <v>1</v>
      </c>
    </row>
    <row r="1095" spans="2:12" x14ac:dyDescent="0.2">
      <c r="B1095" s="164" t="s">
        <v>334</v>
      </c>
      <c r="C1095" s="162" t="s">
        <v>26</v>
      </c>
      <c r="D1095" s="162" t="s">
        <v>13</v>
      </c>
      <c r="E1095" s="162" t="s">
        <v>153</v>
      </c>
      <c r="F1095" s="164" t="s">
        <v>41</v>
      </c>
      <c r="G1095" s="162" t="s">
        <v>74</v>
      </c>
      <c r="H1095" s="162" t="s">
        <v>115</v>
      </c>
      <c r="I1095" s="162" t="s">
        <v>778</v>
      </c>
      <c r="J1095" s="163" t="s">
        <v>96</v>
      </c>
      <c r="K1095" s="165">
        <v>43075</v>
      </c>
      <c r="L1095" s="166">
        <v>1</v>
      </c>
    </row>
    <row r="1096" spans="2:12" x14ac:dyDescent="0.2">
      <c r="B1096" s="5" t="s">
        <v>334</v>
      </c>
      <c r="C1096" s="5" t="s">
        <v>26</v>
      </c>
      <c r="D1096" s="5" t="s">
        <v>13</v>
      </c>
      <c r="E1096" s="5" t="s">
        <v>42</v>
      </c>
      <c r="F1096" s="5" t="s">
        <v>42</v>
      </c>
      <c r="G1096" s="5" t="s">
        <v>74</v>
      </c>
      <c r="H1096" s="5" t="s">
        <v>98</v>
      </c>
      <c r="I1096" s="5" t="s">
        <v>305</v>
      </c>
      <c r="J1096" s="10" t="s">
        <v>96</v>
      </c>
      <c r="K1096" s="27">
        <v>43075</v>
      </c>
      <c r="L1096" s="28">
        <v>1</v>
      </c>
    </row>
    <row r="1097" spans="2:12" x14ac:dyDescent="0.2">
      <c r="B1097" s="5" t="s">
        <v>334</v>
      </c>
      <c r="C1097" s="5" t="s">
        <v>26</v>
      </c>
      <c r="D1097" s="5" t="s">
        <v>13</v>
      </c>
      <c r="E1097" s="5" t="s">
        <v>42</v>
      </c>
      <c r="F1097" s="5" t="s">
        <v>42</v>
      </c>
      <c r="G1097" s="5" t="s">
        <v>74</v>
      </c>
      <c r="H1097" s="5" t="s">
        <v>98</v>
      </c>
      <c r="I1097" s="5" t="s">
        <v>305</v>
      </c>
      <c r="J1097" s="10" t="s">
        <v>96</v>
      </c>
      <c r="K1097" s="27">
        <v>43075</v>
      </c>
      <c r="L1097" s="28">
        <v>1</v>
      </c>
    </row>
    <row r="1098" spans="2:12" x14ac:dyDescent="0.2">
      <c r="B1098" s="5" t="s">
        <v>334</v>
      </c>
      <c r="C1098" s="5" t="s">
        <v>26</v>
      </c>
      <c r="D1098" s="5" t="s">
        <v>13</v>
      </c>
      <c r="E1098" s="5" t="s">
        <v>42</v>
      </c>
      <c r="F1098" s="5" t="s">
        <v>42</v>
      </c>
      <c r="G1098" s="5" t="s">
        <v>74</v>
      </c>
      <c r="H1098" s="5" t="s">
        <v>98</v>
      </c>
      <c r="I1098" s="5" t="s">
        <v>305</v>
      </c>
      <c r="J1098" s="10" t="s">
        <v>96</v>
      </c>
      <c r="K1098" s="27">
        <v>43075</v>
      </c>
      <c r="L1098" s="28">
        <v>1</v>
      </c>
    </row>
    <row r="1099" spans="2:12" x14ac:dyDescent="0.2">
      <c r="B1099" s="5" t="s">
        <v>334</v>
      </c>
      <c r="C1099" s="5" t="s">
        <v>26</v>
      </c>
      <c r="D1099" s="5" t="s">
        <v>13</v>
      </c>
      <c r="E1099" s="5" t="s">
        <v>42</v>
      </c>
      <c r="F1099" s="5" t="s">
        <v>42</v>
      </c>
      <c r="G1099" s="5" t="s">
        <v>74</v>
      </c>
      <c r="H1099" s="5" t="s">
        <v>98</v>
      </c>
      <c r="I1099" s="5" t="s">
        <v>305</v>
      </c>
      <c r="J1099" s="10" t="s">
        <v>96</v>
      </c>
      <c r="K1099" s="27">
        <v>43075</v>
      </c>
      <c r="L1099" s="28">
        <v>1</v>
      </c>
    </row>
    <row r="1100" spans="2:12" x14ac:dyDescent="0.2">
      <c r="B1100" s="5" t="s">
        <v>334</v>
      </c>
      <c r="C1100" s="5" t="s">
        <v>26</v>
      </c>
      <c r="D1100" s="5" t="s">
        <v>13</v>
      </c>
      <c r="E1100" s="5" t="s">
        <v>122</v>
      </c>
      <c r="F1100" s="5" t="s">
        <v>39</v>
      </c>
      <c r="G1100" s="5" t="s">
        <v>74</v>
      </c>
      <c r="H1100" s="5" t="s">
        <v>98</v>
      </c>
      <c r="I1100" s="5" t="s">
        <v>305</v>
      </c>
      <c r="J1100" s="10" t="s">
        <v>96</v>
      </c>
      <c r="K1100" s="27">
        <v>43075</v>
      </c>
      <c r="L1100" s="28">
        <v>1</v>
      </c>
    </row>
    <row r="1101" spans="2:12" x14ac:dyDescent="0.2">
      <c r="B1101" s="5" t="s">
        <v>334</v>
      </c>
      <c r="C1101" s="5" t="s">
        <v>26</v>
      </c>
      <c r="D1101" s="5" t="s">
        <v>13</v>
      </c>
      <c r="E1101" s="5" t="s">
        <v>49</v>
      </c>
      <c r="F1101" s="5" t="s">
        <v>49</v>
      </c>
      <c r="G1101" s="5" t="s">
        <v>74</v>
      </c>
      <c r="H1101" s="5" t="s">
        <v>115</v>
      </c>
      <c r="I1101" s="5" t="s">
        <v>789</v>
      </c>
      <c r="J1101" s="10" t="s">
        <v>96</v>
      </c>
      <c r="K1101" s="27">
        <v>43075</v>
      </c>
      <c r="L1101" s="28">
        <v>1</v>
      </c>
    </row>
    <row r="1102" spans="2:12" x14ac:dyDescent="0.2">
      <c r="B1102" s="5" t="s">
        <v>334</v>
      </c>
      <c r="C1102" s="5" t="s">
        <v>26</v>
      </c>
      <c r="D1102" s="5" t="s">
        <v>13</v>
      </c>
      <c r="E1102" s="5" t="s">
        <v>138</v>
      </c>
      <c r="F1102" s="5" t="s">
        <v>49</v>
      </c>
      <c r="G1102" s="5" t="s">
        <v>74</v>
      </c>
      <c r="H1102" s="5" t="s">
        <v>98</v>
      </c>
      <c r="I1102" s="5" t="s">
        <v>305</v>
      </c>
      <c r="J1102" s="10" t="s">
        <v>96</v>
      </c>
      <c r="K1102" s="27">
        <v>43075</v>
      </c>
      <c r="L1102" s="28">
        <v>1</v>
      </c>
    </row>
    <row r="1103" spans="2:12" x14ac:dyDescent="0.2">
      <c r="B1103" s="5" t="s">
        <v>334</v>
      </c>
      <c r="C1103" s="5" t="s">
        <v>26</v>
      </c>
      <c r="D1103" s="5" t="s">
        <v>13</v>
      </c>
      <c r="E1103" s="5" t="s">
        <v>138</v>
      </c>
      <c r="F1103" s="5" t="s">
        <v>49</v>
      </c>
      <c r="G1103" s="5" t="s">
        <v>74</v>
      </c>
      <c r="H1103" s="5" t="s">
        <v>98</v>
      </c>
      <c r="I1103" s="5" t="s">
        <v>305</v>
      </c>
      <c r="J1103" s="10" t="s">
        <v>96</v>
      </c>
      <c r="K1103" s="27">
        <v>43075</v>
      </c>
      <c r="L1103" s="28">
        <v>1</v>
      </c>
    </row>
    <row r="1104" spans="2:12" x14ac:dyDescent="0.2">
      <c r="B1104" s="5" t="s">
        <v>334</v>
      </c>
      <c r="C1104" s="5" t="s">
        <v>26</v>
      </c>
      <c r="D1104" s="5" t="s">
        <v>13</v>
      </c>
      <c r="E1104" s="5" t="s">
        <v>171</v>
      </c>
      <c r="F1104" s="5" t="s">
        <v>47</v>
      </c>
      <c r="G1104" s="5" t="s">
        <v>72</v>
      </c>
      <c r="H1104" s="5" t="s">
        <v>135</v>
      </c>
      <c r="I1104" s="5" t="s">
        <v>591</v>
      </c>
      <c r="J1104" s="10" t="s">
        <v>96</v>
      </c>
      <c r="K1104" s="27">
        <v>43075</v>
      </c>
      <c r="L1104" s="28">
        <v>1</v>
      </c>
    </row>
    <row r="1105" spans="2:12" x14ac:dyDescent="0.2">
      <c r="B1105" s="5" t="s">
        <v>334</v>
      </c>
      <c r="C1105" s="5" t="s">
        <v>26</v>
      </c>
      <c r="D1105" s="5" t="s">
        <v>13</v>
      </c>
      <c r="E1105" s="5" t="s">
        <v>171</v>
      </c>
      <c r="F1105" s="5" t="s">
        <v>47</v>
      </c>
      <c r="G1105" s="5" t="s">
        <v>72</v>
      </c>
      <c r="H1105" s="5" t="s">
        <v>183</v>
      </c>
      <c r="I1105" s="5" t="s">
        <v>305</v>
      </c>
      <c r="J1105" s="10" t="s">
        <v>96</v>
      </c>
      <c r="K1105" s="27">
        <v>43075</v>
      </c>
      <c r="L1105" s="28">
        <v>1</v>
      </c>
    </row>
    <row r="1106" spans="2:12" x14ac:dyDescent="0.2">
      <c r="B1106" s="5" t="s">
        <v>334</v>
      </c>
      <c r="C1106" s="5" t="s">
        <v>26</v>
      </c>
      <c r="D1106" s="5" t="s">
        <v>13</v>
      </c>
      <c r="E1106" s="5" t="s">
        <v>180</v>
      </c>
      <c r="F1106" s="5" t="s">
        <v>367</v>
      </c>
      <c r="G1106" s="5" t="s">
        <v>74</v>
      </c>
      <c r="H1106" s="5" t="s">
        <v>98</v>
      </c>
      <c r="I1106" s="5" t="s">
        <v>305</v>
      </c>
      <c r="J1106" s="10" t="s">
        <v>96</v>
      </c>
      <c r="K1106" s="27">
        <v>43075</v>
      </c>
      <c r="L1106" s="28">
        <v>1</v>
      </c>
    </row>
    <row r="1107" spans="2:12" x14ac:dyDescent="0.2">
      <c r="B1107" s="5" t="s">
        <v>334</v>
      </c>
      <c r="C1107" s="5" t="s">
        <v>26</v>
      </c>
      <c r="D1107" s="5" t="s">
        <v>13</v>
      </c>
      <c r="E1107" s="5" t="s">
        <v>180</v>
      </c>
      <c r="F1107" s="5" t="s">
        <v>367</v>
      </c>
      <c r="G1107" s="5" t="s">
        <v>74</v>
      </c>
      <c r="H1107" s="5" t="s">
        <v>98</v>
      </c>
      <c r="I1107" s="5" t="s">
        <v>305</v>
      </c>
      <c r="J1107" s="10" t="s">
        <v>96</v>
      </c>
      <c r="K1107" s="27">
        <v>43075</v>
      </c>
      <c r="L1107" s="28">
        <v>1</v>
      </c>
    </row>
    <row r="1108" spans="2:12" x14ac:dyDescent="0.2">
      <c r="B1108" s="5" t="s">
        <v>334</v>
      </c>
      <c r="C1108" s="5" t="s">
        <v>26</v>
      </c>
      <c r="D1108" s="5" t="s">
        <v>13</v>
      </c>
      <c r="E1108" s="5" t="s">
        <v>180</v>
      </c>
      <c r="F1108" s="5" t="s">
        <v>367</v>
      </c>
      <c r="G1108" s="5" t="s">
        <v>74</v>
      </c>
      <c r="H1108" s="5" t="s">
        <v>98</v>
      </c>
      <c r="I1108" s="5" t="s">
        <v>305</v>
      </c>
      <c r="J1108" s="10" t="s">
        <v>96</v>
      </c>
      <c r="K1108" s="27">
        <v>43075</v>
      </c>
      <c r="L1108" s="28">
        <v>1</v>
      </c>
    </row>
    <row r="1109" spans="2:12" x14ac:dyDescent="0.2">
      <c r="B1109" s="164" t="s">
        <v>334</v>
      </c>
      <c r="C1109" s="162" t="s">
        <v>26</v>
      </c>
      <c r="D1109" s="162" t="s">
        <v>13</v>
      </c>
      <c r="E1109" s="162" t="s">
        <v>124</v>
      </c>
      <c r="F1109" s="164" t="s">
        <v>39</v>
      </c>
      <c r="G1109" s="162" t="s">
        <v>72</v>
      </c>
      <c r="H1109" s="162" t="s">
        <v>344</v>
      </c>
      <c r="I1109" s="162" t="s">
        <v>305</v>
      </c>
      <c r="J1109" s="163" t="s">
        <v>96</v>
      </c>
      <c r="K1109" s="165">
        <v>43075</v>
      </c>
      <c r="L1109" s="166">
        <v>1</v>
      </c>
    </row>
    <row r="1110" spans="2:12" x14ac:dyDescent="0.2">
      <c r="B1110" s="5" t="s">
        <v>334</v>
      </c>
      <c r="C1110" s="5" t="s">
        <v>26</v>
      </c>
      <c r="D1110" s="5" t="s">
        <v>13</v>
      </c>
      <c r="E1110" s="5" t="s">
        <v>124</v>
      </c>
      <c r="F1110" s="5" t="s">
        <v>39</v>
      </c>
      <c r="G1110" s="5" t="s">
        <v>72</v>
      </c>
      <c r="H1110" s="5" t="s">
        <v>109</v>
      </c>
      <c r="I1110" s="5" t="s">
        <v>305</v>
      </c>
      <c r="J1110" s="10" t="s">
        <v>96</v>
      </c>
      <c r="K1110" s="27">
        <v>43075</v>
      </c>
      <c r="L1110" s="28">
        <v>1</v>
      </c>
    </row>
    <row r="1111" spans="2:12" x14ac:dyDescent="0.2">
      <c r="B1111" s="5" t="s">
        <v>334</v>
      </c>
      <c r="C1111" s="5" t="s">
        <v>26</v>
      </c>
      <c r="D1111" s="5" t="s">
        <v>13</v>
      </c>
      <c r="E1111" s="5" t="s">
        <v>124</v>
      </c>
      <c r="F1111" s="5" t="s">
        <v>39</v>
      </c>
      <c r="G1111" s="5" t="s">
        <v>72</v>
      </c>
      <c r="H1111" s="5" t="s">
        <v>109</v>
      </c>
      <c r="I1111" s="5" t="s">
        <v>305</v>
      </c>
      <c r="J1111" s="10" t="s">
        <v>96</v>
      </c>
      <c r="K1111" s="27">
        <v>43075</v>
      </c>
      <c r="L1111" s="28">
        <v>1</v>
      </c>
    </row>
    <row r="1112" spans="2:12" x14ac:dyDescent="0.2">
      <c r="B1112" s="5" t="s">
        <v>334</v>
      </c>
      <c r="C1112" s="5" t="s">
        <v>26</v>
      </c>
      <c r="D1112" s="5" t="s">
        <v>13</v>
      </c>
      <c r="E1112" s="5" t="s">
        <v>124</v>
      </c>
      <c r="F1112" s="5" t="s">
        <v>39</v>
      </c>
      <c r="G1112" s="5" t="s">
        <v>72</v>
      </c>
      <c r="H1112" s="5" t="s">
        <v>109</v>
      </c>
      <c r="I1112" s="5" t="s">
        <v>305</v>
      </c>
      <c r="J1112" s="10" t="s">
        <v>96</v>
      </c>
      <c r="K1112" s="27">
        <v>43075</v>
      </c>
      <c r="L1112" s="28">
        <v>1</v>
      </c>
    </row>
    <row r="1113" spans="2:12" x14ac:dyDescent="0.2">
      <c r="B1113" s="5" t="s">
        <v>334</v>
      </c>
      <c r="C1113" s="5" t="s">
        <v>26</v>
      </c>
      <c r="D1113" s="5" t="s">
        <v>13</v>
      </c>
      <c r="E1113" s="5" t="s">
        <v>124</v>
      </c>
      <c r="F1113" s="5" t="s">
        <v>39</v>
      </c>
      <c r="G1113" s="5" t="s">
        <v>74</v>
      </c>
      <c r="H1113" s="5" t="s">
        <v>323</v>
      </c>
      <c r="I1113" s="5" t="s">
        <v>305</v>
      </c>
      <c r="J1113" s="10" t="s">
        <v>96</v>
      </c>
      <c r="K1113" s="27">
        <v>43075</v>
      </c>
      <c r="L1113" s="28">
        <v>1</v>
      </c>
    </row>
    <row r="1114" spans="2:12" x14ac:dyDescent="0.2">
      <c r="B1114" s="5" t="s">
        <v>334</v>
      </c>
      <c r="C1114" s="5" t="s">
        <v>26</v>
      </c>
      <c r="D1114" s="5" t="s">
        <v>13</v>
      </c>
      <c r="E1114" s="5" t="s">
        <v>184</v>
      </c>
      <c r="F1114" s="5" t="s">
        <v>39</v>
      </c>
      <c r="G1114" s="5" t="s">
        <v>72</v>
      </c>
      <c r="H1114" s="5" t="s">
        <v>108</v>
      </c>
      <c r="I1114" s="5" t="s">
        <v>305</v>
      </c>
      <c r="J1114" s="10" t="s">
        <v>96</v>
      </c>
      <c r="K1114" s="27">
        <v>43075</v>
      </c>
      <c r="L1114" s="28">
        <v>1</v>
      </c>
    </row>
    <row r="1115" spans="2:12" x14ac:dyDescent="0.2">
      <c r="B1115" s="5" t="s">
        <v>334</v>
      </c>
      <c r="C1115" s="5" t="s">
        <v>26</v>
      </c>
      <c r="D1115" s="5" t="s">
        <v>13</v>
      </c>
      <c r="E1115" s="5" t="s">
        <v>176</v>
      </c>
      <c r="F1115" s="5" t="s">
        <v>47</v>
      </c>
      <c r="G1115" s="5" t="s">
        <v>74</v>
      </c>
      <c r="H1115" s="5" t="s">
        <v>383</v>
      </c>
      <c r="I1115" s="5" t="s">
        <v>305</v>
      </c>
      <c r="J1115" s="10" t="s">
        <v>96</v>
      </c>
      <c r="K1115" s="27">
        <v>43075</v>
      </c>
      <c r="L1115" s="28">
        <v>1</v>
      </c>
    </row>
    <row r="1116" spans="2:12" x14ac:dyDescent="0.2">
      <c r="B1116" s="5" t="s">
        <v>334</v>
      </c>
      <c r="C1116" s="5" t="s">
        <v>26</v>
      </c>
      <c r="D1116" s="5" t="s">
        <v>13</v>
      </c>
      <c r="E1116" s="5" t="s">
        <v>156</v>
      </c>
      <c r="F1116" s="5" t="s">
        <v>50</v>
      </c>
      <c r="G1116" s="5" t="s">
        <v>72</v>
      </c>
      <c r="H1116" s="5" t="s">
        <v>183</v>
      </c>
      <c r="I1116" s="5" t="s">
        <v>305</v>
      </c>
      <c r="J1116" s="10" t="s">
        <v>96</v>
      </c>
      <c r="K1116" s="27">
        <v>43075</v>
      </c>
      <c r="L1116" s="28">
        <v>1</v>
      </c>
    </row>
    <row r="1117" spans="2:12" x14ac:dyDescent="0.2">
      <c r="B1117" s="5" t="s">
        <v>334</v>
      </c>
      <c r="C1117" s="5" t="s">
        <v>26</v>
      </c>
      <c r="D1117" s="5" t="s">
        <v>13</v>
      </c>
      <c r="E1117" s="5" t="s">
        <v>156</v>
      </c>
      <c r="F1117" s="5" t="s">
        <v>50</v>
      </c>
      <c r="G1117" s="5" t="s">
        <v>74</v>
      </c>
      <c r="H1117" s="5" t="s">
        <v>98</v>
      </c>
      <c r="I1117" s="5" t="s">
        <v>305</v>
      </c>
      <c r="J1117" s="10" t="s">
        <v>96</v>
      </c>
      <c r="K1117" s="27">
        <v>43075</v>
      </c>
      <c r="L1117" s="28">
        <v>1</v>
      </c>
    </row>
    <row r="1118" spans="2:12" x14ac:dyDescent="0.2">
      <c r="B1118" s="5" t="s">
        <v>334</v>
      </c>
      <c r="C1118" s="5" t="s">
        <v>26</v>
      </c>
      <c r="D1118" s="5" t="s">
        <v>13</v>
      </c>
      <c r="E1118" s="5" t="s">
        <v>204</v>
      </c>
      <c r="F1118" s="5" t="s">
        <v>54</v>
      </c>
      <c r="G1118" s="5" t="s">
        <v>74</v>
      </c>
      <c r="H1118" s="5" t="s">
        <v>98</v>
      </c>
      <c r="I1118" s="5" t="s">
        <v>305</v>
      </c>
      <c r="J1118" s="10" t="s">
        <v>96</v>
      </c>
      <c r="K1118" s="27">
        <v>43075</v>
      </c>
      <c r="L1118" s="28">
        <v>1</v>
      </c>
    </row>
    <row r="1119" spans="2:12" x14ac:dyDescent="0.2">
      <c r="B1119" s="5" t="s">
        <v>334</v>
      </c>
      <c r="C1119" s="5" t="s">
        <v>26</v>
      </c>
      <c r="D1119" s="5" t="s">
        <v>13</v>
      </c>
      <c r="E1119" s="5" t="s">
        <v>204</v>
      </c>
      <c r="F1119" s="5" t="s">
        <v>54</v>
      </c>
      <c r="G1119" s="5" t="s">
        <v>74</v>
      </c>
      <c r="H1119" s="5" t="s">
        <v>98</v>
      </c>
      <c r="I1119" s="5" t="s">
        <v>305</v>
      </c>
      <c r="J1119" s="10" t="s">
        <v>96</v>
      </c>
      <c r="K1119" s="27">
        <v>43075</v>
      </c>
      <c r="L1119" s="28">
        <v>1</v>
      </c>
    </row>
    <row r="1120" spans="2:12" x14ac:dyDescent="0.2">
      <c r="B1120" s="5" t="s">
        <v>334</v>
      </c>
      <c r="C1120" s="5" t="s">
        <v>26</v>
      </c>
      <c r="D1120" s="5" t="s">
        <v>13</v>
      </c>
      <c r="E1120" s="5" t="s">
        <v>51</v>
      </c>
      <c r="F1120" s="5" t="s">
        <v>51</v>
      </c>
      <c r="G1120" s="5" t="s">
        <v>72</v>
      </c>
      <c r="H1120" s="5" t="s">
        <v>108</v>
      </c>
      <c r="I1120" s="5" t="s">
        <v>305</v>
      </c>
      <c r="J1120" s="10" t="s">
        <v>96</v>
      </c>
      <c r="K1120" s="27">
        <v>43075</v>
      </c>
      <c r="L1120" s="28">
        <v>1</v>
      </c>
    </row>
    <row r="1121" spans="2:12" x14ac:dyDescent="0.2">
      <c r="B1121" s="5" t="s">
        <v>334</v>
      </c>
      <c r="C1121" s="5" t="s">
        <v>26</v>
      </c>
      <c r="D1121" s="5" t="s">
        <v>13</v>
      </c>
      <c r="E1121" s="5" t="s">
        <v>51</v>
      </c>
      <c r="F1121" s="5" t="s">
        <v>51</v>
      </c>
      <c r="G1121" s="5" t="s">
        <v>75</v>
      </c>
      <c r="H1121" s="5" t="s">
        <v>809</v>
      </c>
      <c r="I1121" s="5" t="s">
        <v>809</v>
      </c>
      <c r="J1121" s="10" t="s">
        <v>96</v>
      </c>
      <c r="K1121" s="27">
        <v>43075</v>
      </c>
      <c r="L1121" s="28">
        <v>1</v>
      </c>
    </row>
    <row r="1122" spans="2:12" x14ac:dyDescent="0.2">
      <c r="B1122" s="164" t="s">
        <v>334</v>
      </c>
      <c r="C1122" s="162" t="s">
        <v>26</v>
      </c>
      <c r="D1122" s="162" t="s">
        <v>13</v>
      </c>
      <c r="E1122" s="162" t="s">
        <v>169</v>
      </c>
      <c r="F1122" s="164" t="s">
        <v>48</v>
      </c>
      <c r="G1122" s="162" t="s">
        <v>74</v>
      </c>
      <c r="H1122" s="162" t="s">
        <v>98</v>
      </c>
      <c r="I1122" s="162" t="s">
        <v>305</v>
      </c>
      <c r="J1122" s="163" t="s">
        <v>96</v>
      </c>
      <c r="K1122" s="165">
        <v>43075</v>
      </c>
      <c r="L1122" s="166">
        <v>1</v>
      </c>
    </row>
    <row r="1123" spans="2:12" x14ac:dyDescent="0.2">
      <c r="B1123" s="5" t="s">
        <v>334</v>
      </c>
      <c r="C1123" s="5" t="s">
        <v>26</v>
      </c>
      <c r="D1123" s="5" t="s">
        <v>13</v>
      </c>
      <c r="E1123" s="5" t="s">
        <v>178</v>
      </c>
      <c r="F1123" s="5" t="s">
        <v>39</v>
      </c>
      <c r="G1123" s="5" t="s">
        <v>74</v>
      </c>
      <c r="H1123" s="5" t="s">
        <v>585</v>
      </c>
      <c r="I1123" s="5" t="s">
        <v>305</v>
      </c>
      <c r="J1123" s="10" t="s">
        <v>96</v>
      </c>
      <c r="K1123" s="27">
        <v>43075</v>
      </c>
      <c r="L1123" s="28">
        <v>1</v>
      </c>
    </row>
    <row r="1124" spans="2:12" x14ac:dyDescent="0.2">
      <c r="B1124" s="172" t="s">
        <v>375</v>
      </c>
      <c r="C1124" s="173" t="s">
        <v>26</v>
      </c>
      <c r="D1124" s="173" t="s">
        <v>13</v>
      </c>
      <c r="E1124" s="173" t="s">
        <v>95</v>
      </c>
      <c r="F1124" s="172" t="s">
        <v>39</v>
      </c>
      <c r="G1124" s="173" t="s">
        <v>74</v>
      </c>
      <c r="H1124" s="173" t="s">
        <v>115</v>
      </c>
      <c r="I1124" s="173" t="s">
        <v>870</v>
      </c>
      <c r="J1124" s="174" t="s">
        <v>96</v>
      </c>
      <c r="K1124" s="175">
        <v>43075</v>
      </c>
      <c r="L1124" s="176">
        <v>1</v>
      </c>
    </row>
    <row r="1125" spans="2:12" x14ac:dyDescent="0.2">
      <c r="B1125" s="164" t="s">
        <v>375</v>
      </c>
      <c r="C1125" s="162" t="s">
        <v>26</v>
      </c>
      <c r="D1125" s="162" t="s">
        <v>13</v>
      </c>
      <c r="E1125" s="162" t="s">
        <v>133</v>
      </c>
      <c r="F1125" s="164" t="s">
        <v>39</v>
      </c>
      <c r="G1125" s="162" t="s">
        <v>74</v>
      </c>
      <c r="H1125" s="162" t="s">
        <v>115</v>
      </c>
      <c r="I1125" s="162" t="s">
        <v>805</v>
      </c>
      <c r="J1125" s="163" t="s">
        <v>96</v>
      </c>
      <c r="K1125" s="165">
        <v>43075</v>
      </c>
      <c r="L1125" s="166">
        <v>1</v>
      </c>
    </row>
    <row r="1126" spans="2:12" x14ac:dyDescent="0.2">
      <c r="B1126" s="5" t="s">
        <v>375</v>
      </c>
      <c r="C1126" s="5" t="s">
        <v>26</v>
      </c>
      <c r="D1126" s="5" t="s">
        <v>13</v>
      </c>
      <c r="E1126" s="5" t="s">
        <v>44</v>
      </c>
      <c r="F1126" s="5" t="s">
        <v>44</v>
      </c>
      <c r="G1126" s="5" t="s">
        <v>74</v>
      </c>
      <c r="H1126" s="5" t="s">
        <v>115</v>
      </c>
      <c r="I1126" s="5" t="s">
        <v>601</v>
      </c>
      <c r="J1126" s="10" t="s">
        <v>96</v>
      </c>
      <c r="K1126" s="27">
        <v>43075</v>
      </c>
      <c r="L1126" s="28">
        <v>1</v>
      </c>
    </row>
    <row r="1127" spans="2:12" x14ac:dyDescent="0.2">
      <c r="B1127" s="5" t="s">
        <v>375</v>
      </c>
      <c r="C1127" s="5" t="s">
        <v>26</v>
      </c>
      <c r="D1127" s="5" t="s">
        <v>13</v>
      </c>
      <c r="E1127" s="5" t="s">
        <v>66</v>
      </c>
      <c r="F1127" s="5" t="s">
        <v>66</v>
      </c>
      <c r="G1127" s="5" t="s">
        <v>74</v>
      </c>
      <c r="H1127" s="5" t="s">
        <v>115</v>
      </c>
      <c r="I1127" s="5" t="s">
        <v>470</v>
      </c>
      <c r="J1127" s="10" t="s">
        <v>96</v>
      </c>
      <c r="K1127" s="27">
        <v>43075</v>
      </c>
      <c r="L1127" s="28">
        <v>1</v>
      </c>
    </row>
    <row r="1128" spans="2:12" x14ac:dyDescent="0.2">
      <c r="B1128" s="5" t="s">
        <v>375</v>
      </c>
      <c r="C1128" s="5" t="s">
        <v>26</v>
      </c>
      <c r="D1128" s="5" t="s">
        <v>13</v>
      </c>
      <c r="E1128" s="5" t="s">
        <v>66</v>
      </c>
      <c r="F1128" s="5" t="s">
        <v>66</v>
      </c>
      <c r="G1128" s="5" t="s">
        <v>74</v>
      </c>
      <c r="H1128" s="5" t="s">
        <v>115</v>
      </c>
      <c r="I1128" s="5" t="s">
        <v>886</v>
      </c>
      <c r="J1128" s="10" t="s">
        <v>96</v>
      </c>
      <c r="K1128" s="27">
        <v>43075</v>
      </c>
      <c r="L1128" s="28">
        <v>1</v>
      </c>
    </row>
    <row r="1129" spans="2:12" x14ac:dyDescent="0.2">
      <c r="B1129" s="5" t="s">
        <v>375</v>
      </c>
      <c r="C1129" s="5" t="s">
        <v>26</v>
      </c>
      <c r="D1129" s="5" t="s">
        <v>13</v>
      </c>
      <c r="E1129" s="5" t="s">
        <v>134</v>
      </c>
      <c r="F1129" s="5" t="s">
        <v>39</v>
      </c>
      <c r="G1129" s="5" t="s">
        <v>74</v>
      </c>
      <c r="H1129" s="5" t="s">
        <v>115</v>
      </c>
      <c r="I1129" s="5" t="s">
        <v>892</v>
      </c>
      <c r="J1129" s="10" t="s">
        <v>96</v>
      </c>
      <c r="K1129" s="27">
        <v>43075</v>
      </c>
      <c r="L1129" s="28">
        <v>1</v>
      </c>
    </row>
    <row r="1130" spans="2:12" x14ac:dyDescent="0.2">
      <c r="B1130" s="5" t="s">
        <v>375</v>
      </c>
      <c r="C1130" s="5" t="s">
        <v>26</v>
      </c>
      <c r="D1130" s="5" t="s">
        <v>13</v>
      </c>
      <c r="E1130" s="5" t="s">
        <v>105</v>
      </c>
      <c r="F1130" s="5" t="s">
        <v>40</v>
      </c>
      <c r="G1130" s="5" t="s">
        <v>74</v>
      </c>
      <c r="H1130" s="5" t="s">
        <v>115</v>
      </c>
      <c r="I1130" s="5" t="s">
        <v>389</v>
      </c>
      <c r="J1130" s="10" t="s">
        <v>96</v>
      </c>
      <c r="K1130" s="27">
        <v>43075</v>
      </c>
      <c r="L1130" s="28">
        <v>1</v>
      </c>
    </row>
    <row r="1131" spans="2:12" x14ac:dyDescent="0.2">
      <c r="B1131" s="5" t="s">
        <v>375</v>
      </c>
      <c r="C1131" s="5" t="s">
        <v>26</v>
      </c>
      <c r="D1131" s="5" t="s">
        <v>13</v>
      </c>
      <c r="E1131" s="5" t="s">
        <v>107</v>
      </c>
      <c r="F1131" s="5" t="s">
        <v>40</v>
      </c>
      <c r="G1131" s="5" t="s">
        <v>74</v>
      </c>
      <c r="H1131" s="5" t="s">
        <v>115</v>
      </c>
      <c r="I1131" s="5" t="s">
        <v>389</v>
      </c>
      <c r="J1131" s="10" t="s">
        <v>96</v>
      </c>
      <c r="K1131" s="27">
        <v>43075</v>
      </c>
      <c r="L1131" s="28">
        <v>1</v>
      </c>
    </row>
    <row r="1132" spans="2:12" x14ac:dyDescent="0.2">
      <c r="B1132" s="5" t="s">
        <v>375</v>
      </c>
      <c r="C1132" s="5" t="s">
        <v>26</v>
      </c>
      <c r="D1132" s="5" t="s">
        <v>13</v>
      </c>
      <c r="E1132" s="5" t="s">
        <v>107</v>
      </c>
      <c r="F1132" s="5" t="s">
        <v>40</v>
      </c>
      <c r="G1132" s="5" t="s">
        <v>74</v>
      </c>
      <c r="H1132" s="5" t="s">
        <v>115</v>
      </c>
      <c r="I1132" s="5" t="s">
        <v>389</v>
      </c>
      <c r="J1132" s="10" t="s">
        <v>96</v>
      </c>
      <c r="K1132" s="27">
        <v>43075</v>
      </c>
      <c r="L1132" s="28">
        <v>1</v>
      </c>
    </row>
    <row r="1133" spans="2:12" x14ac:dyDescent="0.2">
      <c r="B1133" s="5" t="s">
        <v>375</v>
      </c>
      <c r="C1133" s="5" t="s">
        <v>26</v>
      </c>
      <c r="D1133" s="5" t="s">
        <v>13</v>
      </c>
      <c r="E1133" s="5" t="s">
        <v>107</v>
      </c>
      <c r="F1133" s="5" t="s">
        <v>40</v>
      </c>
      <c r="G1133" s="5" t="s">
        <v>74</v>
      </c>
      <c r="H1133" s="5" t="s">
        <v>115</v>
      </c>
      <c r="I1133" s="5" t="s">
        <v>910</v>
      </c>
      <c r="J1133" s="10" t="s">
        <v>96</v>
      </c>
      <c r="K1133" s="27">
        <v>43075</v>
      </c>
      <c r="L1133" s="28">
        <v>1</v>
      </c>
    </row>
    <row r="1134" spans="2:12" x14ac:dyDescent="0.2">
      <c r="B1134" s="164" t="s">
        <v>375</v>
      </c>
      <c r="C1134" s="162" t="s">
        <v>26</v>
      </c>
      <c r="D1134" s="162" t="s">
        <v>13</v>
      </c>
      <c r="E1134" s="162" t="s">
        <v>114</v>
      </c>
      <c r="F1134" s="164" t="s">
        <v>39</v>
      </c>
      <c r="G1134" s="162" t="s">
        <v>74</v>
      </c>
      <c r="H1134" s="162" t="s">
        <v>115</v>
      </c>
      <c r="I1134" s="162" t="s">
        <v>927</v>
      </c>
      <c r="J1134" s="163" t="s">
        <v>96</v>
      </c>
      <c r="K1134" s="165">
        <v>43075</v>
      </c>
      <c r="L1134" s="166">
        <v>1</v>
      </c>
    </row>
    <row r="1135" spans="2:12" x14ac:dyDescent="0.2">
      <c r="B1135" s="5" t="s">
        <v>375</v>
      </c>
      <c r="C1135" s="5" t="s">
        <v>26</v>
      </c>
      <c r="D1135" s="5" t="s">
        <v>13</v>
      </c>
      <c r="E1135" s="5" t="s">
        <v>160</v>
      </c>
      <c r="F1135" s="5" t="s">
        <v>43</v>
      </c>
      <c r="G1135" s="5" t="s">
        <v>74</v>
      </c>
      <c r="H1135" s="5" t="s">
        <v>115</v>
      </c>
      <c r="I1135" s="5" t="s">
        <v>942</v>
      </c>
      <c r="J1135" s="10" t="s">
        <v>96</v>
      </c>
      <c r="K1135" s="27">
        <v>43075</v>
      </c>
      <c r="L1135" s="28">
        <v>1</v>
      </c>
    </row>
    <row r="1136" spans="2:12" x14ac:dyDescent="0.2">
      <c r="B1136" s="5" t="s">
        <v>375</v>
      </c>
      <c r="C1136" s="5" t="s">
        <v>26</v>
      </c>
      <c r="D1136" s="5" t="s">
        <v>13</v>
      </c>
      <c r="E1136" s="5" t="s">
        <v>137</v>
      </c>
      <c r="F1136" s="5" t="s">
        <v>54</v>
      </c>
      <c r="G1136" s="5" t="s">
        <v>74</v>
      </c>
      <c r="H1136" s="5" t="s">
        <v>115</v>
      </c>
      <c r="I1136" s="5" t="s">
        <v>947</v>
      </c>
      <c r="J1136" s="10" t="s">
        <v>96</v>
      </c>
      <c r="K1136" s="27">
        <v>43075</v>
      </c>
      <c r="L1136" s="28">
        <v>1</v>
      </c>
    </row>
    <row r="1137" spans="2:12" x14ac:dyDescent="0.2">
      <c r="B1137" s="5" t="s">
        <v>375</v>
      </c>
      <c r="C1137" s="5" t="s">
        <v>26</v>
      </c>
      <c r="D1137" s="5" t="s">
        <v>13</v>
      </c>
      <c r="E1137" s="5" t="s">
        <v>140</v>
      </c>
      <c r="F1137" s="5" t="s">
        <v>54</v>
      </c>
      <c r="G1137" s="5" t="s">
        <v>74</v>
      </c>
      <c r="H1137" s="5" t="s">
        <v>115</v>
      </c>
      <c r="I1137" s="5" t="s">
        <v>466</v>
      </c>
      <c r="J1137" s="10" t="s">
        <v>96</v>
      </c>
      <c r="K1137" s="27">
        <v>43075</v>
      </c>
      <c r="L1137" s="28">
        <v>1</v>
      </c>
    </row>
    <row r="1138" spans="2:12" x14ac:dyDescent="0.2">
      <c r="B1138" s="5" t="s">
        <v>375</v>
      </c>
      <c r="C1138" s="5" t="s">
        <v>26</v>
      </c>
      <c r="D1138" s="5" t="s">
        <v>13</v>
      </c>
      <c r="E1138" s="5" t="s">
        <v>203</v>
      </c>
      <c r="F1138" s="5" t="s">
        <v>39</v>
      </c>
      <c r="G1138" s="5" t="s">
        <v>74</v>
      </c>
      <c r="H1138" s="5" t="s">
        <v>115</v>
      </c>
      <c r="I1138" s="5" t="s">
        <v>956</v>
      </c>
      <c r="J1138" s="10" t="s">
        <v>96</v>
      </c>
      <c r="K1138" s="27">
        <v>43075</v>
      </c>
      <c r="L1138" s="28">
        <v>1</v>
      </c>
    </row>
    <row r="1139" spans="2:12" x14ac:dyDescent="0.2">
      <c r="B1139" s="5" t="s">
        <v>375</v>
      </c>
      <c r="C1139" s="5" t="s">
        <v>26</v>
      </c>
      <c r="D1139" s="5" t="s">
        <v>13</v>
      </c>
      <c r="E1139" s="5" t="s">
        <v>41</v>
      </c>
      <c r="F1139" s="5" t="s">
        <v>41</v>
      </c>
      <c r="G1139" s="5" t="s">
        <v>74</v>
      </c>
      <c r="H1139" s="5" t="s">
        <v>115</v>
      </c>
      <c r="I1139" s="5" t="s">
        <v>305</v>
      </c>
      <c r="J1139" s="10" t="s">
        <v>96</v>
      </c>
      <c r="K1139" s="27">
        <v>43075</v>
      </c>
      <c r="L1139" s="28">
        <v>1</v>
      </c>
    </row>
    <row r="1140" spans="2:12" x14ac:dyDescent="0.2">
      <c r="B1140" s="5" t="s">
        <v>375</v>
      </c>
      <c r="C1140" s="5" t="s">
        <v>26</v>
      </c>
      <c r="D1140" s="5" t="s">
        <v>13</v>
      </c>
      <c r="E1140" s="5" t="s">
        <v>42</v>
      </c>
      <c r="F1140" s="5" t="s">
        <v>42</v>
      </c>
      <c r="G1140" s="5" t="s">
        <v>74</v>
      </c>
      <c r="H1140" s="5" t="s">
        <v>115</v>
      </c>
      <c r="I1140" s="5" t="s">
        <v>967</v>
      </c>
      <c r="J1140" s="10" t="s">
        <v>96</v>
      </c>
      <c r="K1140" s="27">
        <v>43075</v>
      </c>
      <c r="L1140" s="28">
        <v>1</v>
      </c>
    </row>
    <row r="1141" spans="2:12" x14ac:dyDescent="0.2">
      <c r="B1141" s="5" t="s">
        <v>375</v>
      </c>
      <c r="C1141" s="5" t="s">
        <v>26</v>
      </c>
      <c r="D1141" s="5" t="s">
        <v>13</v>
      </c>
      <c r="E1141" s="5" t="s">
        <v>42</v>
      </c>
      <c r="F1141" s="5" t="s">
        <v>42</v>
      </c>
      <c r="G1141" s="5" t="s">
        <v>74</v>
      </c>
      <c r="H1141" s="5" t="s">
        <v>115</v>
      </c>
      <c r="I1141" s="5" t="s">
        <v>968</v>
      </c>
      <c r="J1141" s="10" t="s">
        <v>96</v>
      </c>
      <c r="K1141" s="27">
        <v>43075</v>
      </c>
      <c r="L1141" s="28">
        <v>1</v>
      </c>
    </row>
    <row r="1142" spans="2:12" x14ac:dyDescent="0.2">
      <c r="B1142" s="5" t="s">
        <v>375</v>
      </c>
      <c r="C1142" s="5" t="s">
        <v>26</v>
      </c>
      <c r="D1142" s="5" t="s">
        <v>13</v>
      </c>
      <c r="E1142" s="5" t="s">
        <v>171</v>
      </c>
      <c r="F1142" s="5" t="s">
        <v>47</v>
      </c>
      <c r="G1142" s="5" t="s">
        <v>74</v>
      </c>
      <c r="H1142" s="5" t="s">
        <v>115</v>
      </c>
      <c r="I1142" s="5" t="s">
        <v>981</v>
      </c>
      <c r="J1142" s="10" t="s">
        <v>96</v>
      </c>
      <c r="K1142" s="27">
        <v>43075</v>
      </c>
      <c r="L1142" s="28">
        <v>1</v>
      </c>
    </row>
    <row r="1143" spans="2:12" x14ac:dyDescent="0.2">
      <c r="B1143" s="5" t="s">
        <v>375</v>
      </c>
      <c r="C1143" s="5" t="s">
        <v>26</v>
      </c>
      <c r="D1143" s="5" t="s">
        <v>13</v>
      </c>
      <c r="E1143" s="5" t="s">
        <v>171</v>
      </c>
      <c r="F1143" s="5" t="s">
        <v>47</v>
      </c>
      <c r="G1143" s="5" t="s">
        <v>74</v>
      </c>
      <c r="H1143" s="5" t="s">
        <v>115</v>
      </c>
      <c r="I1143" s="5" t="s">
        <v>982</v>
      </c>
      <c r="J1143" s="10" t="s">
        <v>96</v>
      </c>
      <c r="K1143" s="27">
        <v>43075</v>
      </c>
      <c r="L1143" s="28">
        <v>1</v>
      </c>
    </row>
    <row r="1144" spans="2:12" x14ac:dyDescent="0.2">
      <c r="B1144" s="5" t="s">
        <v>375</v>
      </c>
      <c r="C1144" s="5" t="s">
        <v>26</v>
      </c>
      <c r="D1144" s="5" t="s">
        <v>13</v>
      </c>
      <c r="E1144" s="5" t="s">
        <v>51</v>
      </c>
      <c r="F1144" s="5" t="s">
        <v>51</v>
      </c>
      <c r="G1144" s="5" t="s">
        <v>74</v>
      </c>
      <c r="H1144" s="5" t="s">
        <v>115</v>
      </c>
      <c r="I1144" s="5" t="s">
        <v>1007</v>
      </c>
      <c r="J1144" s="10" t="s">
        <v>96</v>
      </c>
      <c r="K1144" s="27">
        <v>43075</v>
      </c>
      <c r="L1144" s="28">
        <v>1</v>
      </c>
    </row>
    <row r="1145" spans="2:12" x14ac:dyDescent="0.2">
      <c r="B1145" s="164" t="s">
        <v>375</v>
      </c>
      <c r="C1145" s="162" t="s">
        <v>26</v>
      </c>
      <c r="D1145" s="162" t="s">
        <v>13</v>
      </c>
      <c r="E1145" s="162" t="s">
        <v>51</v>
      </c>
      <c r="F1145" s="164" t="s">
        <v>51</v>
      </c>
      <c r="G1145" s="162" t="s">
        <v>74</v>
      </c>
      <c r="H1145" s="162" t="s">
        <v>115</v>
      </c>
      <c r="I1145" s="162" t="s">
        <v>1007</v>
      </c>
      <c r="J1145" s="163" t="s">
        <v>96</v>
      </c>
      <c r="K1145" s="165">
        <v>43075</v>
      </c>
      <c r="L1145" s="166">
        <v>1</v>
      </c>
    </row>
    <row r="1146" spans="2:12" x14ac:dyDescent="0.2">
      <c r="B1146" s="5" t="s">
        <v>375</v>
      </c>
      <c r="C1146" s="5" t="s">
        <v>26</v>
      </c>
      <c r="D1146" s="5" t="s">
        <v>13</v>
      </c>
      <c r="E1146" s="5" t="s">
        <v>339</v>
      </c>
      <c r="F1146" s="5" t="s">
        <v>43</v>
      </c>
      <c r="G1146" s="5" t="s">
        <v>74</v>
      </c>
      <c r="H1146" s="5" t="s">
        <v>115</v>
      </c>
      <c r="I1146" s="5" t="s">
        <v>1024</v>
      </c>
      <c r="J1146" s="10" t="s">
        <v>96</v>
      </c>
      <c r="K1146" s="27">
        <v>43075</v>
      </c>
      <c r="L1146" s="28">
        <v>1</v>
      </c>
    </row>
    <row r="1147" spans="2:12" x14ac:dyDescent="0.2">
      <c r="B1147" s="5" t="s">
        <v>375</v>
      </c>
      <c r="C1147" s="5" t="s">
        <v>26</v>
      </c>
      <c r="D1147" s="5" t="s">
        <v>13</v>
      </c>
      <c r="E1147" s="5" t="s">
        <v>158</v>
      </c>
      <c r="F1147" s="5" t="s">
        <v>39</v>
      </c>
      <c r="G1147" s="5" t="s">
        <v>74</v>
      </c>
      <c r="H1147" s="5" t="s">
        <v>115</v>
      </c>
      <c r="I1147" s="5" t="s">
        <v>305</v>
      </c>
      <c r="J1147" s="10" t="s">
        <v>96</v>
      </c>
      <c r="K1147" s="27">
        <v>43075</v>
      </c>
      <c r="L1147" s="28">
        <v>1</v>
      </c>
    </row>
    <row r="1148" spans="2:12" x14ac:dyDescent="0.2">
      <c r="B1148" s="5" t="s">
        <v>334</v>
      </c>
      <c r="C1148" s="5" t="s">
        <v>26</v>
      </c>
      <c r="D1148" s="5" t="s">
        <v>13</v>
      </c>
      <c r="E1148" s="5" t="s">
        <v>95</v>
      </c>
      <c r="F1148" s="5" t="s">
        <v>39</v>
      </c>
      <c r="G1148" s="5" t="s">
        <v>74</v>
      </c>
      <c r="H1148" s="5" t="s">
        <v>98</v>
      </c>
      <c r="I1148" s="5" t="s">
        <v>305</v>
      </c>
      <c r="J1148" s="10" t="s">
        <v>96</v>
      </c>
      <c r="K1148" s="27">
        <v>43076</v>
      </c>
      <c r="L1148" s="28">
        <v>1</v>
      </c>
    </row>
    <row r="1149" spans="2:12" x14ac:dyDescent="0.2">
      <c r="B1149" s="5" t="s">
        <v>334</v>
      </c>
      <c r="C1149" s="5" t="s">
        <v>26</v>
      </c>
      <c r="D1149" s="5" t="s">
        <v>13</v>
      </c>
      <c r="E1149" s="5" t="s">
        <v>95</v>
      </c>
      <c r="F1149" s="5" t="s">
        <v>39</v>
      </c>
      <c r="G1149" s="5" t="s">
        <v>74</v>
      </c>
      <c r="H1149" s="5" t="s">
        <v>98</v>
      </c>
      <c r="I1149" s="5" t="s">
        <v>305</v>
      </c>
      <c r="J1149" s="10" t="s">
        <v>96</v>
      </c>
      <c r="K1149" s="27">
        <v>43076</v>
      </c>
      <c r="L1149" s="28">
        <v>1</v>
      </c>
    </row>
    <row r="1150" spans="2:12" x14ac:dyDescent="0.2">
      <c r="B1150" s="164" t="s">
        <v>334</v>
      </c>
      <c r="C1150" s="162" t="s">
        <v>26</v>
      </c>
      <c r="D1150" s="162" t="s">
        <v>13</v>
      </c>
      <c r="E1150" s="162" t="s">
        <v>95</v>
      </c>
      <c r="F1150" s="164" t="s">
        <v>39</v>
      </c>
      <c r="G1150" s="162" t="s">
        <v>74</v>
      </c>
      <c r="H1150" s="162" t="s">
        <v>98</v>
      </c>
      <c r="I1150" s="162" t="s">
        <v>305</v>
      </c>
      <c r="J1150" s="163" t="s">
        <v>96</v>
      </c>
      <c r="K1150" s="165">
        <v>43076</v>
      </c>
      <c r="L1150" s="166">
        <v>1</v>
      </c>
    </row>
    <row r="1151" spans="2:12" x14ac:dyDescent="0.2">
      <c r="B1151" s="164" t="s">
        <v>334</v>
      </c>
      <c r="C1151" s="162" t="s">
        <v>26</v>
      </c>
      <c r="D1151" s="162" t="s">
        <v>13</v>
      </c>
      <c r="E1151" s="162" t="s">
        <v>97</v>
      </c>
      <c r="F1151" s="164" t="s">
        <v>39</v>
      </c>
      <c r="G1151" s="162" t="s">
        <v>74</v>
      </c>
      <c r="H1151" s="162" t="s">
        <v>98</v>
      </c>
      <c r="I1151" s="162" t="s">
        <v>305</v>
      </c>
      <c r="J1151" s="163" t="s">
        <v>96</v>
      </c>
      <c r="K1151" s="165">
        <v>43076</v>
      </c>
      <c r="L1151" s="166">
        <v>1</v>
      </c>
    </row>
    <row r="1152" spans="2:12" x14ac:dyDescent="0.2">
      <c r="B1152" s="5" t="s">
        <v>334</v>
      </c>
      <c r="C1152" s="5" t="s">
        <v>26</v>
      </c>
      <c r="D1152" s="5" t="s">
        <v>13</v>
      </c>
      <c r="E1152" s="5" t="s">
        <v>97</v>
      </c>
      <c r="F1152" s="5" t="s">
        <v>39</v>
      </c>
      <c r="G1152" s="5" t="s">
        <v>74</v>
      </c>
      <c r="H1152" s="5" t="s">
        <v>555</v>
      </c>
      <c r="I1152" s="5" t="s">
        <v>305</v>
      </c>
      <c r="J1152" s="10" t="s">
        <v>96</v>
      </c>
      <c r="K1152" s="27">
        <v>43076</v>
      </c>
      <c r="L1152" s="28">
        <v>1</v>
      </c>
    </row>
    <row r="1153" spans="2:12" x14ac:dyDescent="0.2">
      <c r="B1153" s="5" t="s">
        <v>334</v>
      </c>
      <c r="C1153" s="5" t="s">
        <v>26</v>
      </c>
      <c r="D1153" s="5" t="s">
        <v>13</v>
      </c>
      <c r="E1153" s="5" t="s">
        <v>97</v>
      </c>
      <c r="F1153" s="5" t="s">
        <v>39</v>
      </c>
      <c r="G1153" s="5" t="s">
        <v>75</v>
      </c>
      <c r="H1153" s="5" t="s">
        <v>415</v>
      </c>
      <c r="I1153" s="5" t="s">
        <v>305</v>
      </c>
      <c r="J1153" s="10" t="s">
        <v>96</v>
      </c>
      <c r="K1153" s="27">
        <v>43076</v>
      </c>
      <c r="L1153" s="28">
        <v>1</v>
      </c>
    </row>
    <row r="1154" spans="2:12" x14ac:dyDescent="0.2">
      <c r="B1154" s="5" t="s">
        <v>334</v>
      </c>
      <c r="C1154" s="5" t="s">
        <v>26</v>
      </c>
      <c r="D1154" s="5" t="s">
        <v>13</v>
      </c>
      <c r="E1154" s="5" t="s">
        <v>97</v>
      </c>
      <c r="F1154" s="5" t="s">
        <v>39</v>
      </c>
      <c r="G1154" s="5" t="s">
        <v>75</v>
      </c>
      <c r="H1154" s="5" t="s">
        <v>415</v>
      </c>
      <c r="I1154" s="5" t="s">
        <v>305</v>
      </c>
      <c r="J1154" s="10" t="s">
        <v>96</v>
      </c>
      <c r="K1154" s="27">
        <v>43076</v>
      </c>
      <c r="L1154" s="28">
        <v>1</v>
      </c>
    </row>
    <row r="1155" spans="2:12" x14ac:dyDescent="0.2">
      <c r="B1155" s="5" t="s">
        <v>334</v>
      </c>
      <c r="C1155" s="5" t="s">
        <v>26</v>
      </c>
      <c r="D1155" s="5" t="s">
        <v>13</v>
      </c>
      <c r="E1155" s="5" t="s">
        <v>207</v>
      </c>
      <c r="F1155" s="5" t="s">
        <v>39</v>
      </c>
      <c r="G1155" s="5" t="s">
        <v>72</v>
      </c>
      <c r="H1155" s="5" t="s">
        <v>182</v>
      </c>
      <c r="I1155" s="5" t="s">
        <v>305</v>
      </c>
      <c r="J1155" s="10" t="s">
        <v>96</v>
      </c>
      <c r="K1155" s="27">
        <v>43076</v>
      </c>
      <c r="L1155" s="28">
        <v>1</v>
      </c>
    </row>
    <row r="1156" spans="2:12" x14ac:dyDescent="0.2">
      <c r="B1156" s="5" t="s">
        <v>334</v>
      </c>
      <c r="C1156" s="5" t="s">
        <v>26</v>
      </c>
      <c r="D1156" s="5" t="s">
        <v>13</v>
      </c>
      <c r="E1156" s="5" t="s">
        <v>207</v>
      </c>
      <c r="F1156" s="5" t="s">
        <v>39</v>
      </c>
      <c r="G1156" s="5" t="s">
        <v>72</v>
      </c>
      <c r="H1156" s="5" t="s">
        <v>182</v>
      </c>
      <c r="I1156" s="5" t="s">
        <v>305</v>
      </c>
      <c r="J1156" s="10" t="s">
        <v>96</v>
      </c>
      <c r="K1156" s="27">
        <v>43076</v>
      </c>
      <c r="L1156" s="28">
        <v>1</v>
      </c>
    </row>
    <row r="1157" spans="2:12" x14ac:dyDescent="0.2">
      <c r="B1157" s="5" t="s">
        <v>334</v>
      </c>
      <c r="C1157" s="5" t="s">
        <v>26</v>
      </c>
      <c r="D1157" s="5" t="s">
        <v>13</v>
      </c>
      <c r="E1157" s="5" t="s">
        <v>100</v>
      </c>
      <c r="F1157" s="5" t="s">
        <v>59</v>
      </c>
      <c r="G1157" s="5" t="s">
        <v>74</v>
      </c>
      <c r="H1157" s="5" t="s">
        <v>352</v>
      </c>
      <c r="I1157" s="5" t="s">
        <v>305</v>
      </c>
      <c r="J1157" s="10" t="s">
        <v>96</v>
      </c>
      <c r="K1157" s="27">
        <v>43076</v>
      </c>
      <c r="L1157" s="28">
        <v>1</v>
      </c>
    </row>
    <row r="1158" spans="2:12" x14ac:dyDescent="0.2">
      <c r="B1158" s="5" t="s">
        <v>334</v>
      </c>
      <c r="C1158" s="5" t="s">
        <v>26</v>
      </c>
      <c r="D1158" s="5" t="s">
        <v>13</v>
      </c>
      <c r="E1158" s="5" t="s">
        <v>177</v>
      </c>
      <c r="F1158" s="5" t="s">
        <v>53</v>
      </c>
      <c r="G1158" s="5" t="s">
        <v>75</v>
      </c>
      <c r="H1158" s="5" t="s">
        <v>565</v>
      </c>
      <c r="I1158" s="5" t="s">
        <v>305</v>
      </c>
      <c r="J1158" s="10" t="s">
        <v>96</v>
      </c>
      <c r="K1158" s="27">
        <v>43076</v>
      </c>
      <c r="L1158" s="28">
        <v>1</v>
      </c>
    </row>
    <row r="1159" spans="2:12" x14ac:dyDescent="0.2">
      <c r="B1159" s="5" t="s">
        <v>334</v>
      </c>
      <c r="C1159" s="5" t="s">
        <v>26</v>
      </c>
      <c r="D1159" s="5" t="s">
        <v>13</v>
      </c>
      <c r="E1159" s="5" t="s">
        <v>66</v>
      </c>
      <c r="F1159" s="5" t="s">
        <v>66</v>
      </c>
      <c r="G1159" s="5" t="s">
        <v>72</v>
      </c>
      <c r="H1159" s="5" t="s">
        <v>108</v>
      </c>
      <c r="I1159" s="5" t="s">
        <v>305</v>
      </c>
      <c r="J1159" s="10" t="s">
        <v>96</v>
      </c>
      <c r="K1159" s="27">
        <v>43076</v>
      </c>
      <c r="L1159" s="28">
        <v>1</v>
      </c>
    </row>
    <row r="1160" spans="2:12" x14ac:dyDescent="0.2">
      <c r="B1160" s="5" t="s">
        <v>334</v>
      </c>
      <c r="C1160" s="5" t="s">
        <v>26</v>
      </c>
      <c r="D1160" s="5" t="s">
        <v>13</v>
      </c>
      <c r="E1160" s="5" t="s">
        <v>101</v>
      </c>
      <c r="F1160" s="5" t="s">
        <v>58</v>
      </c>
      <c r="G1160" s="5" t="s">
        <v>74</v>
      </c>
      <c r="H1160" s="5" t="s">
        <v>98</v>
      </c>
      <c r="I1160" s="5" t="s">
        <v>305</v>
      </c>
      <c r="J1160" s="10" t="s">
        <v>96</v>
      </c>
      <c r="K1160" s="27">
        <v>43076</v>
      </c>
      <c r="L1160" s="28">
        <v>1</v>
      </c>
    </row>
    <row r="1161" spans="2:12" x14ac:dyDescent="0.2">
      <c r="B1161" s="5" t="s">
        <v>334</v>
      </c>
      <c r="C1161" s="5" t="s">
        <v>26</v>
      </c>
      <c r="D1161" s="5" t="s">
        <v>13</v>
      </c>
      <c r="E1161" s="5" t="s">
        <v>61</v>
      </c>
      <c r="F1161" s="5" t="s">
        <v>61</v>
      </c>
      <c r="G1161" s="5" t="s">
        <v>74</v>
      </c>
      <c r="H1161" s="5" t="s">
        <v>98</v>
      </c>
      <c r="I1161" s="5" t="s">
        <v>305</v>
      </c>
      <c r="J1161" s="10" t="s">
        <v>96</v>
      </c>
      <c r="K1161" s="27">
        <v>43076</v>
      </c>
      <c r="L1161" s="28">
        <v>1</v>
      </c>
    </row>
    <row r="1162" spans="2:12" x14ac:dyDescent="0.2">
      <c r="B1162" s="5" t="s">
        <v>334</v>
      </c>
      <c r="C1162" s="5" t="s">
        <v>26</v>
      </c>
      <c r="D1162" s="5" t="s">
        <v>13</v>
      </c>
      <c r="E1162" s="5" t="s">
        <v>61</v>
      </c>
      <c r="F1162" s="5" t="s">
        <v>61</v>
      </c>
      <c r="G1162" s="5" t="s">
        <v>74</v>
      </c>
      <c r="H1162" s="5" t="s">
        <v>98</v>
      </c>
      <c r="I1162" s="5" t="s">
        <v>305</v>
      </c>
      <c r="J1162" s="10" t="s">
        <v>96</v>
      </c>
      <c r="K1162" s="27">
        <v>43076</v>
      </c>
      <c r="L1162" s="28">
        <v>1</v>
      </c>
    </row>
    <row r="1163" spans="2:12" x14ac:dyDescent="0.2">
      <c r="B1163" s="5" t="s">
        <v>334</v>
      </c>
      <c r="C1163" s="5" t="s">
        <v>26</v>
      </c>
      <c r="D1163" s="5" t="s">
        <v>13</v>
      </c>
      <c r="E1163" s="5" t="s">
        <v>105</v>
      </c>
      <c r="F1163" s="5" t="s">
        <v>40</v>
      </c>
      <c r="G1163" s="5" t="s">
        <v>72</v>
      </c>
      <c r="H1163" s="5" t="s">
        <v>106</v>
      </c>
      <c r="I1163" s="5" t="s">
        <v>305</v>
      </c>
      <c r="J1163" s="10" t="s">
        <v>96</v>
      </c>
      <c r="K1163" s="27">
        <v>43076</v>
      </c>
      <c r="L1163" s="28">
        <v>1</v>
      </c>
    </row>
    <row r="1164" spans="2:12" x14ac:dyDescent="0.2">
      <c r="B1164" s="5" t="s">
        <v>334</v>
      </c>
      <c r="C1164" s="5" t="s">
        <v>26</v>
      </c>
      <c r="D1164" s="5" t="s">
        <v>13</v>
      </c>
      <c r="E1164" s="5" t="s">
        <v>105</v>
      </c>
      <c r="F1164" s="5" t="s">
        <v>40</v>
      </c>
      <c r="G1164" s="5" t="s">
        <v>72</v>
      </c>
      <c r="H1164" s="5" t="s">
        <v>106</v>
      </c>
      <c r="I1164" s="5" t="s">
        <v>305</v>
      </c>
      <c r="J1164" s="10" t="s">
        <v>96</v>
      </c>
      <c r="K1164" s="27">
        <v>43076</v>
      </c>
      <c r="L1164" s="28">
        <v>1</v>
      </c>
    </row>
    <row r="1165" spans="2:12" x14ac:dyDescent="0.2">
      <c r="B1165" s="5" t="s">
        <v>334</v>
      </c>
      <c r="C1165" s="5" t="s">
        <v>26</v>
      </c>
      <c r="D1165" s="5" t="s">
        <v>13</v>
      </c>
      <c r="E1165" s="5" t="s">
        <v>105</v>
      </c>
      <c r="F1165" s="5" t="s">
        <v>40</v>
      </c>
      <c r="G1165" s="5" t="s">
        <v>74</v>
      </c>
      <c r="H1165" s="5" t="s">
        <v>98</v>
      </c>
      <c r="I1165" s="5" t="s">
        <v>305</v>
      </c>
      <c r="J1165" s="10" t="s">
        <v>96</v>
      </c>
      <c r="K1165" s="27">
        <v>43076</v>
      </c>
      <c r="L1165" s="28">
        <v>1</v>
      </c>
    </row>
    <row r="1166" spans="2:12" x14ac:dyDescent="0.2">
      <c r="B1166" s="172" t="s">
        <v>334</v>
      </c>
      <c r="C1166" s="173" t="s">
        <v>26</v>
      </c>
      <c r="D1166" s="173" t="s">
        <v>13</v>
      </c>
      <c r="E1166" s="173" t="s">
        <v>107</v>
      </c>
      <c r="F1166" s="172" t="s">
        <v>40</v>
      </c>
      <c r="G1166" s="173" t="s">
        <v>74</v>
      </c>
      <c r="H1166" s="173" t="s">
        <v>98</v>
      </c>
      <c r="I1166" s="173" t="s">
        <v>305</v>
      </c>
      <c r="J1166" s="174" t="s">
        <v>96</v>
      </c>
      <c r="K1166" s="175">
        <v>43076</v>
      </c>
      <c r="L1166" s="176">
        <v>1</v>
      </c>
    </row>
    <row r="1167" spans="2:12" x14ac:dyDescent="0.2">
      <c r="B1167" s="5" t="s">
        <v>334</v>
      </c>
      <c r="C1167" s="5" t="s">
        <v>26</v>
      </c>
      <c r="D1167" s="5" t="s">
        <v>13</v>
      </c>
      <c r="E1167" s="5" t="s">
        <v>107</v>
      </c>
      <c r="F1167" s="5" t="s">
        <v>40</v>
      </c>
      <c r="G1167" s="5" t="s">
        <v>74</v>
      </c>
      <c r="H1167" s="5" t="s">
        <v>98</v>
      </c>
      <c r="I1167" s="5" t="s">
        <v>305</v>
      </c>
      <c r="J1167" s="10" t="s">
        <v>96</v>
      </c>
      <c r="K1167" s="27">
        <v>43076</v>
      </c>
      <c r="L1167" s="28">
        <v>1</v>
      </c>
    </row>
    <row r="1168" spans="2:12" x14ac:dyDescent="0.2">
      <c r="B1168" s="5" t="s">
        <v>334</v>
      </c>
      <c r="C1168" s="5" t="s">
        <v>26</v>
      </c>
      <c r="D1168" s="5" t="s">
        <v>13</v>
      </c>
      <c r="E1168" s="5" t="s">
        <v>198</v>
      </c>
      <c r="F1168" s="5" t="s">
        <v>53</v>
      </c>
      <c r="G1168" s="5" t="s">
        <v>74</v>
      </c>
      <c r="H1168" s="5" t="s">
        <v>98</v>
      </c>
      <c r="I1168" s="5" t="s">
        <v>305</v>
      </c>
      <c r="J1168" s="10" t="s">
        <v>96</v>
      </c>
      <c r="K1168" s="27">
        <v>43076</v>
      </c>
      <c r="L1168" s="28">
        <v>1</v>
      </c>
    </row>
    <row r="1169" spans="2:12" x14ac:dyDescent="0.2">
      <c r="B1169" s="5" t="s">
        <v>334</v>
      </c>
      <c r="C1169" s="5" t="s">
        <v>26</v>
      </c>
      <c r="D1169" s="5" t="s">
        <v>13</v>
      </c>
      <c r="E1169" s="5" t="s">
        <v>112</v>
      </c>
      <c r="F1169" s="5" t="s">
        <v>53</v>
      </c>
      <c r="G1169" s="5" t="s">
        <v>74</v>
      </c>
      <c r="H1169" s="5" t="s">
        <v>98</v>
      </c>
      <c r="I1169" s="5" t="s">
        <v>305</v>
      </c>
      <c r="J1169" s="10" t="s">
        <v>96</v>
      </c>
      <c r="K1169" s="27">
        <v>43076</v>
      </c>
      <c r="L1169" s="28">
        <v>1</v>
      </c>
    </row>
    <row r="1170" spans="2:12" x14ac:dyDescent="0.2">
      <c r="B1170" s="5" t="s">
        <v>334</v>
      </c>
      <c r="C1170" s="5" t="s">
        <v>26</v>
      </c>
      <c r="D1170" s="5" t="s">
        <v>13</v>
      </c>
      <c r="E1170" s="5" t="s">
        <v>174</v>
      </c>
      <c r="F1170" s="5" t="s">
        <v>39</v>
      </c>
      <c r="G1170" s="5" t="s">
        <v>74</v>
      </c>
      <c r="H1170" s="5" t="s">
        <v>749</v>
      </c>
      <c r="I1170" s="5" t="s">
        <v>305</v>
      </c>
      <c r="J1170" s="10" t="s">
        <v>96</v>
      </c>
      <c r="K1170" s="27">
        <v>43076</v>
      </c>
      <c r="L1170" s="28">
        <v>1</v>
      </c>
    </row>
    <row r="1171" spans="2:12" x14ac:dyDescent="0.2">
      <c r="B1171" s="5" t="s">
        <v>334</v>
      </c>
      <c r="C1171" s="5" t="s">
        <v>26</v>
      </c>
      <c r="D1171" s="5" t="s">
        <v>13</v>
      </c>
      <c r="E1171" s="5" t="s">
        <v>113</v>
      </c>
      <c r="F1171" s="5" t="s">
        <v>45</v>
      </c>
      <c r="G1171" s="5" t="s">
        <v>74</v>
      </c>
      <c r="H1171" s="5" t="s">
        <v>98</v>
      </c>
      <c r="I1171" s="5" t="s">
        <v>305</v>
      </c>
      <c r="J1171" s="10" t="s">
        <v>96</v>
      </c>
      <c r="K1171" s="27">
        <v>43076</v>
      </c>
      <c r="L1171" s="28">
        <v>1</v>
      </c>
    </row>
    <row r="1172" spans="2:12" x14ac:dyDescent="0.2">
      <c r="B1172" s="164" t="s">
        <v>334</v>
      </c>
      <c r="C1172" s="162" t="s">
        <v>26</v>
      </c>
      <c r="D1172" s="162" t="s">
        <v>13</v>
      </c>
      <c r="E1172" s="162" t="s">
        <v>113</v>
      </c>
      <c r="F1172" s="164" t="s">
        <v>45</v>
      </c>
      <c r="G1172" s="162" t="s">
        <v>74</v>
      </c>
      <c r="H1172" s="162" t="s">
        <v>98</v>
      </c>
      <c r="I1172" s="162" t="s">
        <v>305</v>
      </c>
      <c r="J1172" s="163" t="s">
        <v>96</v>
      </c>
      <c r="K1172" s="165">
        <v>43076</v>
      </c>
      <c r="L1172" s="166">
        <v>1</v>
      </c>
    </row>
    <row r="1173" spans="2:12" x14ac:dyDescent="0.2">
      <c r="B1173" s="5" t="s">
        <v>334</v>
      </c>
      <c r="C1173" s="5" t="s">
        <v>26</v>
      </c>
      <c r="D1173" s="5" t="s">
        <v>13</v>
      </c>
      <c r="E1173" s="5" t="s">
        <v>150</v>
      </c>
      <c r="F1173" s="5" t="s">
        <v>367</v>
      </c>
      <c r="G1173" s="5" t="s">
        <v>74</v>
      </c>
      <c r="H1173" s="5" t="s">
        <v>98</v>
      </c>
      <c r="I1173" s="5" t="s">
        <v>305</v>
      </c>
      <c r="J1173" s="10" t="s">
        <v>96</v>
      </c>
      <c r="K1173" s="27">
        <v>43076</v>
      </c>
      <c r="L1173" s="28">
        <v>1</v>
      </c>
    </row>
    <row r="1174" spans="2:12" x14ac:dyDescent="0.2">
      <c r="B1174" s="5" t="s">
        <v>334</v>
      </c>
      <c r="C1174" s="5" t="s">
        <v>26</v>
      </c>
      <c r="D1174" s="5" t="s">
        <v>13</v>
      </c>
      <c r="E1174" s="5" t="s">
        <v>62</v>
      </c>
      <c r="F1174" s="5" t="s">
        <v>62</v>
      </c>
      <c r="G1174" s="5" t="s">
        <v>75</v>
      </c>
      <c r="H1174" s="5" t="s">
        <v>440</v>
      </c>
      <c r="I1174" s="5" t="s">
        <v>305</v>
      </c>
      <c r="J1174" s="10" t="s">
        <v>96</v>
      </c>
      <c r="K1174" s="27">
        <v>43076</v>
      </c>
      <c r="L1174" s="28">
        <v>1</v>
      </c>
    </row>
    <row r="1175" spans="2:12" x14ac:dyDescent="0.2">
      <c r="B1175" s="5" t="s">
        <v>334</v>
      </c>
      <c r="C1175" s="5" t="s">
        <v>26</v>
      </c>
      <c r="D1175" s="5" t="s">
        <v>13</v>
      </c>
      <c r="E1175" s="5" t="s">
        <v>118</v>
      </c>
      <c r="F1175" s="5" t="s">
        <v>39</v>
      </c>
      <c r="G1175" s="5" t="s">
        <v>74</v>
      </c>
      <c r="H1175" s="5" t="s">
        <v>98</v>
      </c>
      <c r="I1175" s="5" t="s">
        <v>305</v>
      </c>
      <c r="J1175" s="10" t="s">
        <v>96</v>
      </c>
      <c r="K1175" s="27">
        <v>43076</v>
      </c>
      <c r="L1175" s="28">
        <v>1</v>
      </c>
    </row>
    <row r="1176" spans="2:12" x14ac:dyDescent="0.2">
      <c r="B1176" s="5" t="s">
        <v>334</v>
      </c>
      <c r="C1176" s="5" t="s">
        <v>26</v>
      </c>
      <c r="D1176" s="5" t="s">
        <v>13</v>
      </c>
      <c r="E1176" s="5" t="s">
        <v>119</v>
      </c>
      <c r="F1176" s="5" t="s">
        <v>39</v>
      </c>
      <c r="G1176" s="5" t="s">
        <v>74</v>
      </c>
      <c r="H1176" s="5" t="s">
        <v>136</v>
      </c>
      <c r="I1176" s="5" t="s">
        <v>305</v>
      </c>
      <c r="J1176" s="10" t="s">
        <v>96</v>
      </c>
      <c r="K1176" s="27">
        <v>43076</v>
      </c>
      <c r="L1176" s="28">
        <v>1</v>
      </c>
    </row>
    <row r="1177" spans="2:12" x14ac:dyDescent="0.2">
      <c r="B1177" s="5" t="s">
        <v>334</v>
      </c>
      <c r="C1177" s="5" t="s">
        <v>26</v>
      </c>
      <c r="D1177" s="5" t="s">
        <v>13</v>
      </c>
      <c r="E1177" s="5" t="s">
        <v>49</v>
      </c>
      <c r="F1177" s="5" t="s">
        <v>49</v>
      </c>
      <c r="G1177" s="5" t="s">
        <v>74</v>
      </c>
      <c r="H1177" s="5" t="s">
        <v>98</v>
      </c>
      <c r="I1177" s="5" t="s">
        <v>305</v>
      </c>
      <c r="J1177" s="10" t="s">
        <v>96</v>
      </c>
      <c r="K1177" s="27">
        <v>43076</v>
      </c>
      <c r="L1177" s="28">
        <v>1</v>
      </c>
    </row>
    <row r="1178" spans="2:12" x14ac:dyDescent="0.2">
      <c r="B1178" s="5" t="s">
        <v>334</v>
      </c>
      <c r="C1178" s="5" t="s">
        <v>26</v>
      </c>
      <c r="D1178" s="5" t="s">
        <v>13</v>
      </c>
      <c r="E1178" s="5" t="s">
        <v>180</v>
      </c>
      <c r="F1178" s="5" t="s">
        <v>367</v>
      </c>
      <c r="G1178" s="5" t="s">
        <v>74</v>
      </c>
      <c r="H1178" s="5" t="s">
        <v>98</v>
      </c>
      <c r="I1178" s="5" t="s">
        <v>305</v>
      </c>
      <c r="J1178" s="10" t="s">
        <v>96</v>
      </c>
      <c r="K1178" s="27">
        <v>43076</v>
      </c>
      <c r="L1178" s="28">
        <v>1</v>
      </c>
    </row>
    <row r="1179" spans="2:12" x14ac:dyDescent="0.2">
      <c r="B1179" s="5" t="s">
        <v>334</v>
      </c>
      <c r="C1179" s="5" t="s">
        <v>26</v>
      </c>
      <c r="D1179" s="5" t="s">
        <v>13</v>
      </c>
      <c r="E1179" s="5" t="s">
        <v>124</v>
      </c>
      <c r="F1179" s="5" t="s">
        <v>39</v>
      </c>
      <c r="G1179" s="5" t="s">
        <v>72</v>
      </c>
      <c r="H1179" s="5" t="s">
        <v>159</v>
      </c>
      <c r="I1179" s="5" t="s">
        <v>305</v>
      </c>
      <c r="J1179" s="10" t="s">
        <v>96</v>
      </c>
      <c r="K1179" s="27">
        <v>43076</v>
      </c>
      <c r="L1179" s="28">
        <v>1</v>
      </c>
    </row>
    <row r="1180" spans="2:12" x14ac:dyDescent="0.2">
      <c r="B1180" s="164" t="s">
        <v>334</v>
      </c>
      <c r="C1180" s="162" t="s">
        <v>26</v>
      </c>
      <c r="D1180" s="162" t="s">
        <v>13</v>
      </c>
      <c r="E1180" s="162" t="s">
        <v>184</v>
      </c>
      <c r="F1180" s="164" t="s">
        <v>39</v>
      </c>
      <c r="G1180" s="162" t="s">
        <v>72</v>
      </c>
      <c r="H1180" s="162" t="s">
        <v>187</v>
      </c>
      <c r="I1180" s="162" t="s">
        <v>803</v>
      </c>
      <c r="J1180" s="163" t="s">
        <v>96</v>
      </c>
      <c r="K1180" s="165">
        <v>43076</v>
      </c>
      <c r="L1180" s="166">
        <v>1</v>
      </c>
    </row>
    <row r="1181" spans="2:12" x14ac:dyDescent="0.2">
      <c r="B1181" s="5" t="s">
        <v>334</v>
      </c>
      <c r="C1181" s="5" t="s">
        <v>26</v>
      </c>
      <c r="D1181" s="5" t="s">
        <v>13</v>
      </c>
      <c r="E1181" s="5" t="s">
        <v>156</v>
      </c>
      <c r="F1181" s="5" t="s">
        <v>50</v>
      </c>
      <c r="G1181" s="5" t="s">
        <v>74</v>
      </c>
      <c r="H1181" s="5" t="s">
        <v>98</v>
      </c>
      <c r="I1181" s="5" t="s">
        <v>305</v>
      </c>
      <c r="J1181" s="10" t="s">
        <v>96</v>
      </c>
      <c r="K1181" s="27">
        <v>43076</v>
      </c>
      <c r="L1181" s="28">
        <v>1</v>
      </c>
    </row>
    <row r="1182" spans="2:12" x14ac:dyDescent="0.2">
      <c r="B1182" s="5" t="s">
        <v>334</v>
      </c>
      <c r="C1182" s="5" t="s">
        <v>26</v>
      </c>
      <c r="D1182" s="5" t="s">
        <v>13</v>
      </c>
      <c r="E1182" s="5" t="s">
        <v>156</v>
      </c>
      <c r="F1182" s="5" t="s">
        <v>50</v>
      </c>
      <c r="G1182" s="5" t="s">
        <v>74</v>
      </c>
      <c r="H1182" s="5" t="s">
        <v>98</v>
      </c>
      <c r="I1182" s="5" t="s">
        <v>305</v>
      </c>
      <c r="J1182" s="10" t="s">
        <v>96</v>
      </c>
      <c r="K1182" s="27">
        <v>43076</v>
      </c>
      <c r="L1182" s="28">
        <v>1</v>
      </c>
    </row>
    <row r="1183" spans="2:12" x14ac:dyDescent="0.2">
      <c r="B1183" s="5" t="s">
        <v>334</v>
      </c>
      <c r="C1183" s="5" t="s">
        <v>26</v>
      </c>
      <c r="D1183" s="5" t="s">
        <v>13</v>
      </c>
      <c r="E1183" s="5" t="s">
        <v>131</v>
      </c>
      <c r="F1183" s="5" t="s">
        <v>57</v>
      </c>
      <c r="G1183" s="5" t="s">
        <v>74</v>
      </c>
      <c r="H1183" s="5" t="s">
        <v>443</v>
      </c>
      <c r="I1183" s="5" t="s">
        <v>305</v>
      </c>
      <c r="J1183" s="10" t="s">
        <v>96</v>
      </c>
      <c r="K1183" s="27">
        <v>43076</v>
      </c>
      <c r="L1183" s="28">
        <v>1</v>
      </c>
    </row>
    <row r="1184" spans="2:12" x14ac:dyDescent="0.2">
      <c r="B1184" s="164" t="s">
        <v>334</v>
      </c>
      <c r="C1184" s="162" t="s">
        <v>26</v>
      </c>
      <c r="D1184" s="162" t="s">
        <v>13</v>
      </c>
      <c r="E1184" s="162" t="s">
        <v>51</v>
      </c>
      <c r="F1184" s="164" t="s">
        <v>51</v>
      </c>
      <c r="G1184" s="162" t="s">
        <v>72</v>
      </c>
      <c r="H1184" s="162" t="s">
        <v>106</v>
      </c>
      <c r="I1184" s="162" t="s">
        <v>305</v>
      </c>
      <c r="J1184" s="163" t="s">
        <v>96</v>
      </c>
      <c r="K1184" s="165">
        <v>43076</v>
      </c>
      <c r="L1184" s="166">
        <v>1</v>
      </c>
    </row>
    <row r="1185" spans="2:12" x14ac:dyDescent="0.2">
      <c r="B1185" s="5" t="s">
        <v>334</v>
      </c>
      <c r="C1185" s="5" t="s">
        <v>26</v>
      </c>
      <c r="D1185" s="5" t="s">
        <v>13</v>
      </c>
      <c r="E1185" s="5" t="s">
        <v>129</v>
      </c>
      <c r="F1185" s="5" t="s">
        <v>52</v>
      </c>
      <c r="G1185" s="5" t="s">
        <v>74</v>
      </c>
      <c r="H1185" s="5" t="s">
        <v>98</v>
      </c>
      <c r="I1185" s="5" t="s">
        <v>305</v>
      </c>
      <c r="J1185" s="10" t="s">
        <v>96</v>
      </c>
      <c r="K1185" s="27">
        <v>43076</v>
      </c>
      <c r="L1185" s="28">
        <v>1</v>
      </c>
    </row>
    <row r="1186" spans="2:12" x14ac:dyDescent="0.2">
      <c r="B1186" s="5" t="s">
        <v>334</v>
      </c>
      <c r="C1186" s="5" t="s">
        <v>26</v>
      </c>
      <c r="D1186" s="5" t="s">
        <v>13</v>
      </c>
      <c r="E1186" s="5" t="s">
        <v>129</v>
      </c>
      <c r="F1186" s="5" t="s">
        <v>52</v>
      </c>
      <c r="G1186" s="5" t="s">
        <v>74</v>
      </c>
      <c r="H1186" s="5" t="s">
        <v>98</v>
      </c>
      <c r="I1186" s="5" t="s">
        <v>305</v>
      </c>
      <c r="J1186" s="10" t="s">
        <v>96</v>
      </c>
      <c r="K1186" s="27">
        <v>43076</v>
      </c>
      <c r="L1186" s="28">
        <v>1</v>
      </c>
    </row>
    <row r="1187" spans="2:12" x14ac:dyDescent="0.2">
      <c r="B1187" s="5" t="s">
        <v>334</v>
      </c>
      <c r="C1187" s="5" t="s">
        <v>26</v>
      </c>
      <c r="D1187" s="5" t="s">
        <v>13</v>
      </c>
      <c r="E1187" s="5" t="s">
        <v>129</v>
      </c>
      <c r="F1187" s="5" t="s">
        <v>52</v>
      </c>
      <c r="G1187" s="5" t="s">
        <v>74</v>
      </c>
      <c r="H1187" s="5" t="s">
        <v>98</v>
      </c>
      <c r="I1187" s="5" t="s">
        <v>305</v>
      </c>
      <c r="J1187" s="10" t="s">
        <v>96</v>
      </c>
      <c r="K1187" s="27">
        <v>43076</v>
      </c>
      <c r="L1187" s="28">
        <v>1</v>
      </c>
    </row>
    <row r="1188" spans="2:12" x14ac:dyDescent="0.2">
      <c r="B1188" s="5" t="s">
        <v>334</v>
      </c>
      <c r="C1188" s="5" t="s">
        <v>26</v>
      </c>
      <c r="D1188" s="5" t="s">
        <v>13</v>
      </c>
      <c r="E1188" s="5" t="s">
        <v>205</v>
      </c>
      <c r="F1188" s="5" t="s">
        <v>52</v>
      </c>
      <c r="G1188" s="5" t="s">
        <v>74</v>
      </c>
      <c r="H1188" s="5" t="s">
        <v>98</v>
      </c>
      <c r="I1188" s="5" t="s">
        <v>305</v>
      </c>
      <c r="J1188" s="10" t="s">
        <v>96</v>
      </c>
      <c r="K1188" s="27">
        <v>43076</v>
      </c>
      <c r="L1188" s="28">
        <v>1</v>
      </c>
    </row>
    <row r="1189" spans="2:12" x14ac:dyDescent="0.2">
      <c r="B1189" s="164" t="s">
        <v>334</v>
      </c>
      <c r="C1189" s="162" t="s">
        <v>26</v>
      </c>
      <c r="D1189" s="162" t="s">
        <v>13</v>
      </c>
      <c r="E1189" s="162" t="s">
        <v>205</v>
      </c>
      <c r="F1189" s="164" t="s">
        <v>52</v>
      </c>
      <c r="G1189" s="162" t="s">
        <v>74</v>
      </c>
      <c r="H1189" s="162" t="s">
        <v>98</v>
      </c>
      <c r="I1189" s="162" t="s">
        <v>305</v>
      </c>
      <c r="J1189" s="163" t="s">
        <v>96</v>
      </c>
      <c r="K1189" s="165">
        <v>43076</v>
      </c>
      <c r="L1189" s="166">
        <v>1</v>
      </c>
    </row>
    <row r="1190" spans="2:12" x14ac:dyDescent="0.2">
      <c r="B1190" s="164" t="s">
        <v>334</v>
      </c>
      <c r="C1190" s="162" t="s">
        <v>26</v>
      </c>
      <c r="D1190" s="162" t="s">
        <v>13</v>
      </c>
      <c r="E1190" s="162" t="s">
        <v>339</v>
      </c>
      <c r="F1190" s="164" t="s">
        <v>43</v>
      </c>
      <c r="G1190" s="162" t="s">
        <v>74</v>
      </c>
      <c r="H1190" s="162" t="s">
        <v>98</v>
      </c>
      <c r="I1190" s="162" t="s">
        <v>305</v>
      </c>
      <c r="J1190" s="163" t="s">
        <v>96</v>
      </c>
      <c r="K1190" s="165">
        <v>43076</v>
      </c>
      <c r="L1190" s="166">
        <v>1</v>
      </c>
    </row>
    <row r="1191" spans="2:12" x14ac:dyDescent="0.2">
      <c r="B1191" s="5" t="s">
        <v>334</v>
      </c>
      <c r="C1191" s="5" t="s">
        <v>26</v>
      </c>
      <c r="D1191" s="5" t="s">
        <v>13</v>
      </c>
      <c r="E1191" s="5" t="s">
        <v>206</v>
      </c>
      <c r="F1191" s="5" t="s">
        <v>67</v>
      </c>
      <c r="G1191" s="5" t="s">
        <v>75</v>
      </c>
      <c r="H1191" s="5" t="s">
        <v>817</v>
      </c>
      <c r="I1191" s="5" t="s">
        <v>305</v>
      </c>
      <c r="J1191" s="10" t="s">
        <v>96</v>
      </c>
      <c r="K1191" s="27">
        <v>43076</v>
      </c>
      <c r="L1191" s="28">
        <v>1</v>
      </c>
    </row>
    <row r="1192" spans="2:12" x14ac:dyDescent="0.2">
      <c r="B1192" s="5" t="s">
        <v>375</v>
      </c>
      <c r="C1192" s="5" t="s">
        <v>26</v>
      </c>
      <c r="D1192" s="5" t="s">
        <v>13</v>
      </c>
      <c r="E1192" s="5" t="s">
        <v>97</v>
      </c>
      <c r="F1192" s="5" t="s">
        <v>39</v>
      </c>
      <c r="G1192" s="5" t="s">
        <v>74</v>
      </c>
      <c r="H1192" s="5" t="s">
        <v>115</v>
      </c>
      <c r="I1192" s="5" t="s">
        <v>305</v>
      </c>
      <c r="J1192" s="10" t="s">
        <v>96</v>
      </c>
      <c r="K1192" s="27">
        <v>43076</v>
      </c>
      <c r="L1192" s="28">
        <v>1</v>
      </c>
    </row>
    <row r="1193" spans="2:12" x14ac:dyDescent="0.2">
      <c r="B1193" s="164" t="s">
        <v>375</v>
      </c>
      <c r="C1193" s="162" t="s">
        <v>26</v>
      </c>
      <c r="D1193" s="162" t="s">
        <v>13</v>
      </c>
      <c r="E1193" s="162" t="s">
        <v>132</v>
      </c>
      <c r="F1193" s="164" t="s">
        <v>63</v>
      </c>
      <c r="G1193" s="162" t="s">
        <v>74</v>
      </c>
      <c r="H1193" s="162" t="s">
        <v>115</v>
      </c>
      <c r="I1193" s="162" t="s">
        <v>471</v>
      </c>
      <c r="J1193" s="163" t="s">
        <v>96</v>
      </c>
      <c r="K1193" s="165">
        <v>43076</v>
      </c>
      <c r="L1193" s="166">
        <v>1</v>
      </c>
    </row>
    <row r="1194" spans="2:12" x14ac:dyDescent="0.2">
      <c r="B1194" s="5" t="s">
        <v>375</v>
      </c>
      <c r="C1194" s="5" t="s">
        <v>26</v>
      </c>
      <c r="D1194" s="5" t="s">
        <v>13</v>
      </c>
      <c r="E1194" s="5" t="s">
        <v>44</v>
      </c>
      <c r="F1194" s="5" t="s">
        <v>44</v>
      </c>
      <c r="G1194" s="5" t="s">
        <v>74</v>
      </c>
      <c r="H1194" s="5" t="s">
        <v>115</v>
      </c>
      <c r="I1194" s="5" t="s">
        <v>305</v>
      </c>
      <c r="J1194" s="10" t="s">
        <v>96</v>
      </c>
      <c r="K1194" s="27">
        <v>43076</v>
      </c>
      <c r="L1194" s="28">
        <v>1</v>
      </c>
    </row>
    <row r="1195" spans="2:12" x14ac:dyDescent="0.2">
      <c r="B1195" s="172" t="s">
        <v>375</v>
      </c>
      <c r="C1195" s="173" t="s">
        <v>26</v>
      </c>
      <c r="D1195" s="173" t="s">
        <v>13</v>
      </c>
      <c r="E1195" s="173" t="s">
        <v>202</v>
      </c>
      <c r="F1195" s="172" t="s">
        <v>40</v>
      </c>
      <c r="G1195" s="173" t="s">
        <v>74</v>
      </c>
      <c r="H1195" s="173" t="s">
        <v>115</v>
      </c>
      <c r="I1195" s="173" t="s">
        <v>900</v>
      </c>
      <c r="J1195" s="174" t="s">
        <v>96</v>
      </c>
      <c r="K1195" s="175">
        <v>43076</v>
      </c>
      <c r="L1195" s="176">
        <v>1</v>
      </c>
    </row>
    <row r="1196" spans="2:12" x14ac:dyDescent="0.2">
      <c r="B1196" s="5" t="s">
        <v>375</v>
      </c>
      <c r="C1196" s="5" t="s">
        <v>26</v>
      </c>
      <c r="D1196" s="5" t="s">
        <v>13</v>
      </c>
      <c r="E1196" s="5" t="s">
        <v>107</v>
      </c>
      <c r="F1196" s="5" t="s">
        <v>40</v>
      </c>
      <c r="G1196" s="5" t="s">
        <v>74</v>
      </c>
      <c r="H1196" s="5" t="s">
        <v>115</v>
      </c>
      <c r="I1196" s="5" t="s">
        <v>741</v>
      </c>
      <c r="J1196" s="10" t="s">
        <v>96</v>
      </c>
      <c r="K1196" s="27">
        <v>43076</v>
      </c>
      <c r="L1196" s="28">
        <v>1</v>
      </c>
    </row>
    <row r="1197" spans="2:12" x14ac:dyDescent="0.2">
      <c r="B1197" s="5" t="s">
        <v>375</v>
      </c>
      <c r="C1197" s="5" t="s">
        <v>26</v>
      </c>
      <c r="D1197" s="5" t="s">
        <v>13</v>
      </c>
      <c r="E1197" s="5" t="s">
        <v>114</v>
      </c>
      <c r="F1197" s="5" t="s">
        <v>39</v>
      </c>
      <c r="G1197" s="5" t="s">
        <v>74</v>
      </c>
      <c r="H1197" s="5" t="s">
        <v>115</v>
      </c>
      <c r="I1197" s="5" t="s">
        <v>305</v>
      </c>
      <c r="J1197" s="10" t="s">
        <v>96</v>
      </c>
      <c r="K1197" s="27">
        <v>43076</v>
      </c>
      <c r="L1197" s="28">
        <v>1</v>
      </c>
    </row>
    <row r="1198" spans="2:12" x14ac:dyDescent="0.2">
      <c r="B1198" s="5" t="s">
        <v>375</v>
      </c>
      <c r="C1198" s="5" t="s">
        <v>26</v>
      </c>
      <c r="D1198" s="5" t="s">
        <v>13</v>
      </c>
      <c r="E1198" s="5" t="s">
        <v>114</v>
      </c>
      <c r="F1198" s="5" t="s">
        <v>39</v>
      </c>
      <c r="G1198" s="5" t="s">
        <v>74</v>
      </c>
      <c r="H1198" s="5" t="s">
        <v>115</v>
      </c>
      <c r="I1198" s="5" t="s">
        <v>928</v>
      </c>
      <c r="J1198" s="10" t="s">
        <v>96</v>
      </c>
      <c r="K1198" s="27">
        <v>43076</v>
      </c>
      <c r="L1198" s="28">
        <v>1</v>
      </c>
    </row>
    <row r="1199" spans="2:12" x14ac:dyDescent="0.2">
      <c r="B1199" s="5" t="s">
        <v>375</v>
      </c>
      <c r="C1199" s="5" t="s">
        <v>26</v>
      </c>
      <c r="D1199" s="5" t="s">
        <v>13</v>
      </c>
      <c r="E1199" s="5" t="s">
        <v>117</v>
      </c>
      <c r="F1199" s="5" t="s">
        <v>46</v>
      </c>
      <c r="G1199" s="5" t="s">
        <v>74</v>
      </c>
      <c r="H1199" s="5" t="s">
        <v>115</v>
      </c>
      <c r="I1199" s="5" t="s">
        <v>754</v>
      </c>
      <c r="J1199" s="10" t="s">
        <v>96</v>
      </c>
      <c r="K1199" s="27">
        <v>43076</v>
      </c>
      <c r="L1199" s="28">
        <v>1</v>
      </c>
    </row>
    <row r="1200" spans="2:12" x14ac:dyDescent="0.2">
      <c r="B1200" s="164" t="s">
        <v>375</v>
      </c>
      <c r="C1200" s="162" t="s">
        <v>26</v>
      </c>
      <c r="D1200" s="162" t="s">
        <v>13</v>
      </c>
      <c r="E1200" s="162" t="s">
        <v>160</v>
      </c>
      <c r="F1200" s="164" t="s">
        <v>43</v>
      </c>
      <c r="G1200" s="162" t="s">
        <v>74</v>
      </c>
      <c r="H1200" s="162" t="s">
        <v>115</v>
      </c>
      <c r="I1200" s="162" t="s">
        <v>943</v>
      </c>
      <c r="J1200" s="163" t="s">
        <v>96</v>
      </c>
      <c r="K1200" s="165">
        <v>43076</v>
      </c>
      <c r="L1200" s="166">
        <v>1</v>
      </c>
    </row>
    <row r="1201" spans="2:12" x14ac:dyDescent="0.2">
      <c r="B1201" s="5" t="s">
        <v>375</v>
      </c>
      <c r="C1201" s="5" t="s">
        <v>26</v>
      </c>
      <c r="D1201" s="5" t="s">
        <v>13</v>
      </c>
      <c r="E1201" s="5" t="s">
        <v>41</v>
      </c>
      <c r="F1201" s="5" t="s">
        <v>41</v>
      </c>
      <c r="G1201" s="5" t="s">
        <v>74</v>
      </c>
      <c r="H1201" s="5" t="s">
        <v>115</v>
      </c>
      <c r="I1201" s="5" t="s">
        <v>960</v>
      </c>
      <c r="J1201" s="10" t="s">
        <v>96</v>
      </c>
      <c r="K1201" s="27">
        <v>43076</v>
      </c>
      <c r="L1201" s="28">
        <v>1</v>
      </c>
    </row>
    <row r="1202" spans="2:12" x14ac:dyDescent="0.2">
      <c r="B1202" s="5" t="s">
        <v>375</v>
      </c>
      <c r="C1202" s="5" t="s">
        <v>26</v>
      </c>
      <c r="D1202" s="5" t="s">
        <v>13</v>
      </c>
      <c r="E1202" s="5" t="s">
        <v>42</v>
      </c>
      <c r="F1202" s="5" t="s">
        <v>42</v>
      </c>
      <c r="G1202" s="5" t="s">
        <v>74</v>
      </c>
      <c r="H1202" s="5" t="s">
        <v>115</v>
      </c>
      <c r="I1202" s="5" t="s">
        <v>468</v>
      </c>
      <c r="J1202" s="10" t="s">
        <v>96</v>
      </c>
      <c r="K1202" s="27">
        <v>43076</v>
      </c>
      <c r="L1202" s="28">
        <v>1</v>
      </c>
    </row>
    <row r="1203" spans="2:12" x14ac:dyDescent="0.2">
      <c r="B1203" s="5" t="s">
        <v>375</v>
      </c>
      <c r="C1203" s="5" t="s">
        <v>26</v>
      </c>
      <c r="D1203" s="5" t="s">
        <v>13</v>
      </c>
      <c r="E1203" s="5" t="s">
        <v>138</v>
      </c>
      <c r="F1203" s="5" t="s">
        <v>49</v>
      </c>
      <c r="G1203" s="5" t="s">
        <v>74</v>
      </c>
      <c r="H1203" s="5" t="s">
        <v>115</v>
      </c>
      <c r="I1203" s="5" t="s">
        <v>979</v>
      </c>
      <c r="J1203" s="10" t="s">
        <v>96</v>
      </c>
      <c r="K1203" s="27">
        <v>43076</v>
      </c>
      <c r="L1203" s="28">
        <v>1</v>
      </c>
    </row>
    <row r="1204" spans="2:12" x14ac:dyDescent="0.2">
      <c r="B1204" s="5" t="s">
        <v>375</v>
      </c>
      <c r="C1204" s="5" t="s">
        <v>26</v>
      </c>
      <c r="D1204" s="5" t="s">
        <v>13</v>
      </c>
      <c r="E1204" s="5" t="s">
        <v>184</v>
      </c>
      <c r="F1204" s="5" t="s">
        <v>39</v>
      </c>
      <c r="G1204" s="5" t="s">
        <v>74</v>
      </c>
      <c r="H1204" s="5" t="s">
        <v>115</v>
      </c>
      <c r="I1204" s="5" t="s">
        <v>993</v>
      </c>
      <c r="J1204" s="10" t="s">
        <v>96</v>
      </c>
      <c r="K1204" s="27">
        <v>43076</v>
      </c>
      <c r="L1204" s="28">
        <v>1</v>
      </c>
    </row>
    <row r="1205" spans="2:12" x14ac:dyDescent="0.2">
      <c r="B1205" s="164" t="s">
        <v>375</v>
      </c>
      <c r="C1205" s="162" t="s">
        <v>26</v>
      </c>
      <c r="D1205" s="162" t="s">
        <v>13</v>
      </c>
      <c r="E1205" s="162" t="s">
        <v>131</v>
      </c>
      <c r="F1205" s="164" t="s">
        <v>57</v>
      </c>
      <c r="G1205" s="162" t="s">
        <v>74</v>
      </c>
      <c r="H1205" s="162" t="s">
        <v>115</v>
      </c>
      <c r="I1205" s="162" t="s">
        <v>1001</v>
      </c>
      <c r="J1205" s="163" t="s">
        <v>96</v>
      </c>
      <c r="K1205" s="165">
        <v>43076</v>
      </c>
      <c r="L1205" s="166">
        <v>1</v>
      </c>
    </row>
    <row r="1206" spans="2:12" x14ac:dyDescent="0.2">
      <c r="B1206" s="164" t="s">
        <v>375</v>
      </c>
      <c r="C1206" s="162" t="s">
        <v>26</v>
      </c>
      <c r="D1206" s="162" t="s">
        <v>13</v>
      </c>
      <c r="E1206" s="162" t="s">
        <v>131</v>
      </c>
      <c r="F1206" s="164" t="s">
        <v>57</v>
      </c>
      <c r="G1206" s="162" t="s">
        <v>74</v>
      </c>
      <c r="H1206" s="162" t="s">
        <v>115</v>
      </c>
      <c r="I1206" s="162" t="s">
        <v>1002</v>
      </c>
      <c r="J1206" s="163" t="s">
        <v>96</v>
      </c>
      <c r="K1206" s="165">
        <v>43076</v>
      </c>
      <c r="L1206" s="166">
        <v>1</v>
      </c>
    </row>
    <row r="1207" spans="2:12" x14ac:dyDescent="0.2">
      <c r="B1207" s="5" t="s">
        <v>375</v>
      </c>
      <c r="C1207" s="5" t="s">
        <v>26</v>
      </c>
      <c r="D1207" s="5" t="s">
        <v>13</v>
      </c>
      <c r="E1207" s="5" t="s">
        <v>129</v>
      </c>
      <c r="F1207" s="5" t="s">
        <v>52</v>
      </c>
      <c r="G1207" s="5" t="s">
        <v>74</v>
      </c>
      <c r="H1207" s="5" t="s">
        <v>115</v>
      </c>
      <c r="I1207" s="5" t="s">
        <v>1015</v>
      </c>
      <c r="J1207" s="10" t="s">
        <v>96</v>
      </c>
      <c r="K1207" s="27">
        <v>43076</v>
      </c>
      <c r="L1207" s="28">
        <v>1</v>
      </c>
    </row>
    <row r="1208" spans="2:12" x14ac:dyDescent="0.2">
      <c r="B1208" s="164" t="s">
        <v>375</v>
      </c>
      <c r="C1208" s="162" t="s">
        <v>26</v>
      </c>
      <c r="D1208" s="162" t="s">
        <v>13</v>
      </c>
      <c r="E1208" s="162" t="s">
        <v>178</v>
      </c>
      <c r="F1208" s="164" t="s">
        <v>39</v>
      </c>
      <c r="G1208" s="162" t="s">
        <v>74</v>
      </c>
      <c r="H1208" s="162" t="s">
        <v>115</v>
      </c>
      <c r="I1208" s="162" t="s">
        <v>1030</v>
      </c>
      <c r="J1208" s="163" t="s">
        <v>96</v>
      </c>
      <c r="K1208" s="165">
        <v>43076</v>
      </c>
      <c r="L1208" s="166">
        <v>1</v>
      </c>
    </row>
    <row r="1209" spans="2:12" x14ac:dyDescent="0.2">
      <c r="B1209" s="164" t="s">
        <v>334</v>
      </c>
      <c r="C1209" s="162" t="s">
        <v>26</v>
      </c>
      <c r="D1209" s="162" t="s">
        <v>13</v>
      </c>
      <c r="E1209" s="162" t="s">
        <v>95</v>
      </c>
      <c r="F1209" s="164" t="s">
        <v>39</v>
      </c>
      <c r="G1209" s="162" t="s">
        <v>74</v>
      </c>
      <c r="H1209" s="162" t="s">
        <v>98</v>
      </c>
      <c r="I1209" s="162" t="s">
        <v>305</v>
      </c>
      <c r="J1209" s="163" t="s">
        <v>96</v>
      </c>
      <c r="K1209" s="165">
        <v>43077</v>
      </c>
      <c r="L1209" s="166">
        <v>1</v>
      </c>
    </row>
    <row r="1210" spans="2:12" x14ac:dyDescent="0.2">
      <c r="B1210" s="5" t="s">
        <v>334</v>
      </c>
      <c r="C1210" s="5" t="s">
        <v>26</v>
      </c>
      <c r="D1210" s="5" t="s">
        <v>13</v>
      </c>
      <c r="E1210" s="5" t="s">
        <v>207</v>
      </c>
      <c r="F1210" s="5" t="s">
        <v>39</v>
      </c>
      <c r="G1210" s="5" t="s">
        <v>72</v>
      </c>
      <c r="H1210" s="5" t="s">
        <v>182</v>
      </c>
      <c r="I1210" s="5" t="s">
        <v>305</v>
      </c>
      <c r="J1210" s="10" t="s">
        <v>96</v>
      </c>
      <c r="K1210" s="27">
        <v>43077</v>
      </c>
      <c r="L1210" s="28">
        <v>1</v>
      </c>
    </row>
    <row r="1211" spans="2:12" x14ac:dyDescent="0.2">
      <c r="B1211" s="164" t="s">
        <v>334</v>
      </c>
      <c r="C1211" s="162" t="s">
        <v>26</v>
      </c>
      <c r="D1211" s="162" t="s">
        <v>13</v>
      </c>
      <c r="E1211" s="162" t="s">
        <v>207</v>
      </c>
      <c r="F1211" s="164" t="s">
        <v>39</v>
      </c>
      <c r="G1211" s="162" t="s">
        <v>72</v>
      </c>
      <c r="H1211" s="162" t="s">
        <v>182</v>
      </c>
      <c r="I1211" s="162" t="s">
        <v>305</v>
      </c>
      <c r="J1211" s="163" t="s">
        <v>96</v>
      </c>
      <c r="K1211" s="165">
        <v>43077</v>
      </c>
      <c r="L1211" s="166">
        <v>1</v>
      </c>
    </row>
    <row r="1212" spans="2:12" x14ac:dyDescent="0.2">
      <c r="B1212" s="5" t="s">
        <v>334</v>
      </c>
      <c r="C1212" s="5" t="s">
        <v>26</v>
      </c>
      <c r="D1212" s="5" t="s">
        <v>13</v>
      </c>
      <c r="E1212" s="5" t="s">
        <v>207</v>
      </c>
      <c r="F1212" s="5" t="s">
        <v>39</v>
      </c>
      <c r="G1212" s="5" t="s">
        <v>72</v>
      </c>
      <c r="H1212" s="5" t="s">
        <v>182</v>
      </c>
      <c r="I1212" s="5" t="s">
        <v>305</v>
      </c>
      <c r="J1212" s="10" t="s">
        <v>96</v>
      </c>
      <c r="K1212" s="27">
        <v>43077</v>
      </c>
      <c r="L1212" s="28">
        <v>1</v>
      </c>
    </row>
    <row r="1213" spans="2:12" x14ac:dyDescent="0.2">
      <c r="B1213" s="164" t="s">
        <v>334</v>
      </c>
      <c r="C1213" s="162" t="s">
        <v>26</v>
      </c>
      <c r="D1213" s="162" t="s">
        <v>13</v>
      </c>
      <c r="E1213" s="162" t="s">
        <v>207</v>
      </c>
      <c r="F1213" s="164" t="s">
        <v>39</v>
      </c>
      <c r="G1213" s="162" t="s">
        <v>72</v>
      </c>
      <c r="H1213" s="162" t="s">
        <v>182</v>
      </c>
      <c r="I1213" s="162" t="s">
        <v>305</v>
      </c>
      <c r="J1213" s="163" t="s">
        <v>96</v>
      </c>
      <c r="K1213" s="165">
        <v>43077</v>
      </c>
      <c r="L1213" s="166">
        <v>1</v>
      </c>
    </row>
    <row r="1214" spans="2:12" x14ac:dyDescent="0.2">
      <c r="B1214" s="5" t="s">
        <v>334</v>
      </c>
      <c r="C1214" s="5" t="s">
        <v>26</v>
      </c>
      <c r="D1214" s="5" t="s">
        <v>13</v>
      </c>
      <c r="E1214" s="5" t="s">
        <v>100</v>
      </c>
      <c r="F1214" s="5" t="s">
        <v>59</v>
      </c>
      <c r="G1214" s="5" t="s">
        <v>74</v>
      </c>
      <c r="H1214" s="5" t="s">
        <v>352</v>
      </c>
      <c r="I1214" s="5" t="s">
        <v>305</v>
      </c>
      <c r="J1214" s="10" t="s">
        <v>96</v>
      </c>
      <c r="K1214" s="27">
        <v>43077</v>
      </c>
      <c r="L1214" s="28">
        <v>1</v>
      </c>
    </row>
    <row r="1215" spans="2:12" x14ac:dyDescent="0.2">
      <c r="B1215" s="164" t="s">
        <v>334</v>
      </c>
      <c r="C1215" s="162" t="s">
        <v>26</v>
      </c>
      <c r="D1215" s="162" t="s">
        <v>13</v>
      </c>
      <c r="E1215" s="162" t="s">
        <v>177</v>
      </c>
      <c r="F1215" s="164" t="s">
        <v>53</v>
      </c>
      <c r="G1215" s="162" t="s">
        <v>75</v>
      </c>
      <c r="H1215" s="162" t="s">
        <v>718</v>
      </c>
      <c r="I1215" s="162" t="s">
        <v>305</v>
      </c>
      <c r="J1215" s="163" t="s">
        <v>96</v>
      </c>
      <c r="K1215" s="165">
        <v>43077</v>
      </c>
      <c r="L1215" s="166">
        <v>1</v>
      </c>
    </row>
    <row r="1216" spans="2:12" x14ac:dyDescent="0.2">
      <c r="B1216" s="5" t="s">
        <v>334</v>
      </c>
      <c r="C1216" s="5" t="s">
        <v>26</v>
      </c>
      <c r="D1216" s="5" t="s">
        <v>13</v>
      </c>
      <c r="E1216" s="5" t="s">
        <v>161</v>
      </c>
      <c r="F1216" s="5" t="s">
        <v>45</v>
      </c>
      <c r="G1216" s="5" t="s">
        <v>74</v>
      </c>
      <c r="H1216" s="5" t="s">
        <v>98</v>
      </c>
      <c r="I1216" s="5" t="s">
        <v>305</v>
      </c>
      <c r="J1216" s="10" t="s">
        <v>96</v>
      </c>
      <c r="K1216" s="27">
        <v>43077</v>
      </c>
      <c r="L1216" s="28">
        <v>1</v>
      </c>
    </row>
    <row r="1217" spans="2:12" x14ac:dyDescent="0.2">
      <c r="B1217" s="5" t="s">
        <v>334</v>
      </c>
      <c r="C1217" s="5" t="s">
        <v>26</v>
      </c>
      <c r="D1217" s="5" t="s">
        <v>13</v>
      </c>
      <c r="E1217" s="5" t="s">
        <v>66</v>
      </c>
      <c r="F1217" s="5" t="s">
        <v>66</v>
      </c>
      <c r="G1217" s="5" t="s">
        <v>72</v>
      </c>
      <c r="H1217" s="5" t="s">
        <v>135</v>
      </c>
      <c r="I1217" s="5" t="s">
        <v>305</v>
      </c>
      <c r="J1217" s="10" t="s">
        <v>96</v>
      </c>
      <c r="K1217" s="27">
        <v>43077</v>
      </c>
      <c r="L1217" s="28">
        <v>1</v>
      </c>
    </row>
    <row r="1218" spans="2:12" x14ac:dyDescent="0.2">
      <c r="B1218" s="5" t="s">
        <v>334</v>
      </c>
      <c r="C1218" s="5" t="s">
        <v>26</v>
      </c>
      <c r="D1218" s="5" t="s">
        <v>13</v>
      </c>
      <c r="E1218" s="5" t="s">
        <v>66</v>
      </c>
      <c r="F1218" s="5" t="s">
        <v>66</v>
      </c>
      <c r="G1218" s="5" t="s">
        <v>72</v>
      </c>
      <c r="H1218" s="5" t="s">
        <v>182</v>
      </c>
      <c r="I1218" s="5" t="s">
        <v>305</v>
      </c>
      <c r="J1218" s="10" t="s">
        <v>96</v>
      </c>
      <c r="K1218" s="27">
        <v>43077</v>
      </c>
      <c r="L1218" s="28">
        <v>1</v>
      </c>
    </row>
    <row r="1219" spans="2:12" x14ac:dyDescent="0.2">
      <c r="B1219" s="5" t="s">
        <v>334</v>
      </c>
      <c r="C1219" s="5" t="s">
        <v>26</v>
      </c>
      <c r="D1219" s="5" t="s">
        <v>13</v>
      </c>
      <c r="E1219" s="5" t="s">
        <v>105</v>
      </c>
      <c r="F1219" s="5" t="s">
        <v>40</v>
      </c>
      <c r="G1219" s="5" t="s">
        <v>74</v>
      </c>
      <c r="H1219" s="5" t="s">
        <v>98</v>
      </c>
      <c r="I1219" s="5" t="s">
        <v>305</v>
      </c>
      <c r="J1219" s="10" t="s">
        <v>96</v>
      </c>
      <c r="K1219" s="27">
        <v>43077</v>
      </c>
      <c r="L1219" s="28">
        <v>1</v>
      </c>
    </row>
    <row r="1220" spans="2:12" x14ac:dyDescent="0.2">
      <c r="B1220" s="5" t="s">
        <v>334</v>
      </c>
      <c r="C1220" s="5" t="s">
        <v>26</v>
      </c>
      <c r="D1220" s="5" t="s">
        <v>13</v>
      </c>
      <c r="E1220" s="5" t="s">
        <v>105</v>
      </c>
      <c r="F1220" s="5" t="s">
        <v>40</v>
      </c>
      <c r="G1220" s="5" t="s">
        <v>74</v>
      </c>
      <c r="H1220" s="5" t="s">
        <v>98</v>
      </c>
      <c r="I1220" s="5" t="s">
        <v>305</v>
      </c>
      <c r="J1220" s="10" t="s">
        <v>96</v>
      </c>
      <c r="K1220" s="27">
        <v>43077</v>
      </c>
      <c r="L1220" s="28">
        <v>1</v>
      </c>
    </row>
    <row r="1221" spans="2:12" x14ac:dyDescent="0.2">
      <c r="B1221" s="5" t="s">
        <v>334</v>
      </c>
      <c r="C1221" s="5" t="s">
        <v>26</v>
      </c>
      <c r="D1221" s="5" t="s">
        <v>13</v>
      </c>
      <c r="E1221" s="5" t="s">
        <v>107</v>
      </c>
      <c r="F1221" s="5" t="s">
        <v>40</v>
      </c>
      <c r="G1221" s="5" t="s">
        <v>74</v>
      </c>
      <c r="H1221" s="5" t="s">
        <v>98</v>
      </c>
      <c r="I1221" s="5" t="s">
        <v>305</v>
      </c>
      <c r="J1221" s="10" t="s">
        <v>96</v>
      </c>
      <c r="K1221" s="27">
        <v>43077</v>
      </c>
      <c r="L1221" s="28">
        <v>1</v>
      </c>
    </row>
    <row r="1222" spans="2:12" x14ac:dyDescent="0.2">
      <c r="B1222" s="5" t="s">
        <v>334</v>
      </c>
      <c r="C1222" s="5" t="s">
        <v>26</v>
      </c>
      <c r="D1222" s="5" t="s">
        <v>13</v>
      </c>
      <c r="E1222" s="5" t="s">
        <v>198</v>
      </c>
      <c r="F1222" s="5" t="s">
        <v>53</v>
      </c>
      <c r="G1222" s="5" t="s">
        <v>74</v>
      </c>
      <c r="H1222" s="5" t="s">
        <v>98</v>
      </c>
      <c r="I1222" s="5" t="s">
        <v>305</v>
      </c>
      <c r="J1222" s="10" t="s">
        <v>96</v>
      </c>
      <c r="K1222" s="27">
        <v>43077</v>
      </c>
      <c r="L1222" s="28">
        <v>1</v>
      </c>
    </row>
    <row r="1223" spans="2:12" x14ac:dyDescent="0.2">
      <c r="B1223" s="5" t="s">
        <v>334</v>
      </c>
      <c r="C1223" s="5" t="s">
        <v>26</v>
      </c>
      <c r="D1223" s="5" t="s">
        <v>13</v>
      </c>
      <c r="E1223" s="5" t="s">
        <v>141</v>
      </c>
      <c r="F1223" s="5" t="s">
        <v>39</v>
      </c>
      <c r="G1223" s="5" t="s">
        <v>74</v>
      </c>
      <c r="H1223" s="5" t="s">
        <v>115</v>
      </c>
      <c r="I1223" s="5" t="s">
        <v>746</v>
      </c>
      <c r="J1223" s="10" t="s">
        <v>96</v>
      </c>
      <c r="K1223" s="27">
        <v>43077</v>
      </c>
      <c r="L1223" s="28">
        <v>1</v>
      </c>
    </row>
    <row r="1224" spans="2:12" x14ac:dyDescent="0.2">
      <c r="B1224" s="5" t="s">
        <v>334</v>
      </c>
      <c r="C1224" s="5" t="s">
        <v>26</v>
      </c>
      <c r="D1224" s="5" t="s">
        <v>13</v>
      </c>
      <c r="E1224" s="5" t="s">
        <v>168</v>
      </c>
      <c r="F1224" s="5" t="s">
        <v>45</v>
      </c>
      <c r="G1224" s="5" t="s">
        <v>318</v>
      </c>
      <c r="H1224" s="5" t="s">
        <v>319</v>
      </c>
      <c r="I1224" s="5" t="s">
        <v>305</v>
      </c>
      <c r="J1224" s="10" t="s">
        <v>96</v>
      </c>
      <c r="K1224" s="27">
        <v>43077</v>
      </c>
      <c r="L1224" s="28">
        <v>1</v>
      </c>
    </row>
    <row r="1225" spans="2:12" x14ac:dyDescent="0.2">
      <c r="B1225" s="5" t="s">
        <v>334</v>
      </c>
      <c r="C1225" s="5" t="s">
        <v>26</v>
      </c>
      <c r="D1225" s="5" t="s">
        <v>13</v>
      </c>
      <c r="E1225" s="5" t="s">
        <v>150</v>
      </c>
      <c r="F1225" s="5" t="s">
        <v>367</v>
      </c>
      <c r="G1225" s="5" t="s">
        <v>74</v>
      </c>
      <c r="H1225" s="5" t="s">
        <v>98</v>
      </c>
      <c r="I1225" s="5" t="s">
        <v>305</v>
      </c>
      <c r="J1225" s="10" t="s">
        <v>96</v>
      </c>
      <c r="K1225" s="27">
        <v>43077</v>
      </c>
      <c r="L1225" s="28">
        <v>1</v>
      </c>
    </row>
    <row r="1226" spans="2:12" x14ac:dyDescent="0.2">
      <c r="B1226" s="5" t="s">
        <v>334</v>
      </c>
      <c r="C1226" s="5" t="s">
        <v>26</v>
      </c>
      <c r="D1226" s="5" t="s">
        <v>13</v>
      </c>
      <c r="E1226" s="5" t="s">
        <v>150</v>
      </c>
      <c r="F1226" s="5" t="s">
        <v>367</v>
      </c>
      <c r="G1226" s="5" t="s">
        <v>75</v>
      </c>
      <c r="H1226" s="5" t="s">
        <v>594</v>
      </c>
      <c r="I1226" s="5" t="s">
        <v>305</v>
      </c>
      <c r="J1226" s="10" t="s">
        <v>96</v>
      </c>
      <c r="K1226" s="27">
        <v>43077</v>
      </c>
      <c r="L1226" s="28">
        <v>1</v>
      </c>
    </row>
    <row r="1227" spans="2:12" x14ac:dyDescent="0.2">
      <c r="B1227" s="5" t="s">
        <v>334</v>
      </c>
      <c r="C1227" s="5" t="s">
        <v>26</v>
      </c>
      <c r="D1227" s="5" t="s">
        <v>13</v>
      </c>
      <c r="E1227" s="5" t="s">
        <v>137</v>
      </c>
      <c r="F1227" s="5" t="s">
        <v>54</v>
      </c>
      <c r="G1227" s="5" t="s">
        <v>72</v>
      </c>
      <c r="H1227" s="5" t="s">
        <v>108</v>
      </c>
      <c r="I1227" s="5" t="s">
        <v>305</v>
      </c>
      <c r="J1227" s="10" t="s">
        <v>96</v>
      </c>
      <c r="K1227" s="27">
        <v>43077</v>
      </c>
      <c r="L1227" s="28">
        <v>1</v>
      </c>
    </row>
    <row r="1228" spans="2:12" x14ac:dyDescent="0.2">
      <c r="B1228" s="5" t="s">
        <v>334</v>
      </c>
      <c r="C1228" s="5" t="s">
        <v>26</v>
      </c>
      <c r="D1228" s="5" t="s">
        <v>13</v>
      </c>
      <c r="E1228" s="5" t="s">
        <v>42</v>
      </c>
      <c r="F1228" s="5" t="s">
        <v>42</v>
      </c>
      <c r="G1228" s="5" t="s">
        <v>72</v>
      </c>
      <c r="H1228" s="5" t="s">
        <v>108</v>
      </c>
      <c r="I1228" s="5" t="s">
        <v>305</v>
      </c>
      <c r="J1228" s="10" t="s">
        <v>96</v>
      </c>
      <c r="K1228" s="27">
        <v>43077</v>
      </c>
      <c r="L1228" s="28">
        <v>1</v>
      </c>
    </row>
    <row r="1229" spans="2:12" x14ac:dyDescent="0.2">
      <c r="B1229" s="5" t="s">
        <v>334</v>
      </c>
      <c r="C1229" s="5" t="s">
        <v>26</v>
      </c>
      <c r="D1229" s="5" t="s">
        <v>13</v>
      </c>
      <c r="E1229" s="5" t="s">
        <v>122</v>
      </c>
      <c r="F1229" s="5" t="s">
        <v>39</v>
      </c>
      <c r="G1229" s="5" t="s">
        <v>74</v>
      </c>
      <c r="H1229" s="5" t="s">
        <v>98</v>
      </c>
      <c r="I1229" s="5" t="s">
        <v>305</v>
      </c>
      <c r="J1229" s="10" t="s">
        <v>96</v>
      </c>
      <c r="K1229" s="27">
        <v>43077</v>
      </c>
      <c r="L1229" s="28">
        <v>1</v>
      </c>
    </row>
    <row r="1230" spans="2:12" x14ac:dyDescent="0.2">
      <c r="B1230" s="5" t="s">
        <v>334</v>
      </c>
      <c r="C1230" s="5" t="s">
        <v>26</v>
      </c>
      <c r="D1230" s="5" t="s">
        <v>13</v>
      </c>
      <c r="E1230" s="5" t="s">
        <v>138</v>
      </c>
      <c r="F1230" s="5" t="s">
        <v>49</v>
      </c>
      <c r="G1230" s="5" t="s">
        <v>72</v>
      </c>
      <c r="H1230" s="5" t="s">
        <v>148</v>
      </c>
      <c r="I1230" s="5" t="s">
        <v>793</v>
      </c>
      <c r="J1230" s="10" t="s">
        <v>96</v>
      </c>
      <c r="K1230" s="27">
        <v>43077</v>
      </c>
      <c r="L1230" s="28">
        <v>1</v>
      </c>
    </row>
    <row r="1231" spans="2:12" x14ac:dyDescent="0.2">
      <c r="B1231" s="5" t="s">
        <v>334</v>
      </c>
      <c r="C1231" s="5" t="s">
        <v>26</v>
      </c>
      <c r="D1231" s="5" t="s">
        <v>13</v>
      </c>
      <c r="E1231" s="5" t="s">
        <v>180</v>
      </c>
      <c r="F1231" s="5" t="s">
        <v>367</v>
      </c>
      <c r="G1231" s="5" t="s">
        <v>75</v>
      </c>
      <c r="H1231" s="5" t="s">
        <v>798</v>
      </c>
      <c r="I1231" s="5" t="s">
        <v>305</v>
      </c>
      <c r="J1231" s="10" t="s">
        <v>96</v>
      </c>
      <c r="K1231" s="27">
        <v>43077</v>
      </c>
      <c r="L1231" s="28">
        <v>6</v>
      </c>
    </row>
    <row r="1232" spans="2:12" x14ac:dyDescent="0.2">
      <c r="B1232" s="5" t="s">
        <v>334</v>
      </c>
      <c r="C1232" s="5" t="s">
        <v>26</v>
      </c>
      <c r="D1232" s="5" t="s">
        <v>13</v>
      </c>
      <c r="E1232" s="5" t="s">
        <v>124</v>
      </c>
      <c r="F1232" s="5" t="s">
        <v>39</v>
      </c>
      <c r="G1232" s="5" t="s">
        <v>72</v>
      </c>
      <c r="H1232" s="5" t="s">
        <v>106</v>
      </c>
      <c r="I1232" s="5" t="s">
        <v>305</v>
      </c>
      <c r="J1232" s="10" t="s">
        <v>96</v>
      </c>
      <c r="K1232" s="27">
        <v>43077</v>
      </c>
      <c r="L1232" s="28">
        <v>1</v>
      </c>
    </row>
    <row r="1233" spans="2:12" x14ac:dyDescent="0.2">
      <c r="B1233" s="5" t="s">
        <v>334</v>
      </c>
      <c r="C1233" s="5" t="s">
        <v>26</v>
      </c>
      <c r="D1233" s="5" t="s">
        <v>13</v>
      </c>
      <c r="E1233" s="5" t="s">
        <v>204</v>
      </c>
      <c r="F1233" s="5" t="s">
        <v>54</v>
      </c>
      <c r="G1233" s="5" t="s">
        <v>74</v>
      </c>
      <c r="H1233" s="5" t="s">
        <v>98</v>
      </c>
      <c r="I1233" s="5" t="s">
        <v>305</v>
      </c>
      <c r="J1233" s="10" t="s">
        <v>96</v>
      </c>
      <c r="K1233" s="27">
        <v>43077</v>
      </c>
      <c r="L1233" s="28">
        <v>1</v>
      </c>
    </row>
    <row r="1234" spans="2:12" x14ac:dyDescent="0.2">
      <c r="B1234" s="5" t="s">
        <v>334</v>
      </c>
      <c r="C1234" s="5" t="s">
        <v>26</v>
      </c>
      <c r="D1234" s="5" t="s">
        <v>13</v>
      </c>
      <c r="E1234" s="5" t="s">
        <v>204</v>
      </c>
      <c r="F1234" s="5" t="s">
        <v>54</v>
      </c>
      <c r="G1234" s="5" t="s">
        <v>74</v>
      </c>
      <c r="H1234" s="5" t="s">
        <v>98</v>
      </c>
      <c r="I1234" s="5" t="s">
        <v>305</v>
      </c>
      <c r="J1234" s="10" t="s">
        <v>96</v>
      </c>
      <c r="K1234" s="27">
        <v>43077</v>
      </c>
      <c r="L1234" s="28">
        <v>1</v>
      </c>
    </row>
    <row r="1235" spans="2:12" x14ac:dyDescent="0.2">
      <c r="B1235" s="5" t="s">
        <v>334</v>
      </c>
      <c r="C1235" s="5" t="s">
        <v>26</v>
      </c>
      <c r="D1235" s="5" t="s">
        <v>13</v>
      </c>
      <c r="E1235" s="5" t="s">
        <v>51</v>
      </c>
      <c r="F1235" s="5" t="s">
        <v>51</v>
      </c>
      <c r="G1235" s="5" t="s">
        <v>74</v>
      </c>
      <c r="H1235" s="5" t="s">
        <v>98</v>
      </c>
      <c r="I1235" s="5" t="s">
        <v>305</v>
      </c>
      <c r="J1235" s="10" t="s">
        <v>96</v>
      </c>
      <c r="K1235" s="27">
        <v>43077</v>
      </c>
      <c r="L1235" s="28">
        <v>1</v>
      </c>
    </row>
    <row r="1236" spans="2:12" x14ac:dyDescent="0.2">
      <c r="B1236" s="5" t="s">
        <v>334</v>
      </c>
      <c r="C1236" s="5" t="s">
        <v>26</v>
      </c>
      <c r="D1236" s="5" t="s">
        <v>13</v>
      </c>
      <c r="E1236" s="5" t="s">
        <v>173</v>
      </c>
      <c r="F1236" s="5" t="s">
        <v>39</v>
      </c>
      <c r="G1236" s="5" t="s">
        <v>74</v>
      </c>
      <c r="H1236" s="5" t="s">
        <v>98</v>
      </c>
      <c r="I1236" s="5" t="s">
        <v>305</v>
      </c>
      <c r="J1236" s="10" t="s">
        <v>96</v>
      </c>
      <c r="K1236" s="27">
        <v>43077</v>
      </c>
      <c r="L1236" s="28">
        <v>1</v>
      </c>
    </row>
    <row r="1237" spans="2:12" x14ac:dyDescent="0.2">
      <c r="B1237" s="5" t="s">
        <v>334</v>
      </c>
      <c r="C1237" s="5" t="s">
        <v>26</v>
      </c>
      <c r="D1237" s="5" t="s">
        <v>13</v>
      </c>
      <c r="E1237" s="5" t="s">
        <v>129</v>
      </c>
      <c r="F1237" s="5" t="s">
        <v>52</v>
      </c>
      <c r="G1237" s="5" t="s">
        <v>74</v>
      </c>
      <c r="H1237" s="5" t="s">
        <v>98</v>
      </c>
      <c r="I1237" s="5" t="s">
        <v>305</v>
      </c>
      <c r="J1237" s="10" t="s">
        <v>96</v>
      </c>
      <c r="K1237" s="27">
        <v>43077</v>
      </c>
      <c r="L1237" s="28">
        <v>1</v>
      </c>
    </row>
    <row r="1238" spans="2:12" x14ac:dyDescent="0.2">
      <c r="B1238" s="5" t="s">
        <v>334</v>
      </c>
      <c r="C1238" s="5" t="s">
        <v>26</v>
      </c>
      <c r="D1238" s="5" t="s">
        <v>13</v>
      </c>
      <c r="E1238" s="5" t="s">
        <v>185</v>
      </c>
      <c r="F1238" s="5" t="s">
        <v>54</v>
      </c>
      <c r="G1238" s="5" t="s">
        <v>74</v>
      </c>
      <c r="H1238" s="5" t="s">
        <v>321</v>
      </c>
      <c r="I1238" s="5" t="s">
        <v>305</v>
      </c>
      <c r="J1238" s="10" t="s">
        <v>96</v>
      </c>
      <c r="K1238" s="27">
        <v>43077</v>
      </c>
      <c r="L1238" s="28">
        <v>1</v>
      </c>
    </row>
    <row r="1239" spans="2:12" x14ac:dyDescent="0.2">
      <c r="B1239" s="5" t="s">
        <v>334</v>
      </c>
      <c r="C1239" s="5" t="s">
        <v>26</v>
      </c>
      <c r="D1239" s="5" t="s">
        <v>13</v>
      </c>
      <c r="E1239" s="5" t="s">
        <v>339</v>
      </c>
      <c r="F1239" s="5" t="s">
        <v>43</v>
      </c>
      <c r="G1239" s="5" t="s">
        <v>74</v>
      </c>
      <c r="H1239" s="5" t="s">
        <v>349</v>
      </c>
      <c r="I1239" s="5" t="s">
        <v>305</v>
      </c>
      <c r="J1239" s="10" t="s">
        <v>96</v>
      </c>
      <c r="K1239" s="27">
        <v>43077</v>
      </c>
      <c r="L1239" s="28">
        <v>1</v>
      </c>
    </row>
    <row r="1240" spans="2:12" x14ac:dyDescent="0.2">
      <c r="B1240" s="5" t="s">
        <v>375</v>
      </c>
      <c r="C1240" s="5" t="s">
        <v>26</v>
      </c>
      <c r="D1240" s="5" t="s">
        <v>13</v>
      </c>
      <c r="E1240" s="5" t="s">
        <v>97</v>
      </c>
      <c r="F1240" s="5" t="s">
        <v>39</v>
      </c>
      <c r="G1240" s="5" t="s">
        <v>74</v>
      </c>
      <c r="H1240" s="5" t="s">
        <v>115</v>
      </c>
      <c r="I1240" s="5" t="s">
        <v>510</v>
      </c>
      <c r="J1240" s="10" t="s">
        <v>96</v>
      </c>
      <c r="K1240" s="27">
        <v>43077</v>
      </c>
      <c r="L1240" s="28">
        <v>1</v>
      </c>
    </row>
    <row r="1241" spans="2:12" x14ac:dyDescent="0.2">
      <c r="B1241" s="5" t="s">
        <v>375</v>
      </c>
      <c r="C1241" s="5" t="s">
        <v>26</v>
      </c>
      <c r="D1241" s="5" t="s">
        <v>13</v>
      </c>
      <c r="E1241" s="5" t="s">
        <v>202</v>
      </c>
      <c r="F1241" s="5" t="s">
        <v>40</v>
      </c>
      <c r="G1241" s="5" t="s">
        <v>74</v>
      </c>
      <c r="H1241" s="5" t="s">
        <v>115</v>
      </c>
      <c r="I1241" s="5" t="s">
        <v>604</v>
      </c>
      <c r="J1241" s="10" t="s">
        <v>96</v>
      </c>
      <c r="K1241" s="27">
        <v>43077</v>
      </c>
      <c r="L1241" s="28">
        <v>1</v>
      </c>
    </row>
    <row r="1242" spans="2:12" x14ac:dyDescent="0.2">
      <c r="B1242" s="5" t="s">
        <v>375</v>
      </c>
      <c r="C1242" s="5" t="s">
        <v>26</v>
      </c>
      <c r="D1242" s="5" t="s">
        <v>13</v>
      </c>
      <c r="E1242" s="5" t="s">
        <v>107</v>
      </c>
      <c r="F1242" s="5" t="s">
        <v>40</v>
      </c>
      <c r="G1242" s="5" t="s">
        <v>74</v>
      </c>
      <c r="H1242" s="5" t="s">
        <v>115</v>
      </c>
      <c r="I1242" s="5" t="s">
        <v>389</v>
      </c>
      <c r="J1242" s="10" t="s">
        <v>96</v>
      </c>
      <c r="K1242" s="27">
        <v>43077</v>
      </c>
      <c r="L1242" s="28">
        <v>1</v>
      </c>
    </row>
    <row r="1243" spans="2:12" x14ac:dyDescent="0.2">
      <c r="B1243" s="5" t="s">
        <v>375</v>
      </c>
      <c r="C1243" s="5" t="s">
        <v>26</v>
      </c>
      <c r="D1243" s="5" t="s">
        <v>13</v>
      </c>
      <c r="E1243" s="5" t="s">
        <v>166</v>
      </c>
      <c r="F1243" s="5" t="s">
        <v>45</v>
      </c>
      <c r="G1243" s="5" t="s">
        <v>74</v>
      </c>
      <c r="H1243" s="5" t="s">
        <v>115</v>
      </c>
      <c r="I1243" s="5" t="s">
        <v>916</v>
      </c>
      <c r="J1243" s="10" t="s">
        <v>96</v>
      </c>
      <c r="K1243" s="27">
        <v>43077</v>
      </c>
      <c r="L1243" s="28">
        <v>1</v>
      </c>
    </row>
    <row r="1244" spans="2:12" x14ac:dyDescent="0.2">
      <c r="B1244" s="5" t="s">
        <v>375</v>
      </c>
      <c r="C1244" s="5" t="s">
        <v>26</v>
      </c>
      <c r="D1244" s="5" t="s">
        <v>13</v>
      </c>
      <c r="E1244" s="5" t="s">
        <v>170</v>
      </c>
      <c r="F1244" s="5" t="s">
        <v>60</v>
      </c>
      <c r="G1244" s="5" t="s">
        <v>74</v>
      </c>
      <c r="H1244" s="5" t="s">
        <v>115</v>
      </c>
      <c r="I1244" s="5" t="s">
        <v>954</v>
      </c>
      <c r="J1244" s="10" t="s">
        <v>96</v>
      </c>
      <c r="K1244" s="27">
        <v>43077</v>
      </c>
      <c r="L1244" s="28">
        <v>1</v>
      </c>
    </row>
    <row r="1245" spans="2:12" x14ac:dyDescent="0.2">
      <c r="B1245" s="5" t="s">
        <v>375</v>
      </c>
      <c r="C1245" s="5" t="s">
        <v>26</v>
      </c>
      <c r="D1245" s="5" t="s">
        <v>13</v>
      </c>
      <c r="E1245" s="5" t="s">
        <v>153</v>
      </c>
      <c r="F1245" s="5" t="s">
        <v>41</v>
      </c>
      <c r="G1245" s="5" t="s">
        <v>74</v>
      </c>
      <c r="H1245" s="5" t="s">
        <v>115</v>
      </c>
      <c r="I1245" s="5" t="s">
        <v>960</v>
      </c>
      <c r="J1245" s="10" t="s">
        <v>96</v>
      </c>
      <c r="K1245" s="27">
        <v>43077</v>
      </c>
      <c r="L1245" s="28">
        <v>1</v>
      </c>
    </row>
    <row r="1246" spans="2:12" x14ac:dyDescent="0.2">
      <c r="B1246" s="5" t="s">
        <v>375</v>
      </c>
      <c r="C1246" s="5" t="s">
        <v>26</v>
      </c>
      <c r="D1246" s="5" t="s">
        <v>13</v>
      </c>
      <c r="E1246" s="5" t="s">
        <v>42</v>
      </c>
      <c r="F1246" s="5" t="s">
        <v>42</v>
      </c>
      <c r="G1246" s="5" t="s">
        <v>74</v>
      </c>
      <c r="H1246" s="5" t="s">
        <v>115</v>
      </c>
      <c r="I1246" s="5" t="s">
        <v>969</v>
      </c>
      <c r="J1246" s="10" t="s">
        <v>96</v>
      </c>
      <c r="K1246" s="27">
        <v>43077</v>
      </c>
      <c r="L1246" s="28">
        <v>1</v>
      </c>
    </row>
    <row r="1247" spans="2:12" x14ac:dyDescent="0.2">
      <c r="B1247" s="5" t="s">
        <v>375</v>
      </c>
      <c r="C1247" s="5" t="s">
        <v>26</v>
      </c>
      <c r="D1247" s="5" t="s">
        <v>13</v>
      </c>
      <c r="E1247" s="5" t="s">
        <v>42</v>
      </c>
      <c r="F1247" s="5" t="s">
        <v>42</v>
      </c>
      <c r="G1247" s="5" t="s">
        <v>74</v>
      </c>
      <c r="H1247" s="5" t="s">
        <v>115</v>
      </c>
      <c r="I1247" s="5" t="s">
        <v>970</v>
      </c>
      <c r="J1247" s="10" t="s">
        <v>96</v>
      </c>
      <c r="K1247" s="27">
        <v>43077</v>
      </c>
      <c r="L1247" s="28">
        <v>1</v>
      </c>
    </row>
    <row r="1248" spans="2:12" x14ac:dyDescent="0.2">
      <c r="B1248" s="5" t="s">
        <v>375</v>
      </c>
      <c r="C1248" s="5" t="s">
        <v>26</v>
      </c>
      <c r="D1248" s="5" t="s">
        <v>13</v>
      </c>
      <c r="E1248" s="5" t="s">
        <v>130</v>
      </c>
      <c r="F1248" s="5" t="s">
        <v>64</v>
      </c>
      <c r="G1248" s="5" t="s">
        <v>74</v>
      </c>
      <c r="H1248" s="5" t="s">
        <v>115</v>
      </c>
      <c r="I1248" s="5" t="s">
        <v>988</v>
      </c>
      <c r="J1248" s="10" t="s">
        <v>96</v>
      </c>
      <c r="K1248" s="27">
        <v>43077</v>
      </c>
      <c r="L1248" s="28">
        <v>1</v>
      </c>
    </row>
    <row r="1249" spans="2:12" x14ac:dyDescent="0.2">
      <c r="B1249" s="5" t="s">
        <v>375</v>
      </c>
      <c r="C1249" s="5" t="s">
        <v>26</v>
      </c>
      <c r="D1249" s="5" t="s">
        <v>13</v>
      </c>
      <c r="E1249" s="5" t="s">
        <v>173</v>
      </c>
      <c r="F1249" s="5" t="s">
        <v>39</v>
      </c>
      <c r="G1249" s="5" t="s">
        <v>74</v>
      </c>
      <c r="H1249" s="5" t="s">
        <v>115</v>
      </c>
      <c r="I1249" s="5" t="s">
        <v>1010</v>
      </c>
      <c r="J1249" s="10" t="s">
        <v>96</v>
      </c>
      <c r="K1249" s="27">
        <v>43077</v>
      </c>
      <c r="L1249" s="28">
        <v>1</v>
      </c>
    </row>
    <row r="1250" spans="2:12" x14ac:dyDescent="0.2">
      <c r="B1250" s="5" t="s">
        <v>334</v>
      </c>
      <c r="C1250" s="5" t="s">
        <v>26</v>
      </c>
      <c r="D1250" s="5" t="s">
        <v>13</v>
      </c>
      <c r="E1250" s="5" t="s">
        <v>44</v>
      </c>
      <c r="F1250" s="5" t="s">
        <v>44</v>
      </c>
      <c r="G1250" s="5" t="s">
        <v>72</v>
      </c>
      <c r="H1250" s="5" t="s">
        <v>126</v>
      </c>
      <c r="I1250" s="5" t="s">
        <v>720</v>
      </c>
      <c r="J1250" s="10" t="s">
        <v>96</v>
      </c>
      <c r="K1250" s="27">
        <v>43078</v>
      </c>
      <c r="L1250" s="28">
        <v>1</v>
      </c>
    </row>
    <row r="1251" spans="2:12" x14ac:dyDescent="0.2">
      <c r="B1251" s="5" t="s">
        <v>334</v>
      </c>
      <c r="C1251" s="5" t="s">
        <v>26</v>
      </c>
      <c r="D1251" s="5" t="s">
        <v>13</v>
      </c>
      <c r="E1251" s="5" t="s">
        <v>44</v>
      </c>
      <c r="F1251" s="5" t="s">
        <v>44</v>
      </c>
      <c r="G1251" s="5" t="s">
        <v>74</v>
      </c>
      <c r="H1251" s="5" t="s">
        <v>98</v>
      </c>
      <c r="I1251" s="5" t="s">
        <v>305</v>
      </c>
      <c r="J1251" s="10" t="s">
        <v>96</v>
      </c>
      <c r="K1251" s="27">
        <v>43078</v>
      </c>
      <c r="L1251" s="28">
        <v>1</v>
      </c>
    </row>
    <row r="1252" spans="2:12" x14ac:dyDescent="0.2">
      <c r="B1252" s="5" t="s">
        <v>334</v>
      </c>
      <c r="C1252" s="5" t="s">
        <v>26</v>
      </c>
      <c r="D1252" s="5" t="s">
        <v>13</v>
      </c>
      <c r="E1252" s="5" t="s">
        <v>163</v>
      </c>
      <c r="F1252" s="5" t="s">
        <v>48</v>
      </c>
      <c r="G1252" s="5" t="s">
        <v>74</v>
      </c>
      <c r="H1252" s="5" t="s">
        <v>98</v>
      </c>
      <c r="I1252" s="5" t="s">
        <v>305</v>
      </c>
      <c r="J1252" s="10" t="s">
        <v>96</v>
      </c>
      <c r="K1252" s="27">
        <v>43078</v>
      </c>
      <c r="L1252" s="28">
        <v>1</v>
      </c>
    </row>
    <row r="1253" spans="2:12" x14ac:dyDescent="0.2">
      <c r="B1253" s="5" t="s">
        <v>334</v>
      </c>
      <c r="C1253" s="5" t="s">
        <v>26</v>
      </c>
      <c r="D1253" s="5" t="s">
        <v>13</v>
      </c>
      <c r="E1253" s="5" t="s">
        <v>134</v>
      </c>
      <c r="F1253" s="5" t="s">
        <v>39</v>
      </c>
      <c r="G1253" s="5" t="s">
        <v>74</v>
      </c>
      <c r="H1253" s="5" t="s">
        <v>98</v>
      </c>
      <c r="I1253" s="5" t="s">
        <v>305</v>
      </c>
      <c r="J1253" s="10" t="s">
        <v>96</v>
      </c>
      <c r="K1253" s="27">
        <v>43078</v>
      </c>
      <c r="L1253" s="28">
        <v>1</v>
      </c>
    </row>
    <row r="1254" spans="2:12" x14ac:dyDescent="0.2">
      <c r="B1254" s="5" t="s">
        <v>334</v>
      </c>
      <c r="C1254" s="5" t="s">
        <v>26</v>
      </c>
      <c r="D1254" s="5" t="s">
        <v>13</v>
      </c>
      <c r="E1254" s="5" t="s">
        <v>112</v>
      </c>
      <c r="F1254" s="5" t="s">
        <v>53</v>
      </c>
      <c r="G1254" s="5" t="s">
        <v>74</v>
      </c>
      <c r="H1254" s="5" t="s">
        <v>98</v>
      </c>
      <c r="I1254" s="5" t="s">
        <v>305</v>
      </c>
      <c r="J1254" s="10" t="s">
        <v>96</v>
      </c>
      <c r="K1254" s="27">
        <v>43078</v>
      </c>
      <c r="L1254" s="28">
        <v>1</v>
      </c>
    </row>
    <row r="1255" spans="2:12" x14ac:dyDescent="0.2">
      <c r="B1255" s="5" t="s">
        <v>334</v>
      </c>
      <c r="C1255" s="5" t="s">
        <v>26</v>
      </c>
      <c r="D1255" s="5" t="s">
        <v>13</v>
      </c>
      <c r="E1255" s="5" t="s">
        <v>113</v>
      </c>
      <c r="F1255" s="5" t="s">
        <v>45</v>
      </c>
      <c r="G1255" s="5" t="s">
        <v>74</v>
      </c>
      <c r="H1255" s="5" t="s">
        <v>98</v>
      </c>
      <c r="I1255" s="5" t="s">
        <v>305</v>
      </c>
      <c r="J1255" s="10" t="s">
        <v>96</v>
      </c>
      <c r="K1255" s="27">
        <v>43078</v>
      </c>
      <c r="L1255" s="28">
        <v>1</v>
      </c>
    </row>
    <row r="1256" spans="2:12" x14ac:dyDescent="0.2">
      <c r="B1256" s="5" t="s">
        <v>334</v>
      </c>
      <c r="C1256" s="5" t="s">
        <v>26</v>
      </c>
      <c r="D1256" s="5" t="s">
        <v>13</v>
      </c>
      <c r="E1256" s="5" t="s">
        <v>150</v>
      </c>
      <c r="F1256" s="5" t="s">
        <v>367</v>
      </c>
      <c r="G1256" s="5" t="s">
        <v>74</v>
      </c>
      <c r="H1256" s="5" t="s">
        <v>98</v>
      </c>
      <c r="I1256" s="5" t="s">
        <v>305</v>
      </c>
      <c r="J1256" s="10" t="s">
        <v>96</v>
      </c>
      <c r="K1256" s="27">
        <v>43078</v>
      </c>
      <c r="L1256" s="28">
        <v>1</v>
      </c>
    </row>
    <row r="1257" spans="2:12" x14ac:dyDescent="0.2">
      <c r="B1257" s="5" t="s">
        <v>334</v>
      </c>
      <c r="C1257" s="5" t="s">
        <v>26</v>
      </c>
      <c r="D1257" s="5" t="s">
        <v>13</v>
      </c>
      <c r="E1257" s="5" t="s">
        <v>150</v>
      </c>
      <c r="F1257" s="5" t="s">
        <v>367</v>
      </c>
      <c r="G1257" s="5" t="s">
        <v>74</v>
      </c>
      <c r="H1257" s="5" t="s">
        <v>98</v>
      </c>
      <c r="I1257" s="5" t="s">
        <v>305</v>
      </c>
      <c r="J1257" s="10" t="s">
        <v>96</v>
      </c>
      <c r="K1257" s="27">
        <v>43078</v>
      </c>
      <c r="L1257" s="28">
        <v>1</v>
      </c>
    </row>
    <row r="1258" spans="2:12" x14ac:dyDescent="0.2">
      <c r="B1258" s="5" t="s">
        <v>334</v>
      </c>
      <c r="C1258" s="5" t="s">
        <v>26</v>
      </c>
      <c r="D1258" s="5" t="s">
        <v>13</v>
      </c>
      <c r="E1258" s="5" t="s">
        <v>151</v>
      </c>
      <c r="F1258" s="5" t="s">
        <v>43</v>
      </c>
      <c r="G1258" s="5" t="s">
        <v>72</v>
      </c>
      <c r="H1258" s="5" t="s">
        <v>126</v>
      </c>
      <c r="I1258" s="5" t="s">
        <v>761</v>
      </c>
      <c r="J1258" s="10" t="s">
        <v>96</v>
      </c>
      <c r="K1258" s="27">
        <v>43078</v>
      </c>
      <c r="L1258" s="28">
        <v>1</v>
      </c>
    </row>
    <row r="1259" spans="2:12" x14ac:dyDescent="0.2">
      <c r="B1259" s="5" t="s">
        <v>334</v>
      </c>
      <c r="C1259" s="5" t="s">
        <v>26</v>
      </c>
      <c r="D1259" s="5" t="s">
        <v>13</v>
      </c>
      <c r="E1259" s="5" t="s">
        <v>152</v>
      </c>
      <c r="F1259" s="5" t="s">
        <v>43</v>
      </c>
      <c r="G1259" s="5" t="s">
        <v>74</v>
      </c>
      <c r="H1259" s="5" t="s">
        <v>343</v>
      </c>
      <c r="I1259" s="5" t="s">
        <v>305</v>
      </c>
      <c r="J1259" s="10" t="s">
        <v>96</v>
      </c>
      <c r="K1259" s="27">
        <v>43078</v>
      </c>
      <c r="L1259" s="28">
        <v>1</v>
      </c>
    </row>
    <row r="1260" spans="2:12" x14ac:dyDescent="0.2">
      <c r="B1260" s="5" t="s">
        <v>334</v>
      </c>
      <c r="C1260" s="5" t="s">
        <v>26</v>
      </c>
      <c r="D1260" s="5" t="s">
        <v>13</v>
      </c>
      <c r="E1260" s="5" t="s">
        <v>160</v>
      </c>
      <c r="F1260" s="5" t="s">
        <v>43</v>
      </c>
      <c r="G1260" s="5" t="s">
        <v>74</v>
      </c>
      <c r="H1260" s="5" t="s">
        <v>348</v>
      </c>
      <c r="I1260" s="5" t="s">
        <v>305</v>
      </c>
      <c r="J1260" s="10" t="s">
        <v>96</v>
      </c>
      <c r="K1260" s="27">
        <v>43078</v>
      </c>
      <c r="L1260" s="28">
        <v>1</v>
      </c>
    </row>
    <row r="1261" spans="2:12" x14ac:dyDescent="0.2">
      <c r="B1261" s="5" t="s">
        <v>334</v>
      </c>
      <c r="C1261" s="5" t="s">
        <v>26</v>
      </c>
      <c r="D1261" s="5" t="s">
        <v>13</v>
      </c>
      <c r="E1261" s="5" t="s">
        <v>140</v>
      </c>
      <c r="F1261" s="5" t="s">
        <v>54</v>
      </c>
      <c r="G1261" s="5" t="s">
        <v>74</v>
      </c>
      <c r="H1261" s="5" t="s">
        <v>98</v>
      </c>
      <c r="I1261" s="5" t="s">
        <v>305</v>
      </c>
      <c r="J1261" s="10" t="s">
        <v>96</v>
      </c>
      <c r="K1261" s="27">
        <v>43078</v>
      </c>
      <c r="L1261" s="28">
        <v>1</v>
      </c>
    </row>
    <row r="1262" spans="2:12" x14ac:dyDescent="0.2">
      <c r="B1262" s="5" t="s">
        <v>334</v>
      </c>
      <c r="C1262" s="5" t="s">
        <v>26</v>
      </c>
      <c r="D1262" s="5" t="s">
        <v>13</v>
      </c>
      <c r="E1262" s="5" t="s">
        <v>140</v>
      </c>
      <c r="F1262" s="5" t="s">
        <v>54</v>
      </c>
      <c r="G1262" s="5" t="s">
        <v>74</v>
      </c>
      <c r="H1262" s="5" t="s">
        <v>98</v>
      </c>
      <c r="I1262" s="5" t="s">
        <v>305</v>
      </c>
      <c r="J1262" s="10" t="s">
        <v>96</v>
      </c>
      <c r="K1262" s="27">
        <v>43078</v>
      </c>
      <c r="L1262" s="28">
        <v>1</v>
      </c>
    </row>
    <row r="1263" spans="2:12" x14ac:dyDescent="0.2">
      <c r="B1263" s="5" t="s">
        <v>334</v>
      </c>
      <c r="C1263" s="5" t="s">
        <v>26</v>
      </c>
      <c r="D1263" s="5" t="s">
        <v>13</v>
      </c>
      <c r="E1263" s="5" t="s">
        <v>119</v>
      </c>
      <c r="F1263" s="5" t="s">
        <v>39</v>
      </c>
      <c r="G1263" s="5" t="s">
        <v>72</v>
      </c>
      <c r="H1263" s="5" t="s">
        <v>126</v>
      </c>
      <c r="I1263" s="5" t="s">
        <v>421</v>
      </c>
      <c r="J1263" s="10" t="s">
        <v>96</v>
      </c>
      <c r="K1263" s="27">
        <v>43078</v>
      </c>
      <c r="L1263" s="28">
        <v>1</v>
      </c>
    </row>
    <row r="1264" spans="2:12" x14ac:dyDescent="0.2">
      <c r="B1264" s="5" t="s">
        <v>334</v>
      </c>
      <c r="C1264" s="5" t="s">
        <v>26</v>
      </c>
      <c r="D1264" s="5" t="s">
        <v>13</v>
      </c>
      <c r="E1264" s="5" t="s">
        <v>153</v>
      </c>
      <c r="F1264" s="5" t="s">
        <v>41</v>
      </c>
      <c r="G1264" s="5" t="s">
        <v>72</v>
      </c>
      <c r="H1264" s="5" t="s">
        <v>159</v>
      </c>
      <c r="I1264" s="5" t="s">
        <v>305</v>
      </c>
      <c r="J1264" s="10" t="s">
        <v>96</v>
      </c>
      <c r="K1264" s="27">
        <v>43078</v>
      </c>
      <c r="L1264" s="28">
        <v>1</v>
      </c>
    </row>
    <row r="1265" spans="2:12" x14ac:dyDescent="0.2">
      <c r="B1265" s="164" t="s">
        <v>334</v>
      </c>
      <c r="C1265" s="162" t="s">
        <v>26</v>
      </c>
      <c r="D1265" s="162" t="s">
        <v>13</v>
      </c>
      <c r="E1265" s="162" t="s">
        <v>49</v>
      </c>
      <c r="F1265" s="164" t="s">
        <v>49</v>
      </c>
      <c r="G1265" s="162" t="s">
        <v>72</v>
      </c>
      <c r="H1265" s="162" t="s">
        <v>126</v>
      </c>
      <c r="I1265" s="162" t="s">
        <v>787</v>
      </c>
      <c r="J1265" s="163" t="s">
        <v>96</v>
      </c>
      <c r="K1265" s="165">
        <v>43078</v>
      </c>
      <c r="L1265" s="166">
        <v>1</v>
      </c>
    </row>
    <row r="1266" spans="2:12" x14ac:dyDescent="0.2">
      <c r="B1266" s="5" t="s">
        <v>334</v>
      </c>
      <c r="C1266" s="5" t="s">
        <v>26</v>
      </c>
      <c r="D1266" s="5" t="s">
        <v>13</v>
      </c>
      <c r="E1266" s="5" t="s">
        <v>138</v>
      </c>
      <c r="F1266" s="5" t="s">
        <v>49</v>
      </c>
      <c r="G1266" s="5" t="s">
        <v>74</v>
      </c>
      <c r="H1266" s="5" t="s">
        <v>98</v>
      </c>
      <c r="I1266" s="5" t="s">
        <v>305</v>
      </c>
      <c r="J1266" s="10" t="s">
        <v>96</v>
      </c>
      <c r="K1266" s="27">
        <v>43078</v>
      </c>
      <c r="L1266" s="28">
        <v>1</v>
      </c>
    </row>
    <row r="1267" spans="2:12" x14ac:dyDescent="0.2">
      <c r="B1267" s="164" t="s">
        <v>334</v>
      </c>
      <c r="C1267" s="162" t="s">
        <v>26</v>
      </c>
      <c r="D1267" s="162" t="s">
        <v>13</v>
      </c>
      <c r="E1267" s="162" t="s">
        <v>139</v>
      </c>
      <c r="F1267" s="164" t="s">
        <v>56</v>
      </c>
      <c r="G1267" s="162" t="s">
        <v>74</v>
      </c>
      <c r="H1267" s="162" t="s">
        <v>98</v>
      </c>
      <c r="I1267" s="162" t="s">
        <v>305</v>
      </c>
      <c r="J1267" s="163" t="s">
        <v>96</v>
      </c>
      <c r="K1267" s="165">
        <v>43078</v>
      </c>
      <c r="L1267" s="166">
        <v>1</v>
      </c>
    </row>
    <row r="1268" spans="2:12" x14ac:dyDescent="0.2">
      <c r="B1268" s="5" t="s">
        <v>334</v>
      </c>
      <c r="C1268" s="5" t="s">
        <v>26</v>
      </c>
      <c r="D1268" s="5" t="s">
        <v>13</v>
      </c>
      <c r="E1268" s="5" t="s">
        <v>184</v>
      </c>
      <c r="F1268" s="5" t="s">
        <v>39</v>
      </c>
      <c r="G1268" s="5" t="s">
        <v>72</v>
      </c>
      <c r="H1268" s="5" t="s">
        <v>108</v>
      </c>
      <c r="I1268" s="5" t="s">
        <v>305</v>
      </c>
      <c r="J1268" s="10" t="s">
        <v>96</v>
      </c>
      <c r="K1268" s="27">
        <v>43078</v>
      </c>
      <c r="L1268" s="28">
        <v>1</v>
      </c>
    </row>
    <row r="1269" spans="2:12" x14ac:dyDescent="0.2">
      <c r="B1269" s="5" t="s">
        <v>334</v>
      </c>
      <c r="C1269" s="5" t="s">
        <v>26</v>
      </c>
      <c r="D1269" s="5" t="s">
        <v>13</v>
      </c>
      <c r="E1269" s="5" t="s">
        <v>131</v>
      </c>
      <c r="F1269" s="5" t="s">
        <v>57</v>
      </c>
      <c r="G1269" s="5" t="s">
        <v>74</v>
      </c>
      <c r="H1269" s="5" t="s">
        <v>443</v>
      </c>
      <c r="I1269" s="5" t="s">
        <v>305</v>
      </c>
      <c r="J1269" s="10" t="s">
        <v>96</v>
      </c>
      <c r="K1269" s="27">
        <v>43078</v>
      </c>
      <c r="L1269" s="28">
        <v>1</v>
      </c>
    </row>
    <row r="1270" spans="2:12" x14ac:dyDescent="0.2">
      <c r="B1270" s="5" t="s">
        <v>334</v>
      </c>
      <c r="C1270" s="5" t="s">
        <v>26</v>
      </c>
      <c r="D1270" s="5" t="s">
        <v>13</v>
      </c>
      <c r="E1270" s="5" t="s">
        <v>51</v>
      </c>
      <c r="F1270" s="5" t="s">
        <v>51</v>
      </c>
      <c r="G1270" s="5" t="s">
        <v>74</v>
      </c>
      <c r="H1270" s="5" t="s">
        <v>98</v>
      </c>
      <c r="I1270" s="5" t="s">
        <v>305</v>
      </c>
      <c r="J1270" s="10" t="s">
        <v>96</v>
      </c>
      <c r="K1270" s="27">
        <v>43078</v>
      </c>
      <c r="L1270" s="28">
        <v>1</v>
      </c>
    </row>
    <row r="1271" spans="2:12" x14ac:dyDescent="0.2">
      <c r="B1271" s="5" t="s">
        <v>334</v>
      </c>
      <c r="C1271" s="5" t="s">
        <v>26</v>
      </c>
      <c r="D1271" s="5" t="s">
        <v>13</v>
      </c>
      <c r="E1271" s="5" t="s">
        <v>51</v>
      </c>
      <c r="F1271" s="5" t="s">
        <v>51</v>
      </c>
      <c r="G1271" s="5" t="s">
        <v>74</v>
      </c>
      <c r="H1271" s="5" t="s">
        <v>98</v>
      </c>
      <c r="I1271" s="5" t="s">
        <v>305</v>
      </c>
      <c r="J1271" s="10" t="s">
        <v>96</v>
      </c>
      <c r="K1271" s="27">
        <v>43078</v>
      </c>
      <c r="L1271" s="28">
        <v>1</v>
      </c>
    </row>
    <row r="1272" spans="2:12" x14ac:dyDescent="0.2">
      <c r="B1272" s="5" t="s">
        <v>334</v>
      </c>
      <c r="C1272" s="5" t="s">
        <v>26</v>
      </c>
      <c r="D1272" s="5" t="s">
        <v>13</v>
      </c>
      <c r="E1272" s="5" t="s">
        <v>129</v>
      </c>
      <c r="F1272" s="5" t="s">
        <v>52</v>
      </c>
      <c r="G1272" s="5" t="s">
        <v>74</v>
      </c>
      <c r="H1272" s="5" t="s">
        <v>98</v>
      </c>
      <c r="I1272" s="5" t="s">
        <v>305</v>
      </c>
      <c r="J1272" s="10" t="s">
        <v>96</v>
      </c>
      <c r="K1272" s="27">
        <v>43078</v>
      </c>
      <c r="L1272" s="28">
        <v>1</v>
      </c>
    </row>
    <row r="1273" spans="2:12" x14ac:dyDescent="0.2">
      <c r="B1273" s="5" t="s">
        <v>334</v>
      </c>
      <c r="C1273" s="5" t="s">
        <v>26</v>
      </c>
      <c r="D1273" s="5" t="s">
        <v>13</v>
      </c>
      <c r="E1273" s="5" t="s">
        <v>339</v>
      </c>
      <c r="F1273" s="5" t="s">
        <v>43</v>
      </c>
      <c r="G1273" s="5" t="s">
        <v>74</v>
      </c>
      <c r="H1273" s="5" t="s">
        <v>98</v>
      </c>
      <c r="I1273" s="5" t="s">
        <v>305</v>
      </c>
      <c r="J1273" s="10" t="s">
        <v>96</v>
      </c>
      <c r="K1273" s="27">
        <v>43078</v>
      </c>
      <c r="L1273" s="28">
        <v>1</v>
      </c>
    </row>
    <row r="1274" spans="2:12" x14ac:dyDescent="0.2">
      <c r="B1274" s="5" t="s">
        <v>375</v>
      </c>
      <c r="C1274" s="5" t="s">
        <v>26</v>
      </c>
      <c r="D1274" s="5" t="s">
        <v>13</v>
      </c>
      <c r="E1274" s="5" t="s">
        <v>100</v>
      </c>
      <c r="F1274" s="5" t="s">
        <v>59</v>
      </c>
      <c r="G1274" s="5" t="s">
        <v>74</v>
      </c>
      <c r="H1274" s="5" t="s">
        <v>115</v>
      </c>
      <c r="I1274" s="5" t="s">
        <v>419</v>
      </c>
      <c r="J1274" s="10" t="s">
        <v>96</v>
      </c>
      <c r="K1274" s="27">
        <v>43078</v>
      </c>
      <c r="L1274" s="28">
        <v>1</v>
      </c>
    </row>
    <row r="1275" spans="2:12" x14ac:dyDescent="0.2">
      <c r="B1275" s="5" t="s">
        <v>375</v>
      </c>
      <c r="C1275" s="5" t="s">
        <v>26</v>
      </c>
      <c r="D1275" s="5" t="s">
        <v>13</v>
      </c>
      <c r="E1275" s="5" t="s">
        <v>202</v>
      </c>
      <c r="F1275" s="5" t="s">
        <v>40</v>
      </c>
      <c r="G1275" s="5" t="s">
        <v>74</v>
      </c>
      <c r="H1275" s="5" t="s">
        <v>115</v>
      </c>
      <c r="I1275" s="5" t="s">
        <v>901</v>
      </c>
      <c r="J1275" s="10" t="s">
        <v>96</v>
      </c>
      <c r="K1275" s="27">
        <v>43078</v>
      </c>
      <c r="L1275" s="28">
        <v>1</v>
      </c>
    </row>
    <row r="1276" spans="2:12" x14ac:dyDescent="0.2">
      <c r="B1276" s="5" t="s">
        <v>375</v>
      </c>
      <c r="C1276" s="5" t="s">
        <v>26</v>
      </c>
      <c r="D1276" s="5" t="s">
        <v>13</v>
      </c>
      <c r="E1276" s="5" t="s">
        <v>114</v>
      </c>
      <c r="F1276" s="5" t="s">
        <v>39</v>
      </c>
      <c r="G1276" s="5" t="s">
        <v>74</v>
      </c>
      <c r="H1276" s="5" t="s">
        <v>115</v>
      </c>
      <c r="I1276" s="5" t="s">
        <v>711</v>
      </c>
      <c r="J1276" s="10" t="s">
        <v>96</v>
      </c>
      <c r="K1276" s="27">
        <v>43078</v>
      </c>
      <c r="L1276" s="28">
        <v>1</v>
      </c>
    </row>
    <row r="1277" spans="2:12" x14ac:dyDescent="0.2">
      <c r="B1277" s="5" t="s">
        <v>375</v>
      </c>
      <c r="C1277" s="5" t="s">
        <v>26</v>
      </c>
      <c r="D1277" s="5" t="s">
        <v>13</v>
      </c>
      <c r="E1277" s="5" t="s">
        <v>62</v>
      </c>
      <c r="F1277" s="5" t="s">
        <v>62</v>
      </c>
      <c r="G1277" s="5" t="s">
        <v>74</v>
      </c>
      <c r="H1277" s="5" t="s">
        <v>115</v>
      </c>
      <c r="I1277" s="5" t="s">
        <v>953</v>
      </c>
      <c r="J1277" s="10" t="s">
        <v>96</v>
      </c>
      <c r="K1277" s="27">
        <v>43078</v>
      </c>
      <c r="L1277" s="28">
        <v>1</v>
      </c>
    </row>
    <row r="1278" spans="2:12" x14ac:dyDescent="0.2">
      <c r="B1278" s="5" t="s">
        <v>375</v>
      </c>
      <c r="C1278" s="5" t="s">
        <v>26</v>
      </c>
      <c r="D1278" s="5" t="s">
        <v>13</v>
      </c>
      <c r="E1278" s="5" t="s">
        <v>42</v>
      </c>
      <c r="F1278" s="5" t="s">
        <v>42</v>
      </c>
      <c r="G1278" s="5" t="s">
        <v>74</v>
      </c>
      <c r="H1278" s="5" t="s">
        <v>115</v>
      </c>
      <c r="I1278" s="5" t="s">
        <v>971</v>
      </c>
      <c r="J1278" s="10" t="s">
        <v>96</v>
      </c>
      <c r="K1278" s="27">
        <v>43078</v>
      </c>
      <c r="L1278" s="28">
        <v>1</v>
      </c>
    </row>
    <row r="1279" spans="2:12" x14ac:dyDescent="0.2">
      <c r="B1279" s="5" t="s">
        <v>375</v>
      </c>
      <c r="C1279" s="5" t="s">
        <v>26</v>
      </c>
      <c r="D1279" s="5" t="s">
        <v>13</v>
      </c>
      <c r="E1279" s="5" t="s">
        <v>131</v>
      </c>
      <c r="F1279" s="5" t="s">
        <v>57</v>
      </c>
      <c r="G1279" s="5" t="s">
        <v>74</v>
      </c>
      <c r="H1279" s="5" t="s">
        <v>115</v>
      </c>
      <c r="I1279" s="5" t="s">
        <v>613</v>
      </c>
      <c r="J1279" s="10" t="s">
        <v>96</v>
      </c>
      <c r="K1279" s="27">
        <v>43078</v>
      </c>
      <c r="L1279" s="28">
        <v>1</v>
      </c>
    </row>
    <row r="1280" spans="2:12" x14ac:dyDescent="0.2">
      <c r="B1280" s="5" t="s">
        <v>334</v>
      </c>
      <c r="C1280" s="5" t="s">
        <v>26</v>
      </c>
      <c r="D1280" s="5" t="s">
        <v>13</v>
      </c>
      <c r="E1280" s="5" t="s">
        <v>105</v>
      </c>
      <c r="F1280" s="5" t="s">
        <v>40</v>
      </c>
      <c r="G1280" s="5" t="s">
        <v>74</v>
      </c>
      <c r="H1280" s="5" t="s">
        <v>98</v>
      </c>
      <c r="I1280" s="5" t="s">
        <v>305</v>
      </c>
      <c r="J1280" s="10" t="s">
        <v>96</v>
      </c>
      <c r="K1280" s="27">
        <v>43079</v>
      </c>
      <c r="L1280" s="28">
        <v>1</v>
      </c>
    </row>
    <row r="1281" spans="2:12" x14ac:dyDescent="0.2">
      <c r="B1281" s="5" t="s">
        <v>334</v>
      </c>
      <c r="C1281" s="5" t="s">
        <v>26</v>
      </c>
      <c r="D1281" s="5" t="s">
        <v>13</v>
      </c>
      <c r="E1281" s="5" t="s">
        <v>41</v>
      </c>
      <c r="F1281" s="5" t="s">
        <v>41</v>
      </c>
      <c r="G1281" s="5" t="s">
        <v>74</v>
      </c>
      <c r="H1281" s="5" t="s">
        <v>98</v>
      </c>
      <c r="I1281" s="5" t="s">
        <v>305</v>
      </c>
      <c r="J1281" s="10" t="s">
        <v>96</v>
      </c>
      <c r="K1281" s="27">
        <v>43079</v>
      </c>
      <c r="L1281" s="28">
        <v>1</v>
      </c>
    </row>
    <row r="1282" spans="2:12" x14ac:dyDescent="0.2">
      <c r="B1282" s="5" t="s">
        <v>334</v>
      </c>
      <c r="C1282" s="5" t="s">
        <v>26</v>
      </c>
      <c r="D1282" s="5" t="s">
        <v>13</v>
      </c>
      <c r="E1282" s="5" t="s">
        <v>180</v>
      </c>
      <c r="F1282" s="5" t="s">
        <v>367</v>
      </c>
      <c r="G1282" s="5" t="s">
        <v>74</v>
      </c>
      <c r="H1282" s="5" t="s">
        <v>98</v>
      </c>
      <c r="I1282" s="5" t="s">
        <v>305</v>
      </c>
      <c r="J1282" s="10" t="s">
        <v>96</v>
      </c>
      <c r="K1282" s="27">
        <v>43079</v>
      </c>
      <c r="L1282" s="28">
        <v>1</v>
      </c>
    </row>
    <row r="1283" spans="2:12" x14ac:dyDescent="0.2">
      <c r="B1283" s="5" t="s">
        <v>334</v>
      </c>
      <c r="C1283" s="5" t="s">
        <v>26</v>
      </c>
      <c r="D1283" s="5" t="s">
        <v>13</v>
      </c>
      <c r="E1283" s="5" t="s">
        <v>176</v>
      </c>
      <c r="F1283" s="5" t="s">
        <v>47</v>
      </c>
      <c r="G1283" s="5" t="s">
        <v>74</v>
      </c>
      <c r="H1283" s="5" t="s">
        <v>383</v>
      </c>
      <c r="I1283" s="5" t="s">
        <v>305</v>
      </c>
      <c r="J1283" s="10" t="s">
        <v>96</v>
      </c>
      <c r="K1283" s="27">
        <v>43079</v>
      </c>
      <c r="L1283" s="28">
        <v>1</v>
      </c>
    </row>
    <row r="1284" spans="2:12" x14ac:dyDescent="0.2">
      <c r="B1284" s="164" t="s">
        <v>334</v>
      </c>
      <c r="C1284" s="162" t="s">
        <v>26</v>
      </c>
      <c r="D1284" s="162" t="s">
        <v>13</v>
      </c>
      <c r="E1284" s="162" t="s">
        <v>95</v>
      </c>
      <c r="F1284" s="164" t="s">
        <v>39</v>
      </c>
      <c r="G1284" s="162" t="s">
        <v>74</v>
      </c>
      <c r="H1284" s="162" t="s">
        <v>98</v>
      </c>
      <c r="I1284" s="162" t="s">
        <v>305</v>
      </c>
      <c r="J1284" s="163" t="s">
        <v>96</v>
      </c>
      <c r="K1284" s="165">
        <v>43080</v>
      </c>
      <c r="L1284" s="166">
        <v>1</v>
      </c>
    </row>
    <row r="1285" spans="2:12" x14ac:dyDescent="0.2">
      <c r="B1285" s="5" t="s">
        <v>334</v>
      </c>
      <c r="C1285" s="5" t="s">
        <v>26</v>
      </c>
      <c r="D1285" s="5" t="s">
        <v>13</v>
      </c>
      <c r="E1285" s="5" t="s">
        <v>207</v>
      </c>
      <c r="F1285" s="5" t="s">
        <v>39</v>
      </c>
      <c r="G1285" s="5" t="s">
        <v>72</v>
      </c>
      <c r="H1285" s="5" t="s">
        <v>182</v>
      </c>
      <c r="I1285" s="5" t="s">
        <v>305</v>
      </c>
      <c r="J1285" s="10" t="s">
        <v>96</v>
      </c>
      <c r="K1285" s="27">
        <v>43080</v>
      </c>
      <c r="L1285" s="28">
        <v>1</v>
      </c>
    </row>
    <row r="1286" spans="2:12" x14ac:dyDescent="0.2">
      <c r="B1286" s="5" t="s">
        <v>334</v>
      </c>
      <c r="C1286" s="5" t="s">
        <v>26</v>
      </c>
      <c r="D1286" s="5" t="s">
        <v>13</v>
      </c>
      <c r="E1286" s="5" t="s">
        <v>100</v>
      </c>
      <c r="F1286" s="5" t="s">
        <v>59</v>
      </c>
      <c r="G1286" s="5" t="s">
        <v>74</v>
      </c>
      <c r="H1286" s="5" t="s">
        <v>352</v>
      </c>
      <c r="I1286" s="5" t="s">
        <v>305</v>
      </c>
      <c r="J1286" s="10" t="s">
        <v>96</v>
      </c>
      <c r="K1286" s="27">
        <v>43080</v>
      </c>
      <c r="L1286" s="28">
        <v>1</v>
      </c>
    </row>
    <row r="1287" spans="2:12" x14ac:dyDescent="0.2">
      <c r="B1287" s="5" t="s">
        <v>334</v>
      </c>
      <c r="C1287" s="5" t="s">
        <v>26</v>
      </c>
      <c r="D1287" s="5" t="s">
        <v>13</v>
      </c>
      <c r="E1287" s="5" t="s">
        <v>100</v>
      </c>
      <c r="F1287" s="5" t="s">
        <v>59</v>
      </c>
      <c r="G1287" s="5" t="s">
        <v>74</v>
      </c>
      <c r="H1287" s="5" t="s">
        <v>352</v>
      </c>
      <c r="I1287" s="5" t="s">
        <v>305</v>
      </c>
      <c r="J1287" s="10" t="s">
        <v>96</v>
      </c>
      <c r="K1287" s="27">
        <v>43080</v>
      </c>
      <c r="L1287" s="28">
        <v>1</v>
      </c>
    </row>
    <row r="1288" spans="2:12" x14ac:dyDescent="0.2">
      <c r="B1288" s="164" t="s">
        <v>334</v>
      </c>
      <c r="C1288" s="162" t="s">
        <v>26</v>
      </c>
      <c r="D1288" s="162" t="s">
        <v>13</v>
      </c>
      <c r="E1288" s="162" t="s">
        <v>44</v>
      </c>
      <c r="F1288" s="164" t="s">
        <v>44</v>
      </c>
      <c r="G1288" s="162" t="s">
        <v>74</v>
      </c>
      <c r="H1288" s="162" t="s">
        <v>98</v>
      </c>
      <c r="I1288" s="162" t="s">
        <v>305</v>
      </c>
      <c r="J1288" s="163" t="s">
        <v>96</v>
      </c>
      <c r="K1288" s="165">
        <v>43080</v>
      </c>
      <c r="L1288" s="166">
        <v>1</v>
      </c>
    </row>
    <row r="1289" spans="2:12" x14ac:dyDescent="0.2">
      <c r="B1289" s="5" t="s">
        <v>334</v>
      </c>
      <c r="C1289" s="5" t="s">
        <v>26</v>
      </c>
      <c r="D1289" s="5" t="s">
        <v>13</v>
      </c>
      <c r="E1289" s="5" t="s">
        <v>66</v>
      </c>
      <c r="F1289" s="5" t="s">
        <v>66</v>
      </c>
      <c r="G1289" s="5" t="s">
        <v>74</v>
      </c>
      <c r="H1289" s="5" t="s">
        <v>98</v>
      </c>
      <c r="I1289" s="5" t="s">
        <v>305</v>
      </c>
      <c r="J1289" s="10" t="s">
        <v>96</v>
      </c>
      <c r="K1289" s="27">
        <v>43080</v>
      </c>
      <c r="L1289" s="28">
        <v>1</v>
      </c>
    </row>
    <row r="1290" spans="2:12" x14ac:dyDescent="0.2">
      <c r="B1290" s="5" t="s">
        <v>334</v>
      </c>
      <c r="C1290" s="5" t="s">
        <v>26</v>
      </c>
      <c r="D1290" s="5" t="s">
        <v>13</v>
      </c>
      <c r="E1290" s="5" t="s">
        <v>105</v>
      </c>
      <c r="F1290" s="5" t="s">
        <v>40</v>
      </c>
      <c r="G1290" s="5" t="s">
        <v>72</v>
      </c>
      <c r="H1290" s="5" t="s">
        <v>106</v>
      </c>
      <c r="I1290" s="5" t="s">
        <v>305</v>
      </c>
      <c r="J1290" s="10" t="s">
        <v>96</v>
      </c>
      <c r="K1290" s="27">
        <v>43080</v>
      </c>
      <c r="L1290" s="28">
        <v>1</v>
      </c>
    </row>
    <row r="1291" spans="2:12" x14ac:dyDescent="0.2">
      <c r="B1291" s="5" t="s">
        <v>334</v>
      </c>
      <c r="C1291" s="5" t="s">
        <v>26</v>
      </c>
      <c r="D1291" s="5" t="s">
        <v>13</v>
      </c>
      <c r="E1291" s="5" t="s">
        <v>105</v>
      </c>
      <c r="F1291" s="5" t="s">
        <v>40</v>
      </c>
      <c r="G1291" s="5" t="s">
        <v>74</v>
      </c>
      <c r="H1291" s="5" t="s">
        <v>98</v>
      </c>
      <c r="I1291" s="5" t="s">
        <v>305</v>
      </c>
      <c r="J1291" s="10" t="s">
        <v>96</v>
      </c>
      <c r="K1291" s="27">
        <v>43080</v>
      </c>
      <c r="L1291" s="28">
        <v>1</v>
      </c>
    </row>
    <row r="1292" spans="2:12" x14ac:dyDescent="0.2">
      <c r="B1292" s="5" t="s">
        <v>334</v>
      </c>
      <c r="C1292" s="5" t="s">
        <v>26</v>
      </c>
      <c r="D1292" s="5" t="s">
        <v>13</v>
      </c>
      <c r="E1292" s="5" t="s">
        <v>105</v>
      </c>
      <c r="F1292" s="5" t="s">
        <v>40</v>
      </c>
      <c r="G1292" s="5" t="s">
        <v>74</v>
      </c>
      <c r="H1292" s="5" t="s">
        <v>115</v>
      </c>
      <c r="I1292" s="5" t="s">
        <v>734</v>
      </c>
      <c r="J1292" s="10" t="s">
        <v>96</v>
      </c>
      <c r="K1292" s="27">
        <v>43080</v>
      </c>
      <c r="L1292" s="28">
        <v>1</v>
      </c>
    </row>
    <row r="1293" spans="2:12" x14ac:dyDescent="0.2">
      <c r="B1293" s="5" t="s">
        <v>334</v>
      </c>
      <c r="C1293" s="5" t="s">
        <v>26</v>
      </c>
      <c r="D1293" s="5" t="s">
        <v>13</v>
      </c>
      <c r="E1293" s="5" t="s">
        <v>112</v>
      </c>
      <c r="F1293" s="5" t="s">
        <v>53</v>
      </c>
      <c r="G1293" s="5" t="s">
        <v>74</v>
      </c>
      <c r="H1293" s="5" t="s">
        <v>98</v>
      </c>
      <c r="I1293" s="5" t="s">
        <v>305</v>
      </c>
      <c r="J1293" s="10" t="s">
        <v>96</v>
      </c>
      <c r="K1293" s="27">
        <v>43080</v>
      </c>
      <c r="L1293" s="28">
        <v>1</v>
      </c>
    </row>
    <row r="1294" spans="2:12" x14ac:dyDescent="0.2">
      <c r="B1294" s="5" t="s">
        <v>334</v>
      </c>
      <c r="C1294" s="5" t="s">
        <v>26</v>
      </c>
      <c r="D1294" s="5" t="s">
        <v>13</v>
      </c>
      <c r="E1294" s="5" t="s">
        <v>174</v>
      </c>
      <c r="F1294" s="5" t="s">
        <v>39</v>
      </c>
      <c r="G1294" s="5" t="s">
        <v>74</v>
      </c>
      <c r="H1294" s="5" t="s">
        <v>98</v>
      </c>
      <c r="I1294" s="5" t="s">
        <v>305</v>
      </c>
      <c r="J1294" s="10" t="s">
        <v>96</v>
      </c>
      <c r="K1294" s="27">
        <v>43080</v>
      </c>
      <c r="L1294" s="28">
        <v>1</v>
      </c>
    </row>
    <row r="1295" spans="2:12" x14ac:dyDescent="0.2">
      <c r="B1295" s="5" t="s">
        <v>334</v>
      </c>
      <c r="C1295" s="5" t="s">
        <v>26</v>
      </c>
      <c r="D1295" s="5" t="s">
        <v>13</v>
      </c>
      <c r="E1295" s="5" t="s">
        <v>168</v>
      </c>
      <c r="F1295" s="5" t="s">
        <v>45</v>
      </c>
      <c r="G1295" s="5" t="s">
        <v>318</v>
      </c>
      <c r="H1295" s="5" t="s">
        <v>319</v>
      </c>
      <c r="I1295" s="5" t="s">
        <v>305</v>
      </c>
      <c r="J1295" s="10" t="s">
        <v>96</v>
      </c>
      <c r="K1295" s="27">
        <v>43080</v>
      </c>
      <c r="L1295" s="28">
        <v>1</v>
      </c>
    </row>
    <row r="1296" spans="2:12" x14ac:dyDescent="0.2">
      <c r="B1296" s="5" t="s">
        <v>334</v>
      </c>
      <c r="C1296" s="5" t="s">
        <v>26</v>
      </c>
      <c r="D1296" s="5" t="s">
        <v>13</v>
      </c>
      <c r="E1296" s="5" t="s">
        <v>149</v>
      </c>
      <c r="F1296" s="5" t="s">
        <v>46</v>
      </c>
      <c r="G1296" s="5" t="s">
        <v>74</v>
      </c>
      <c r="H1296" s="5" t="s">
        <v>346</v>
      </c>
      <c r="I1296" s="5" t="s">
        <v>305</v>
      </c>
      <c r="J1296" s="10" t="s">
        <v>96</v>
      </c>
      <c r="K1296" s="27">
        <v>43080</v>
      </c>
      <c r="L1296" s="28">
        <v>1</v>
      </c>
    </row>
    <row r="1297" spans="2:12" x14ac:dyDescent="0.2">
      <c r="B1297" s="5" t="s">
        <v>334</v>
      </c>
      <c r="C1297" s="5" t="s">
        <v>26</v>
      </c>
      <c r="D1297" s="5" t="s">
        <v>13</v>
      </c>
      <c r="E1297" s="5" t="s">
        <v>149</v>
      </c>
      <c r="F1297" s="5" t="s">
        <v>46</v>
      </c>
      <c r="G1297" s="5" t="s">
        <v>74</v>
      </c>
      <c r="H1297" s="5" t="s">
        <v>346</v>
      </c>
      <c r="I1297" s="5" t="s">
        <v>305</v>
      </c>
      <c r="J1297" s="10" t="s">
        <v>96</v>
      </c>
      <c r="K1297" s="27">
        <v>43080</v>
      </c>
      <c r="L1297" s="28">
        <v>1</v>
      </c>
    </row>
    <row r="1298" spans="2:12" x14ac:dyDescent="0.2">
      <c r="B1298" s="5" t="s">
        <v>334</v>
      </c>
      <c r="C1298" s="5" t="s">
        <v>26</v>
      </c>
      <c r="D1298" s="5" t="s">
        <v>13</v>
      </c>
      <c r="E1298" s="5" t="s">
        <v>150</v>
      </c>
      <c r="F1298" s="5" t="s">
        <v>367</v>
      </c>
      <c r="G1298" s="5" t="s">
        <v>74</v>
      </c>
      <c r="H1298" s="5" t="s">
        <v>98</v>
      </c>
      <c r="I1298" s="5" t="s">
        <v>305</v>
      </c>
      <c r="J1298" s="10" t="s">
        <v>96</v>
      </c>
      <c r="K1298" s="27">
        <v>43080</v>
      </c>
      <c r="L1298" s="28">
        <v>1</v>
      </c>
    </row>
    <row r="1299" spans="2:12" x14ac:dyDescent="0.2">
      <c r="B1299" s="5" t="s">
        <v>334</v>
      </c>
      <c r="C1299" s="5" t="s">
        <v>26</v>
      </c>
      <c r="D1299" s="5" t="s">
        <v>13</v>
      </c>
      <c r="E1299" s="5" t="s">
        <v>150</v>
      </c>
      <c r="F1299" s="5" t="s">
        <v>367</v>
      </c>
      <c r="G1299" s="5" t="s">
        <v>74</v>
      </c>
      <c r="H1299" s="5" t="s">
        <v>98</v>
      </c>
      <c r="I1299" s="5" t="s">
        <v>305</v>
      </c>
      <c r="J1299" s="10" t="s">
        <v>96</v>
      </c>
      <c r="K1299" s="27">
        <v>43080</v>
      </c>
      <c r="L1299" s="28">
        <v>1</v>
      </c>
    </row>
    <row r="1300" spans="2:12" x14ac:dyDescent="0.2">
      <c r="B1300" s="164" t="s">
        <v>334</v>
      </c>
      <c r="C1300" s="162" t="s">
        <v>26</v>
      </c>
      <c r="D1300" s="162" t="s">
        <v>13</v>
      </c>
      <c r="E1300" s="162" t="s">
        <v>151</v>
      </c>
      <c r="F1300" s="164" t="s">
        <v>43</v>
      </c>
      <c r="G1300" s="162" t="s">
        <v>74</v>
      </c>
      <c r="H1300" s="162" t="s">
        <v>347</v>
      </c>
      <c r="I1300" s="162" t="s">
        <v>305</v>
      </c>
      <c r="J1300" s="163" t="s">
        <v>96</v>
      </c>
      <c r="K1300" s="165">
        <v>43080</v>
      </c>
      <c r="L1300" s="166">
        <v>1</v>
      </c>
    </row>
    <row r="1301" spans="2:12" x14ac:dyDescent="0.2">
      <c r="B1301" s="5" t="s">
        <v>334</v>
      </c>
      <c r="C1301" s="5" t="s">
        <v>26</v>
      </c>
      <c r="D1301" s="5" t="s">
        <v>13</v>
      </c>
      <c r="E1301" s="5" t="s">
        <v>140</v>
      </c>
      <c r="F1301" s="5" t="s">
        <v>54</v>
      </c>
      <c r="G1301" s="5" t="s">
        <v>74</v>
      </c>
      <c r="H1301" s="5" t="s">
        <v>98</v>
      </c>
      <c r="I1301" s="5" t="s">
        <v>305</v>
      </c>
      <c r="J1301" s="10" t="s">
        <v>96</v>
      </c>
      <c r="K1301" s="27">
        <v>43080</v>
      </c>
      <c r="L1301" s="28">
        <v>1</v>
      </c>
    </row>
    <row r="1302" spans="2:12" x14ac:dyDescent="0.2">
      <c r="B1302" s="5" t="s">
        <v>334</v>
      </c>
      <c r="C1302" s="5" t="s">
        <v>26</v>
      </c>
      <c r="D1302" s="5" t="s">
        <v>13</v>
      </c>
      <c r="E1302" s="5" t="s">
        <v>140</v>
      </c>
      <c r="F1302" s="5" t="s">
        <v>54</v>
      </c>
      <c r="G1302" s="5" t="s">
        <v>74</v>
      </c>
      <c r="H1302" s="5" t="s">
        <v>98</v>
      </c>
      <c r="I1302" s="5" t="s">
        <v>305</v>
      </c>
      <c r="J1302" s="10" t="s">
        <v>96</v>
      </c>
      <c r="K1302" s="27">
        <v>43080</v>
      </c>
      <c r="L1302" s="28">
        <v>1</v>
      </c>
    </row>
    <row r="1303" spans="2:12" x14ac:dyDescent="0.2">
      <c r="B1303" s="5" t="s">
        <v>334</v>
      </c>
      <c r="C1303" s="5" t="s">
        <v>26</v>
      </c>
      <c r="D1303" s="5" t="s">
        <v>13</v>
      </c>
      <c r="E1303" s="5" t="s">
        <v>118</v>
      </c>
      <c r="F1303" s="5" t="s">
        <v>39</v>
      </c>
      <c r="G1303" s="5" t="s">
        <v>74</v>
      </c>
      <c r="H1303" s="5" t="s">
        <v>98</v>
      </c>
      <c r="I1303" s="5" t="s">
        <v>305</v>
      </c>
      <c r="J1303" s="10" t="s">
        <v>96</v>
      </c>
      <c r="K1303" s="27">
        <v>43080</v>
      </c>
      <c r="L1303" s="28">
        <v>1</v>
      </c>
    </row>
    <row r="1304" spans="2:12" x14ac:dyDescent="0.2">
      <c r="B1304" s="5" t="s">
        <v>334</v>
      </c>
      <c r="C1304" s="5" t="s">
        <v>26</v>
      </c>
      <c r="D1304" s="5" t="s">
        <v>13</v>
      </c>
      <c r="E1304" s="5" t="s">
        <v>41</v>
      </c>
      <c r="F1304" s="5" t="s">
        <v>41</v>
      </c>
      <c r="G1304" s="5" t="s">
        <v>74</v>
      </c>
      <c r="H1304" s="5" t="s">
        <v>98</v>
      </c>
      <c r="I1304" s="5" t="s">
        <v>305</v>
      </c>
      <c r="J1304" s="10" t="s">
        <v>96</v>
      </c>
      <c r="K1304" s="27">
        <v>43080</v>
      </c>
      <c r="L1304" s="28">
        <v>1</v>
      </c>
    </row>
    <row r="1305" spans="2:12" x14ac:dyDescent="0.2">
      <c r="B1305" s="5" t="s">
        <v>334</v>
      </c>
      <c r="C1305" s="5" t="s">
        <v>26</v>
      </c>
      <c r="D1305" s="5" t="s">
        <v>13</v>
      </c>
      <c r="E1305" s="5" t="s">
        <v>41</v>
      </c>
      <c r="F1305" s="5" t="s">
        <v>41</v>
      </c>
      <c r="G1305" s="5" t="s">
        <v>74</v>
      </c>
      <c r="H1305" s="5" t="s">
        <v>98</v>
      </c>
      <c r="I1305" s="5" t="s">
        <v>305</v>
      </c>
      <c r="J1305" s="10" t="s">
        <v>96</v>
      </c>
      <c r="K1305" s="27">
        <v>43080</v>
      </c>
      <c r="L1305" s="28">
        <v>1</v>
      </c>
    </row>
    <row r="1306" spans="2:12" x14ac:dyDescent="0.2">
      <c r="B1306" s="5" t="s">
        <v>334</v>
      </c>
      <c r="C1306" s="5" t="s">
        <v>26</v>
      </c>
      <c r="D1306" s="5" t="s">
        <v>13</v>
      </c>
      <c r="E1306" s="5" t="s">
        <v>42</v>
      </c>
      <c r="F1306" s="5" t="s">
        <v>42</v>
      </c>
      <c r="G1306" s="5" t="s">
        <v>74</v>
      </c>
      <c r="H1306" s="5" t="s">
        <v>98</v>
      </c>
      <c r="I1306" s="5" t="s">
        <v>305</v>
      </c>
      <c r="J1306" s="10" t="s">
        <v>96</v>
      </c>
      <c r="K1306" s="27">
        <v>43080</v>
      </c>
      <c r="L1306" s="28">
        <v>1</v>
      </c>
    </row>
    <row r="1307" spans="2:12" x14ac:dyDescent="0.2">
      <c r="B1307" s="5" t="s">
        <v>334</v>
      </c>
      <c r="C1307" s="5" t="s">
        <v>26</v>
      </c>
      <c r="D1307" s="5" t="s">
        <v>13</v>
      </c>
      <c r="E1307" s="5" t="s">
        <v>193</v>
      </c>
      <c r="F1307" s="5" t="s">
        <v>50</v>
      </c>
      <c r="G1307" s="5" t="s">
        <v>72</v>
      </c>
      <c r="H1307" s="5" t="s">
        <v>159</v>
      </c>
      <c r="I1307" s="5" t="s">
        <v>305</v>
      </c>
      <c r="J1307" s="10" t="s">
        <v>96</v>
      </c>
      <c r="K1307" s="27">
        <v>43080</v>
      </c>
      <c r="L1307" s="28">
        <v>1</v>
      </c>
    </row>
    <row r="1308" spans="2:12" x14ac:dyDescent="0.2">
      <c r="B1308" s="5" t="s">
        <v>334</v>
      </c>
      <c r="C1308" s="5" t="s">
        <v>26</v>
      </c>
      <c r="D1308" s="5" t="s">
        <v>13</v>
      </c>
      <c r="E1308" s="5" t="s">
        <v>49</v>
      </c>
      <c r="F1308" s="5" t="s">
        <v>49</v>
      </c>
      <c r="G1308" s="5" t="s">
        <v>74</v>
      </c>
      <c r="H1308" s="5" t="s">
        <v>98</v>
      </c>
      <c r="I1308" s="5" t="s">
        <v>305</v>
      </c>
      <c r="J1308" s="10" t="s">
        <v>96</v>
      </c>
      <c r="K1308" s="27">
        <v>43080</v>
      </c>
      <c r="L1308" s="28">
        <v>1</v>
      </c>
    </row>
    <row r="1309" spans="2:12" x14ac:dyDescent="0.2">
      <c r="B1309" s="5" t="s">
        <v>334</v>
      </c>
      <c r="C1309" s="5" t="s">
        <v>26</v>
      </c>
      <c r="D1309" s="5" t="s">
        <v>13</v>
      </c>
      <c r="E1309" s="5" t="s">
        <v>49</v>
      </c>
      <c r="F1309" s="5" t="s">
        <v>49</v>
      </c>
      <c r="G1309" s="5" t="s">
        <v>74</v>
      </c>
      <c r="H1309" s="5" t="s">
        <v>98</v>
      </c>
      <c r="I1309" s="5" t="s">
        <v>305</v>
      </c>
      <c r="J1309" s="10" t="s">
        <v>96</v>
      </c>
      <c r="K1309" s="27">
        <v>43080</v>
      </c>
      <c r="L1309" s="28">
        <v>1</v>
      </c>
    </row>
    <row r="1310" spans="2:12" x14ac:dyDescent="0.2">
      <c r="B1310" s="5" t="s">
        <v>334</v>
      </c>
      <c r="C1310" s="5" t="s">
        <v>26</v>
      </c>
      <c r="D1310" s="5" t="s">
        <v>13</v>
      </c>
      <c r="E1310" s="5" t="s">
        <v>180</v>
      </c>
      <c r="F1310" s="5" t="s">
        <v>367</v>
      </c>
      <c r="G1310" s="5" t="s">
        <v>74</v>
      </c>
      <c r="H1310" s="5" t="s">
        <v>98</v>
      </c>
      <c r="I1310" s="5" t="s">
        <v>305</v>
      </c>
      <c r="J1310" s="10" t="s">
        <v>96</v>
      </c>
      <c r="K1310" s="27">
        <v>43080</v>
      </c>
      <c r="L1310" s="28">
        <v>1</v>
      </c>
    </row>
    <row r="1311" spans="2:12" x14ac:dyDescent="0.2">
      <c r="B1311" s="5" t="s">
        <v>334</v>
      </c>
      <c r="C1311" s="5" t="s">
        <v>26</v>
      </c>
      <c r="D1311" s="5" t="s">
        <v>13</v>
      </c>
      <c r="E1311" s="5" t="s">
        <v>180</v>
      </c>
      <c r="F1311" s="5" t="s">
        <v>367</v>
      </c>
      <c r="G1311" s="5" t="s">
        <v>75</v>
      </c>
      <c r="H1311" s="5" t="s">
        <v>799</v>
      </c>
      <c r="I1311" s="5" t="s">
        <v>305</v>
      </c>
      <c r="J1311" s="10" t="s">
        <v>96</v>
      </c>
      <c r="K1311" s="27">
        <v>43080</v>
      </c>
      <c r="L1311" s="28">
        <v>1</v>
      </c>
    </row>
    <row r="1312" spans="2:12" x14ac:dyDescent="0.2">
      <c r="B1312" s="5" t="s">
        <v>334</v>
      </c>
      <c r="C1312" s="5" t="s">
        <v>26</v>
      </c>
      <c r="D1312" s="5" t="s">
        <v>13</v>
      </c>
      <c r="E1312" s="5" t="s">
        <v>124</v>
      </c>
      <c r="F1312" s="5" t="s">
        <v>39</v>
      </c>
      <c r="G1312" s="5" t="s">
        <v>74</v>
      </c>
      <c r="H1312" s="5" t="s">
        <v>115</v>
      </c>
      <c r="I1312" s="5" t="s">
        <v>801</v>
      </c>
      <c r="J1312" s="10" t="s">
        <v>96</v>
      </c>
      <c r="K1312" s="27">
        <v>43080</v>
      </c>
      <c r="L1312" s="28">
        <v>1</v>
      </c>
    </row>
    <row r="1313" spans="2:12" x14ac:dyDescent="0.2">
      <c r="B1313" s="5" t="s">
        <v>334</v>
      </c>
      <c r="C1313" s="5" t="s">
        <v>26</v>
      </c>
      <c r="D1313" s="5" t="s">
        <v>13</v>
      </c>
      <c r="E1313" s="5" t="s">
        <v>125</v>
      </c>
      <c r="F1313" s="5" t="s">
        <v>39</v>
      </c>
      <c r="G1313" s="5" t="s">
        <v>72</v>
      </c>
      <c r="H1313" s="5" t="s">
        <v>109</v>
      </c>
      <c r="I1313" s="5" t="s">
        <v>305</v>
      </c>
      <c r="J1313" s="10" t="s">
        <v>96</v>
      </c>
      <c r="K1313" s="27">
        <v>43080</v>
      </c>
      <c r="L1313" s="28">
        <v>1</v>
      </c>
    </row>
    <row r="1314" spans="2:12" x14ac:dyDescent="0.2">
      <c r="B1314" s="5" t="s">
        <v>334</v>
      </c>
      <c r="C1314" s="5" t="s">
        <v>26</v>
      </c>
      <c r="D1314" s="5" t="s">
        <v>13</v>
      </c>
      <c r="E1314" s="5" t="s">
        <v>184</v>
      </c>
      <c r="F1314" s="5" t="s">
        <v>39</v>
      </c>
      <c r="G1314" s="5" t="s">
        <v>74</v>
      </c>
      <c r="H1314" s="5" t="s">
        <v>98</v>
      </c>
      <c r="I1314" s="5" t="s">
        <v>305</v>
      </c>
      <c r="J1314" s="10" t="s">
        <v>96</v>
      </c>
      <c r="K1314" s="27">
        <v>43080</v>
      </c>
      <c r="L1314" s="28">
        <v>1</v>
      </c>
    </row>
    <row r="1315" spans="2:12" x14ac:dyDescent="0.2">
      <c r="B1315" s="164" t="s">
        <v>334</v>
      </c>
      <c r="C1315" s="162" t="s">
        <v>26</v>
      </c>
      <c r="D1315" s="162" t="s">
        <v>13</v>
      </c>
      <c r="E1315" s="162" t="s">
        <v>131</v>
      </c>
      <c r="F1315" s="164" t="s">
        <v>57</v>
      </c>
      <c r="G1315" s="162" t="s">
        <v>74</v>
      </c>
      <c r="H1315" s="162" t="s">
        <v>115</v>
      </c>
      <c r="I1315" s="162" t="s">
        <v>807</v>
      </c>
      <c r="J1315" s="163" t="s">
        <v>96</v>
      </c>
      <c r="K1315" s="165">
        <v>43080</v>
      </c>
      <c r="L1315" s="166">
        <v>1</v>
      </c>
    </row>
    <row r="1316" spans="2:12" x14ac:dyDescent="0.2">
      <c r="B1316" s="5" t="s">
        <v>334</v>
      </c>
      <c r="C1316" s="5" t="s">
        <v>26</v>
      </c>
      <c r="D1316" s="5" t="s">
        <v>13</v>
      </c>
      <c r="E1316" s="5" t="s">
        <v>51</v>
      </c>
      <c r="F1316" s="5" t="s">
        <v>51</v>
      </c>
      <c r="G1316" s="5" t="s">
        <v>72</v>
      </c>
      <c r="H1316" s="5" t="s">
        <v>578</v>
      </c>
      <c r="I1316" s="5" t="s">
        <v>305</v>
      </c>
      <c r="J1316" s="10" t="s">
        <v>96</v>
      </c>
      <c r="K1316" s="27">
        <v>43080</v>
      </c>
      <c r="L1316" s="28">
        <v>1</v>
      </c>
    </row>
    <row r="1317" spans="2:12" x14ac:dyDescent="0.2">
      <c r="B1317" s="5" t="s">
        <v>334</v>
      </c>
      <c r="C1317" s="5" t="s">
        <v>26</v>
      </c>
      <c r="D1317" s="5" t="s">
        <v>13</v>
      </c>
      <c r="E1317" s="5" t="s">
        <v>51</v>
      </c>
      <c r="F1317" s="5" t="s">
        <v>51</v>
      </c>
      <c r="G1317" s="5" t="s">
        <v>74</v>
      </c>
      <c r="H1317" s="5" t="s">
        <v>98</v>
      </c>
      <c r="I1317" s="5" t="s">
        <v>305</v>
      </c>
      <c r="J1317" s="10" t="s">
        <v>96</v>
      </c>
      <c r="K1317" s="27">
        <v>43080</v>
      </c>
      <c r="L1317" s="28">
        <v>1</v>
      </c>
    </row>
    <row r="1318" spans="2:12" x14ac:dyDescent="0.2">
      <c r="B1318" s="5" t="s">
        <v>334</v>
      </c>
      <c r="C1318" s="5" t="s">
        <v>26</v>
      </c>
      <c r="D1318" s="5" t="s">
        <v>13</v>
      </c>
      <c r="E1318" s="5" t="s">
        <v>51</v>
      </c>
      <c r="F1318" s="5" t="s">
        <v>51</v>
      </c>
      <c r="G1318" s="5" t="s">
        <v>74</v>
      </c>
      <c r="H1318" s="5" t="s">
        <v>98</v>
      </c>
      <c r="I1318" s="5" t="s">
        <v>305</v>
      </c>
      <c r="J1318" s="10" t="s">
        <v>96</v>
      </c>
      <c r="K1318" s="27">
        <v>43080</v>
      </c>
      <c r="L1318" s="28">
        <v>1</v>
      </c>
    </row>
    <row r="1319" spans="2:12" x14ac:dyDescent="0.2">
      <c r="B1319" s="164" t="s">
        <v>334</v>
      </c>
      <c r="C1319" s="162" t="s">
        <v>26</v>
      </c>
      <c r="D1319" s="162" t="s">
        <v>13</v>
      </c>
      <c r="E1319" s="162" t="s">
        <v>51</v>
      </c>
      <c r="F1319" s="164" t="s">
        <v>51</v>
      </c>
      <c r="G1319" s="162" t="s">
        <v>74</v>
      </c>
      <c r="H1319" s="162" t="s">
        <v>98</v>
      </c>
      <c r="I1319" s="162" t="s">
        <v>305</v>
      </c>
      <c r="J1319" s="163" t="s">
        <v>96</v>
      </c>
      <c r="K1319" s="165">
        <v>43080</v>
      </c>
      <c r="L1319" s="166">
        <v>1</v>
      </c>
    </row>
    <row r="1320" spans="2:12" x14ac:dyDescent="0.2">
      <c r="B1320" s="5" t="s">
        <v>334</v>
      </c>
      <c r="C1320" s="5" t="s">
        <v>26</v>
      </c>
      <c r="D1320" s="5" t="s">
        <v>13</v>
      </c>
      <c r="E1320" s="5" t="s">
        <v>173</v>
      </c>
      <c r="F1320" s="5" t="s">
        <v>39</v>
      </c>
      <c r="G1320" s="5" t="s">
        <v>74</v>
      </c>
      <c r="H1320" s="5" t="s">
        <v>98</v>
      </c>
      <c r="I1320" s="5" t="s">
        <v>305</v>
      </c>
      <c r="J1320" s="10" t="s">
        <v>96</v>
      </c>
      <c r="K1320" s="27">
        <v>43080</v>
      </c>
      <c r="L1320" s="28">
        <v>1</v>
      </c>
    </row>
    <row r="1321" spans="2:12" x14ac:dyDescent="0.2">
      <c r="B1321" s="164" t="s">
        <v>334</v>
      </c>
      <c r="C1321" s="162" t="s">
        <v>26</v>
      </c>
      <c r="D1321" s="162" t="s">
        <v>13</v>
      </c>
      <c r="E1321" s="162" t="s">
        <v>173</v>
      </c>
      <c r="F1321" s="164" t="s">
        <v>39</v>
      </c>
      <c r="G1321" s="162" t="s">
        <v>74</v>
      </c>
      <c r="H1321" s="162" t="s">
        <v>115</v>
      </c>
      <c r="I1321" s="162" t="s">
        <v>603</v>
      </c>
      <c r="J1321" s="163" t="s">
        <v>96</v>
      </c>
      <c r="K1321" s="165">
        <v>43080</v>
      </c>
      <c r="L1321" s="166">
        <v>1</v>
      </c>
    </row>
    <row r="1322" spans="2:12" x14ac:dyDescent="0.2">
      <c r="B1322" s="5" t="s">
        <v>334</v>
      </c>
      <c r="C1322" s="5" t="s">
        <v>26</v>
      </c>
      <c r="D1322" s="5" t="s">
        <v>13</v>
      </c>
      <c r="E1322" s="5" t="s">
        <v>397</v>
      </c>
      <c r="F1322" s="5" t="s">
        <v>51</v>
      </c>
      <c r="G1322" s="5" t="s">
        <v>74</v>
      </c>
      <c r="H1322" s="5" t="s">
        <v>115</v>
      </c>
      <c r="I1322" s="5" t="s">
        <v>814</v>
      </c>
      <c r="J1322" s="10" t="s">
        <v>96</v>
      </c>
      <c r="K1322" s="27">
        <v>43080</v>
      </c>
      <c r="L1322" s="28">
        <v>1</v>
      </c>
    </row>
    <row r="1323" spans="2:12" x14ac:dyDescent="0.2">
      <c r="B1323" s="164" t="s">
        <v>375</v>
      </c>
      <c r="C1323" s="162" t="s">
        <v>26</v>
      </c>
      <c r="D1323" s="162" t="s">
        <v>13</v>
      </c>
      <c r="E1323" s="162" t="s">
        <v>97</v>
      </c>
      <c r="F1323" s="164" t="s">
        <v>39</v>
      </c>
      <c r="G1323" s="162" t="s">
        <v>74</v>
      </c>
      <c r="H1323" s="162" t="s">
        <v>115</v>
      </c>
      <c r="I1323" s="162" t="s">
        <v>872</v>
      </c>
      <c r="J1323" s="163" t="s">
        <v>96</v>
      </c>
      <c r="K1323" s="165">
        <v>43080</v>
      </c>
      <c r="L1323" s="166">
        <v>1</v>
      </c>
    </row>
    <row r="1324" spans="2:12" x14ac:dyDescent="0.2">
      <c r="B1324" s="5" t="s">
        <v>375</v>
      </c>
      <c r="C1324" s="5" t="s">
        <v>26</v>
      </c>
      <c r="D1324" s="5" t="s">
        <v>13</v>
      </c>
      <c r="E1324" s="5" t="s">
        <v>66</v>
      </c>
      <c r="F1324" s="5" t="s">
        <v>66</v>
      </c>
      <c r="G1324" s="5" t="s">
        <v>74</v>
      </c>
      <c r="H1324" s="5" t="s">
        <v>115</v>
      </c>
      <c r="I1324" s="5" t="s">
        <v>887</v>
      </c>
      <c r="J1324" s="10" t="s">
        <v>96</v>
      </c>
      <c r="K1324" s="27">
        <v>43080</v>
      </c>
      <c r="L1324" s="28">
        <v>1</v>
      </c>
    </row>
    <row r="1325" spans="2:12" x14ac:dyDescent="0.2">
      <c r="B1325" s="5" t="s">
        <v>375</v>
      </c>
      <c r="C1325" s="5" t="s">
        <v>26</v>
      </c>
      <c r="D1325" s="5" t="s">
        <v>13</v>
      </c>
      <c r="E1325" s="5" t="s">
        <v>105</v>
      </c>
      <c r="F1325" s="5" t="s">
        <v>40</v>
      </c>
      <c r="G1325" s="5" t="s">
        <v>74</v>
      </c>
      <c r="H1325" s="5" t="s">
        <v>115</v>
      </c>
      <c r="I1325" s="5" t="s">
        <v>897</v>
      </c>
      <c r="J1325" s="10" t="s">
        <v>96</v>
      </c>
      <c r="K1325" s="27">
        <v>43080</v>
      </c>
      <c r="L1325" s="28">
        <v>1</v>
      </c>
    </row>
    <row r="1326" spans="2:12" x14ac:dyDescent="0.2">
      <c r="B1326" s="5" t="s">
        <v>375</v>
      </c>
      <c r="C1326" s="5" t="s">
        <v>26</v>
      </c>
      <c r="D1326" s="5" t="s">
        <v>13</v>
      </c>
      <c r="E1326" s="5" t="s">
        <v>107</v>
      </c>
      <c r="F1326" s="5" t="s">
        <v>40</v>
      </c>
      <c r="G1326" s="5" t="s">
        <v>74</v>
      </c>
      <c r="H1326" s="5" t="s">
        <v>115</v>
      </c>
      <c r="I1326" s="5" t="s">
        <v>305</v>
      </c>
      <c r="J1326" s="10" t="s">
        <v>96</v>
      </c>
      <c r="K1326" s="27">
        <v>43080</v>
      </c>
      <c r="L1326" s="28">
        <v>1</v>
      </c>
    </row>
    <row r="1327" spans="2:12" x14ac:dyDescent="0.2">
      <c r="B1327" s="5" t="s">
        <v>375</v>
      </c>
      <c r="C1327" s="5" t="s">
        <v>26</v>
      </c>
      <c r="D1327" s="5" t="s">
        <v>13</v>
      </c>
      <c r="E1327" s="5" t="s">
        <v>107</v>
      </c>
      <c r="F1327" s="5" t="s">
        <v>40</v>
      </c>
      <c r="G1327" s="5" t="s">
        <v>74</v>
      </c>
      <c r="H1327" s="5" t="s">
        <v>115</v>
      </c>
      <c r="I1327" s="5" t="s">
        <v>305</v>
      </c>
      <c r="J1327" s="10" t="s">
        <v>96</v>
      </c>
      <c r="K1327" s="27">
        <v>43080</v>
      </c>
      <c r="L1327" s="28">
        <v>1</v>
      </c>
    </row>
    <row r="1328" spans="2:12" x14ac:dyDescent="0.2">
      <c r="B1328" s="5" t="s">
        <v>375</v>
      </c>
      <c r="C1328" s="5" t="s">
        <v>26</v>
      </c>
      <c r="D1328" s="5" t="s">
        <v>13</v>
      </c>
      <c r="E1328" s="5" t="s">
        <v>107</v>
      </c>
      <c r="F1328" s="5" t="s">
        <v>40</v>
      </c>
      <c r="G1328" s="5" t="s">
        <v>74</v>
      </c>
      <c r="H1328" s="5" t="s">
        <v>115</v>
      </c>
      <c r="I1328" s="5" t="s">
        <v>389</v>
      </c>
      <c r="J1328" s="10" t="s">
        <v>96</v>
      </c>
      <c r="K1328" s="27">
        <v>43080</v>
      </c>
      <c r="L1328" s="28">
        <v>1</v>
      </c>
    </row>
    <row r="1329" spans="2:12" x14ac:dyDescent="0.2">
      <c r="B1329" s="5" t="s">
        <v>375</v>
      </c>
      <c r="C1329" s="5" t="s">
        <v>26</v>
      </c>
      <c r="D1329" s="5" t="s">
        <v>13</v>
      </c>
      <c r="E1329" s="5" t="s">
        <v>107</v>
      </c>
      <c r="F1329" s="5" t="s">
        <v>40</v>
      </c>
      <c r="G1329" s="5" t="s">
        <v>74</v>
      </c>
      <c r="H1329" s="5" t="s">
        <v>115</v>
      </c>
      <c r="I1329" s="5" t="s">
        <v>382</v>
      </c>
      <c r="J1329" s="10" t="s">
        <v>96</v>
      </c>
      <c r="K1329" s="27">
        <v>43080</v>
      </c>
      <c r="L1329" s="28">
        <v>1</v>
      </c>
    </row>
    <row r="1330" spans="2:12" x14ac:dyDescent="0.2">
      <c r="B1330" s="5" t="s">
        <v>375</v>
      </c>
      <c r="C1330" s="5" t="s">
        <v>26</v>
      </c>
      <c r="D1330" s="5" t="s">
        <v>13</v>
      </c>
      <c r="E1330" s="5" t="s">
        <v>107</v>
      </c>
      <c r="F1330" s="5" t="s">
        <v>40</v>
      </c>
      <c r="G1330" s="5" t="s">
        <v>74</v>
      </c>
      <c r="H1330" s="5" t="s">
        <v>115</v>
      </c>
      <c r="I1330" s="5" t="s">
        <v>732</v>
      </c>
      <c r="J1330" s="10" t="s">
        <v>96</v>
      </c>
      <c r="K1330" s="27">
        <v>43080</v>
      </c>
      <c r="L1330" s="28">
        <v>1</v>
      </c>
    </row>
    <row r="1331" spans="2:12" x14ac:dyDescent="0.2">
      <c r="B1331" s="5" t="s">
        <v>375</v>
      </c>
      <c r="C1331" s="5" t="s">
        <v>26</v>
      </c>
      <c r="D1331" s="5" t="s">
        <v>13</v>
      </c>
      <c r="E1331" s="5" t="s">
        <v>166</v>
      </c>
      <c r="F1331" s="5" t="s">
        <v>45</v>
      </c>
      <c r="G1331" s="5" t="s">
        <v>74</v>
      </c>
      <c r="H1331" s="5" t="s">
        <v>115</v>
      </c>
      <c r="I1331" s="5" t="s">
        <v>917</v>
      </c>
      <c r="J1331" s="10" t="s">
        <v>96</v>
      </c>
      <c r="K1331" s="27">
        <v>43080</v>
      </c>
      <c r="L1331" s="28">
        <v>1</v>
      </c>
    </row>
    <row r="1332" spans="2:12" x14ac:dyDescent="0.2">
      <c r="B1332" s="164" t="s">
        <v>375</v>
      </c>
      <c r="C1332" s="162" t="s">
        <v>26</v>
      </c>
      <c r="D1332" s="162" t="s">
        <v>13</v>
      </c>
      <c r="E1332" s="162" t="s">
        <v>166</v>
      </c>
      <c r="F1332" s="164" t="s">
        <v>45</v>
      </c>
      <c r="G1332" s="162" t="s">
        <v>74</v>
      </c>
      <c r="H1332" s="162" t="s">
        <v>115</v>
      </c>
      <c r="I1332" s="162" t="s">
        <v>918</v>
      </c>
      <c r="J1332" s="163" t="s">
        <v>96</v>
      </c>
      <c r="K1332" s="165">
        <v>43080</v>
      </c>
      <c r="L1332" s="166">
        <v>1</v>
      </c>
    </row>
    <row r="1333" spans="2:12" x14ac:dyDescent="0.2">
      <c r="B1333" s="5" t="s">
        <v>375</v>
      </c>
      <c r="C1333" s="5" t="s">
        <v>26</v>
      </c>
      <c r="D1333" s="5" t="s">
        <v>13</v>
      </c>
      <c r="E1333" s="5" t="s">
        <v>116</v>
      </c>
      <c r="F1333" s="5" t="s">
        <v>48</v>
      </c>
      <c r="G1333" s="5" t="s">
        <v>74</v>
      </c>
      <c r="H1333" s="5" t="s">
        <v>115</v>
      </c>
      <c r="I1333" s="5" t="s">
        <v>931</v>
      </c>
      <c r="J1333" s="10" t="s">
        <v>96</v>
      </c>
      <c r="K1333" s="27">
        <v>43080</v>
      </c>
      <c r="L1333" s="28">
        <v>1</v>
      </c>
    </row>
    <row r="1334" spans="2:12" x14ac:dyDescent="0.2">
      <c r="B1334" s="5" t="s">
        <v>375</v>
      </c>
      <c r="C1334" s="5" t="s">
        <v>26</v>
      </c>
      <c r="D1334" s="5" t="s">
        <v>13</v>
      </c>
      <c r="E1334" s="5" t="s">
        <v>117</v>
      </c>
      <c r="F1334" s="5" t="s">
        <v>46</v>
      </c>
      <c r="G1334" s="5" t="s">
        <v>74</v>
      </c>
      <c r="H1334" s="5" t="s">
        <v>115</v>
      </c>
      <c r="I1334" s="5" t="s">
        <v>571</v>
      </c>
      <c r="J1334" s="10" t="s">
        <v>96</v>
      </c>
      <c r="K1334" s="27">
        <v>43080</v>
      </c>
      <c r="L1334" s="28">
        <v>1</v>
      </c>
    </row>
    <row r="1335" spans="2:12" x14ac:dyDescent="0.2">
      <c r="B1335" s="5" t="s">
        <v>375</v>
      </c>
      <c r="C1335" s="5" t="s">
        <v>26</v>
      </c>
      <c r="D1335" s="5" t="s">
        <v>13</v>
      </c>
      <c r="E1335" s="5" t="s">
        <v>153</v>
      </c>
      <c r="F1335" s="5" t="s">
        <v>41</v>
      </c>
      <c r="G1335" s="5" t="s">
        <v>74</v>
      </c>
      <c r="H1335" s="5" t="s">
        <v>115</v>
      </c>
      <c r="I1335" s="5" t="s">
        <v>778</v>
      </c>
      <c r="J1335" s="10" t="s">
        <v>96</v>
      </c>
      <c r="K1335" s="27">
        <v>43080</v>
      </c>
      <c r="L1335" s="28">
        <v>1</v>
      </c>
    </row>
    <row r="1336" spans="2:12" x14ac:dyDescent="0.2">
      <c r="B1336" s="5" t="s">
        <v>375</v>
      </c>
      <c r="C1336" s="5" t="s">
        <v>26</v>
      </c>
      <c r="D1336" s="5" t="s">
        <v>13</v>
      </c>
      <c r="E1336" s="5" t="s">
        <v>193</v>
      </c>
      <c r="F1336" s="5" t="s">
        <v>50</v>
      </c>
      <c r="G1336" s="5" t="s">
        <v>74</v>
      </c>
      <c r="H1336" s="5" t="s">
        <v>115</v>
      </c>
      <c r="I1336" s="5" t="s">
        <v>513</v>
      </c>
      <c r="J1336" s="10" t="s">
        <v>96</v>
      </c>
      <c r="K1336" s="27">
        <v>43080</v>
      </c>
      <c r="L1336" s="28">
        <v>1</v>
      </c>
    </row>
    <row r="1337" spans="2:12" x14ac:dyDescent="0.2">
      <c r="B1337" s="5" t="s">
        <v>375</v>
      </c>
      <c r="C1337" s="5" t="s">
        <v>26</v>
      </c>
      <c r="D1337" s="5" t="s">
        <v>13</v>
      </c>
      <c r="E1337" s="5" t="s">
        <v>176</v>
      </c>
      <c r="F1337" s="5" t="s">
        <v>47</v>
      </c>
      <c r="G1337" s="5" t="s">
        <v>74</v>
      </c>
      <c r="H1337" s="5" t="s">
        <v>115</v>
      </c>
      <c r="I1337" s="5" t="s">
        <v>997</v>
      </c>
      <c r="J1337" s="10" t="s">
        <v>96</v>
      </c>
      <c r="K1337" s="27">
        <v>43080</v>
      </c>
      <c r="L1337" s="28">
        <v>1</v>
      </c>
    </row>
    <row r="1338" spans="2:12" x14ac:dyDescent="0.2">
      <c r="B1338" s="5" t="s">
        <v>375</v>
      </c>
      <c r="C1338" s="5" t="s">
        <v>26</v>
      </c>
      <c r="D1338" s="5" t="s">
        <v>13</v>
      </c>
      <c r="E1338" s="5" t="s">
        <v>51</v>
      </c>
      <c r="F1338" s="5" t="s">
        <v>51</v>
      </c>
      <c r="G1338" s="5" t="s">
        <v>74</v>
      </c>
      <c r="H1338" s="5" t="s">
        <v>115</v>
      </c>
      <c r="I1338" s="5" t="s">
        <v>584</v>
      </c>
      <c r="J1338" s="10" t="s">
        <v>96</v>
      </c>
      <c r="K1338" s="27">
        <v>43080</v>
      </c>
      <c r="L1338" s="28">
        <v>1</v>
      </c>
    </row>
    <row r="1339" spans="2:12" x14ac:dyDescent="0.2">
      <c r="B1339" s="5" t="s">
        <v>375</v>
      </c>
      <c r="C1339" s="5" t="s">
        <v>26</v>
      </c>
      <c r="D1339" s="5" t="s">
        <v>13</v>
      </c>
      <c r="E1339" s="5" t="s">
        <v>173</v>
      </c>
      <c r="F1339" s="5" t="s">
        <v>39</v>
      </c>
      <c r="G1339" s="5" t="s">
        <v>74</v>
      </c>
      <c r="H1339" s="5" t="s">
        <v>115</v>
      </c>
      <c r="I1339" s="5" t="s">
        <v>1011</v>
      </c>
      <c r="J1339" s="10" t="s">
        <v>96</v>
      </c>
      <c r="K1339" s="27">
        <v>43080</v>
      </c>
      <c r="L1339" s="28">
        <v>1</v>
      </c>
    </row>
    <row r="1340" spans="2:12" x14ac:dyDescent="0.2">
      <c r="B1340" s="5" t="s">
        <v>375</v>
      </c>
      <c r="C1340" s="5" t="s">
        <v>26</v>
      </c>
      <c r="D1340" s="5" t="s">
        <v>13</v>
      </c>
      <c r="E1340" s="5" t="s">
        <v>129</v>
      </c>
      <c r="F1340" s="5" t="s">
        <v>52</v>
      </c>
      <c r="G1340" s="5" t="s">
        <v>74</v>
      </c>
      <c r="H1340" s="5" t="s">
        <v>115</v>
      </c>
      <c r="I1340" s="5" t="s">
        <v>1016</v>
      </c>
      <c r="J1340" s="10" t="s">
        <v>96</v>
      </c>
      <c r="K1340" s="27">
        <v>43080</v>
      </c>
      <c r="L1340" s="28">
        <v>1</v>
      </c>
    </row>
    <row r="1341" spans="2:12" x14ac:dyDescent="0.2">
      <c r="B1341" s="5" t="s">
        <v>375</v>
      </c>
      <c r="C1341" s="5" t="s">
        <v>26</v>
      </c>
      <c r="D1341" s="5" t="s">
        <v>13</v>
      </c>
      <c r="E1341" s="5" t="s">
        <v>397</v>
      </c>
      <c r="F1341" s="5" t="s">
        <v>51</v>
      </c>
      <c r="G1341" s="5" t="s">
        <v>74</v>
      </c>
      <c r="H1341" s="5" t="s">
        <v>115</v>
      </c>
      <c r="I1341" s="5" t="s">
        <v>815</v>
      </c>
      <c r="J1341" s="10" t="s">
        <v>96</v>
      </c>
      <c r="K1341" s="27">
        <v>43080</v>
      </c>
      <c r="L1341" s="28">
        <v>1</v>
      </c>
    </row>
    <row r="1342" spans="2:12" x14ac:dyDescent="0.2">
      <c r="B1342" s="5" t="s">
        <v>334</v>
      </c>
      <c r="C1342" s="5" t="s">
        <v>26</v>
      </c>
      <c r="D1342" s="5" t="s">
        <v>13</v>
      </c>
      <c r="E1342" s="5" t="s">
        <v>100</v>
      </c>
      <c r="F1342" s="5" t="s">
        <v>59</v>
      </c>
      <c r="G1342" s="5" t="s">
        <v>74</v>
      </c>
      <c r="H1342" s="5" t="s">
        <v>352</v>
      </c>
      <c r="I1342" s="5" t="s">
        <v>305</v>
      </c>
      <c r="J1342" s="10" t="s">
        <v>96</v>
      </c>
      <c r="K1342" s="27">
        <v>43081</v>
      </c>
      <c r="L1342" s="28">
        <v>1</v>
      </c>
    </row>
    <row r="1343" spans="2:12" x14ac:dyDescent="0.2">
      <c r="B1343" s="5" t="s">
        <v>334</v>
      </c>
      <c r="C1343" s="5" t="s">
        <v>26</v>
      </c>
      <c r="D1343" s="5" t="s">
        <v>13</v>
      </c>
      <c r="E1343" s="5" t="s">
        <v>177</v>
      </c>
      <c r="F1343" s="5" t="s">
        <v>53</v>
      </c>
      <c r="G1343" s="5" t="s">
        <v>74</v>
      </c>
      <c r="H1343" s="5" t="s">
        <v>98</v>
      </c>
      <c r="I1343" s="5" t="s">
        <v>305</v>
      </c>
      <c r="J1343" s="10" t="s">
        <v>96</v>
      </c>
      <c r="K1343" s="27">
        <v>43081</v>
      </c>
      <c r="L1343" s="28">
        <v>1</v>
      </c>
    </row>
    <row r="1344" spans="2:12" x14ac:dyDescent="0.2">
      <c r="B1344" s="5" t="s">
        <v>334</v>
      </c>
      <c r="C1344" s="5" t="s">
        <v>26</v>
      </c>
      <c r="D1344" s="5" t="s">
        <v>13</v>
      </c>
      <c r="E1344" s="5" t="s">
        <v>147</v>
      </c>
      <c r="F1344" s="5" t="s">
        <v>39</v>
      </c>
      <c r="G1344" s="5" t="s">
        <v>72</v>
      </c>
      <c r="H1344" s="5" t="s">
        <v>159</v>
      </c>
      <c r="I1344" s="5" t="s">
        <v>305</v>
      </c>
      <c r="J1344" s="10" t="s">
        <v>96</v>
      </c>
      <c r="K1344" s="27">
        <v>43081</v>
      </c>
      <c r="L1344" s="28">
        <v>1</v>
      </c>
    </row>
    <row r="1345" spans="2:12" x14ac:dyDescent="0.2">
      <c r="B1345" s="164" t="s">
        <v>334</v>
      </c>
      <c r="C1345" s="162" t="s">
        <v>26</v>
      </c>
      <c r="D1345" s="162" t="s">
        <v>13</v>
      </c>
      <c r="E1345" s="162" t="s">
        <v>105</v>
      </c>
      <c r="F1345" s="164" t="s">
        <v>40</v>
      </c>
      <c r="G1345" s="162" t="s">
        <v>72</v>
      </c>
      <c r="H1345" s="162" t="s">
        <v>108</v>
      </c>
      <c r="I1345" s="162" t="s">
        <v>305</v>
      </c>
      <c r="J1345" s="163" t="s">
        <v>96</v>
      </c>
      <c r="K1345" s="165">
        <v>43081</v>
      </c>
      <c r="L1345" s="166">
        <v>1</v>
      </c>
    </row>
    <row r="1346" spans="2:12" x14ac:dyDescent="0.2">
      <c r="B1346" s="5" t="s">
        <v>334</v>
      </c>
      <c r="C1346" s="5" t="s">
        <v>26</v>
      </c>
      <c r="D1346" s="5" t="s">
        <v>13</v>
      </c>
      <c r="E1346" s="5" t="s">
        <v>107</v>
      </c>
      <c r="F1346" s="5" t="s">
        <v>40</v>
      </c>
      <c r="G1346" s="5" t="s">
        <v>74</v>
      </c>
      <c r="H1346" s="5" t="s">
        <v>98</v>
      </c>
      <c r="I1346" s="5" t="s">
        <v>305</v>
      </c>
      <c r="J1346" s="10" t="s">
        <v>96</v>
      </c>
      <c r="K1346" s="27">
        <v>43081</v>
      </c>
      <c r="L1346" s="28">
        <v>1</v>
      </c>
    </row>
    <row r="1347" spans="2:12" x14ac:dyDescent="0.2">
      <c r="B1347" s="5" t="s">
        <v>334</v>
      </c>
      <c r="C1347" s="5" t="s">
        <v>26</v>
      </c>
      <c r="D1347" s="5" t="s">
        <v>13</v>
      </c>
      <c r="E1347" s="5" t="s">
        <v>107</v>
      </c>
      <c r="F1347" s="5" t="s">
        <v>40</v>
      </c>
      <c r="G1347" s="5" t="s">
        <v>74</v>
      </c>
      <c r="H1347" s="5" t="s">
        <v>98</v>
      </c>
      <c r="I1347" s="5" t="s">
        <v>305</v>
      </c>
      <c r="J1347" s="10" t="s">
        <v>96</v>
      </c>
      <c r="K1347" s="27">
        <v>43081</v>
      </c>
      <c r="L1347" s="28">
        <v>1</v>
      </c>
    </row>
    <row r="1348" spans="2:12" x14ac:dyDescent="0.2">
      <c r="B1348" s="5" t="s">
        <v>334</v>
      </c>
      <c r="C1348" s="5" t="s">
        <v>26</v>
      </c>
      <c r="D1348" s="5" t="s">
        <v>13</v>
      </c>
      <c r="E1348" s="5" t="s">
        <v>198</v>
      </c>
      <c r="F1348" s="5" t="s">
        <v>53</v>
      </c>
      <c r="G1348" s="5" t="s">
        <v>74</v>
      </c>
      <c r="H1348" s="5" t="s">
        <v>98</v>
      </c>
      <c r="I1348" s="5" t="s">
        <v>305</v>
      </c>
      <c r="J1348" s="10" t="s">
        <v>96</v>
      </c>
      <c r="K1348" s="27">
        <v>43081</v>
      </c>
      <c r="L1348" s="28">
        <v>1</v>
      </c>
    </row>
    <row r="1349" spans="2:12" x14ac:dyDescent="0.2">
      <c r="B1349" s="164" t="s">
        <v>334</v>
      </c>
      <c r="C1349" s="162" t="s">
        <v>26</v>
      </c>
      <c r="D1349" s="162" t="s">
        <v>13</v>
      </c>
      <c r="E1349" s="162" t="s">
        <v>112</v>
      </c>
      <c r="F1349" s="164" t="s">
        <v>53</v>
      </c>
      <c r="G1349" s="162" t="s">
        <v>74</v>
      </c>
      <c r="H1349" s="162" t="s">
        <v>98</v>
      </c>
      <c r="I1349" s="162" t="s">
        <v>305</v>
      </c>
      <c r="J1349" s="163" t="s">
        <v>96</v>
      </c>
      <c r="K1349" s="165">
        <v>43081</v>
      </c>
      <c r="L1349" s="166">
        <v>1</v>
      </c>
    </row>
    <row r="1350" spans="2:12" x14ac:dyDescent="0.2">
      <c r="B1350" s="5" t="s">
        <v>334</v>
      </c>
      <c r="C1350" s="5" t="s">
        <v>26</v>
      </c>
      <c r="D1350" s="5" t="s">
        <v>13</v>
      </c>
      <c r="E1350" s="5" t="s">
        <v>113</v>
      </c>
      <c r="F1350" s="5" t="s">
        <v>45</v>
      </c>
      <c r="G1350" s="5" t="s">
        <v>74</v>
      </c>
      <c r="H1350" s="5" t="s">
        <v>98</v>
      </c>
      <c r="I1350" s="5" t="s">
        <v>305</v>
      </c>
      <c r="J1350" s="10" t="s">
        <v>96</v>
      </c>
      <c r="K1350" s="27">
        <v>43081</v>
      </c>
      <c r="L1350" s="28">
        <v>1</v>
      </c>
    </row>
    <row r="1351" spans="2:12" x14ac:dyDescent="0.2">
      <c r="B1351" s="164" t="s">
        <v>334</v>
      </c>
      <c r="C1351" s="162" t="s">
        <v>26</v>
      </c>
      <c r="D1351" s="162" t="s">
        <v>13</v>
      </c>
      <c r="E1351" s="162" t="s">
        <v>113</v>
      </c>
      <c r="F1351" s="164" t="s">
        <v>45</v>
      </c>
      <c r="G1351" s="162" t="s">
        <v>75</v>
      </c>
      <c r="H1351" s="162" t="s">
        <v>167</v>
      </c>
      <c r="I1351" s="162" t="s">
        <v>305</v>
      </c>
      <c r="J1351" s="163" t="s">
        <v>96</v>
      </c>
      <c r="K1351" s="165">
        <v>43081</v>
      </c>
      <c r="L1351" s="166">
        <v>1</v>
      </c>
    </row>
    <row r="1352" spans="2:12" x14ac:dyDescent="0.2">
      <c r="B1352" s="5" t="s">
        <v>334</v>
      </c>
      <c r="C1352" s="5" t="s">
        <v>26</v>
      </c>
      <c r="D1352" s="5" t="s">
        <v>13</v>
      </c>
      <c r="E1352" s="5" t="s">
        <v>117</v>
      </c>
      <c r="F1352" s="5" t="s">
        <v>46</v>
      </c>
      <c r="G1352" s="5" t="s">
        <v>72</v>
      </c>
      <c r="H1352" s="5" t="s">
        <v>142</v>
      </c>
      <c r="I1352" s="5" t="s">
        <v>756</v>
      </c>
      <c r="J1352" s="10" t="s">
        <v>96</v>
      </c>
      <c r="K1352" s="27">
        <v>43081</v>
      </c>
      <c r="L1352" s="28">
        <v>1</v>
      </c>
    </row>
    <row r="1353" spans="2:12" x14ac:dyDescent="0.2">
      <c r="B1353" s="5" t="s">
        <v>334</v>
      </c>
      <c r="C1353" s="5" t="s">
        <v>26</v>
      </c>
      <c r="D1353" s="5" t="s">
        <v>13</v>
      </c>
      <c r="E1353" s="5" t="s">
        <v>149</v>
      </c>
      <c r="F1353" s="5" t="s">
        <v>46</v>
      </c>
      <c r="G1353" s="5" t="s">
        <v>74</v>
      </c>
      <c r="H1353" s="5" t="s">
        <v>346</v>
      </c>
      <c r="I1353" s="5" t="s">
        <v>305</v>
      </c>
      <c r="J1353" s="10" t="s">
        <v>96</v>
      </c>
      <c r="K1353" s="27">
        <v>43081</v>
      </c>
      <c r="L1353" s="28">
        <v>1</v>
      </c>
    </row>
    <row r="1354" spans="2:12" x14ac:dyDescent="0.2">
      <c r="B1354" s="5" t="s">
        <v>334</v>
      </c>
      <c r="C1354" s="5" t="s">
        <v>26</v>
      </c>
      <c r="D1354" s="5" t="s">
        <v>13</v>
      </c>
      <c r="E1354" s="5" t="s">
        <v>150</v>
      </c>
      <c r="F1354" s="5" t="s">
        <v>367</v>
      </c>
      <c r="G1354" s="5" t="s">
        <v>74</v>
      </c>
      <c r="H1354" s="5" t="s">
        <v>98</v>
      </c>
      <c r="I1354" s="5" t="s">
        <v>305</v>
      </c>
      <c r="J1354" s="10" t="s">
        <v>96</v>
      </c>
      <c r="K1354" s="27">
        <v>43081</v>
      </c>
      <c r="L1354" s="28">
        <v>1</v>
      </c>
    </row>
    <row r="1355" spans="2:12" x14ac:dyDescent="0.2">
      <c r="B1355" s="5" t="s">
        <v>334</v>
      </c>
      <c r="C1355" s="5" t="s">
        <v>26</v>
      </c>
      <c r="D1355" s="5" t="s">
        <v>13</v>
      </c>
      <c r="E1355" s="5" t="s">
        <v>150</v>
      </c>
      <c r="F1355" s="5" t="s">
        <v>367</v>
      </c>
      <c r="G1355" s="5" t="s">
        <v>74</v>
      </c>
      <c r="H1355" s="5" t="s">
        <v>98</v>
      </c>
      <c r="I1355" s="5" t="s">
        <v>305</v>
      </c>
      <c r="J1355" s="10" t="s">
        <v>96</v>
      </c>
      <c r="K1355" s="27">
        <v>43081</v>
      </c>
      <c r="L1355" s="28">
        <v>2</v>
      </c>
    </row>
    <row r="1356" spans="2:12" x14ac:dyDescent="0.2">
      <c r="B1356" s="5" t="s">
        <v>334</v>
      </c>
      <c r="C1356" s="5" t="s">
        <v>26</v>
      </c>
      <c r="D1356" s="5" t="s">
        <v>13</v>
      </c>
      <c r="E1356" s="5" t="s">
        <v>152</v>
      </c>
      <c r="F1356" s="5" t="s">
        <v>43</v>
      </c>
      <c r="G1356" s="5" t="s">
        <v>74</v>
      </c>
      <c r="H1356" s="5" t="s">
        <v>343</v>
      </c>
      <c r="I1356" s="5" t="s">
        <v>305</v>
      </c>
      <c r="J1356" s="10" t="s">
        <v>96</v>
      </c>
      <c r="K1356" s="27">
        <v>43081</v>
      </c>
      <c r="L1356" s="28">
        <v>1</v>
      </c>
    </row>
    <row r="1357" spans="2:12" x14ac:dyDescent="0.2">
      <c r="B1357" s="5" t="s">
        <v>334</v>
      </c>
      <c r="C1357" s="5" t="s">
        <v>26</v>
      </c>
      <c r="D1357" s="5" t="s">
        <v>13</v>
      </c>
      <c r="E1357" s="5" t="s">
        <v>160</v>
      </c>
      <c r="F1357" s="5" t="s">
        <v>43</v>
      </c>
      <c r="G1357" s="5" t="s">
        <v>74</v>
      </c>
      <c r="H1357" s="5" t="s">
        <v>348</v>
      </c>
      <c r="I1357" s="5" t="s">
        <v>305</v>
      </c>
      <c r="J1357" s="10" t="s">
        <v>96</v>
      </c>
      <c r="K1357" s="27">
        <v>43081</v>
      </c>
      <c r="L1357" s="28">
        <v>1</v>
      </c>
    </row>
    <row r="1358" spans="2:12" x14ac:dyDescent="0.2">
      <c r="B1358" s="5" t="s">
        <v>334</v>
      </c>
      <c r="C1358" s="5" t="s">
        <v>26</v>
      </c>
      <c r="D1358" s="5" t="s">
        <v>13</v>
      </c>
      <c r="E1358" s="5" t="s">
        <v>140</v>
      </c>
      <c r="F1358" s="5" t="s">
        <v>54</v>
      </c>
      <c r="G1358" s="5" t="s">
        <v>74</v>
      </c>
      <c r="H1358" s="5" t="s">
        <v>98</v>
      </c>
      <c r="I1358" s="5" t="s">
        <v>305</v>
      </c>
      <c r="J1358" s="10" t="s">
        <v>96</v>
      </c>
      <c r="K1358" s="27">
        <v>43081</v>
      </c>
      <c r="L1358" s="28">
        <v>1</v>
      </c>
    </row>
    <row r="1359" spans="2:12" x14ac:dyDescent="0.2">
      <c r="B1359" s="5" t="s">
        <v>334</v>
      </c>
      <c r="C1359" s="5" t="s">
        <v>26</v>
      </c>
      <c r="D1359" s="5" t="s">
        <v>13</v>
      </c>
      <c r="E1359" s="5" t="s">
        <v>119</v>
      </c>
      <c r="F1359" s="5" t="s">
        <v>39</v>
      </c>
      <c r="G1359" s="5" t="s">
        <v>72</v>
      </c>
      <c r="H1359" s="5" t="s">
        <v>109</v>
      </c>
      <c r="I1359" s="5" t="s">
        <v>305</v>
      </c>
      <c r="J1359" s="10" t="s">
        <v>96</v>
      </c>
      <c r="K1359" s="27">
        <v>43081</v>
      </c>
      <c r="L1359" s="28">
        <v>1</v>
      </c>
    </row>
    <row r="1360" spans="2:12" x14ac:dyDescent="0.2">
      <c r="B1360" s="164" t="s">
        <v>334</v>
      </c>
      <c r="C1360" s="162" t="s">
        <v>26</v>
      </c>
      <c r="D1360" s="162" t="s">
        <v>13</v>
      </c>
      <c r="E1360" s="162" t="s">
        <v>119</v>
      </c>
      <c r="F1360" s="164" t="s">
        <v>39</v>
      </c>
      <c r="G1360" s="162" t="s">
        <v>74</v>
      </c>
      <c r="H1360" s="162" t="s">
        <v>98</v>
      </c>
      <c r="I1360" s="162" t="s">
        <v>305</v>
      </c>
      <c r="J1360" s="163" t="s">
        <v>96</v>
      </c>
      <c r="K1360" s="165">
        <v>43081</v>
      </c>
      <c r="L1360" s="166">
        <v>1</v>
      </c>
    </row>
    <row r="1361" spans="2:12" x14ac:dyDescent="0.2">
      <c r="B1361" s="5" t="s">
        <v>334</v>
      </c>
      <c r="C1361" s="5" t="s">
        <v>26</v>
      </c>
      <c r="D1361" s="5" t="s">
        <v>13</v>
      </c>
      <c r="E1361" s="5" t="s">
        <v>41</v>
      </c>
      <c r="F1361" s="5" t="s">
        <v>41</v>
      </c>
      <c r="G1361" s="5" t="s">
        <v>74</v>
      </c>
      <c r="H1361" s="5" t="s">
        <v>98</v>
      </c>
      <c r="I1361" s="5" t="s">
        <v>305</v>
      </c>
      <c r="J1361" s="10" t="s">
        <v>96</v>
      </c>
      <c r="K1361" s="27">
        <v>43081</v>
      </c>
      <c r="L1361" s="28">
        <v>1</v>
      </c>
    </row>
    <row r="1362" spans="2:12" x14ac:dyDescent="0.2">
      <c r="B1362" s="5" t="s">
        <v>334</v>
      </c>
      <c r="C1362" s="5" t="s">
        <v>26</v>
      </c>
      <c r="D1362" s="5" t="s">
        <v>13</v>
      </c>
      <c r="E1362" s="5" t="s">
        <v>193</v>
      </c>
      <c r="F1362" s="5" t="s">
        <v>50</v>
      </c>
      <c r="G1362" s="5" t="s">
        <v>74</v>
      </c>
      <c r="H1362" s="5" t="s">
        <v>98</v>
      </c>
      <c r="I1362" s="5" t="s">
        <v>305</v>
      </c>
      <c r="J1362" s="10" t="s">
        <v>96</v>
      </c>
      <c r="K1362" s="27">
        <v>43081</v>
      </c>
      <c r="L1362" s="28">
        <v>1</v>
      </c>
    </row>
    <row r="1363" spans="2:12" x14ac:dyDescent="0.2">
      <c r="B1363" s="5" t="s">
        <v>334</v>
      </c>
      <c r="C1363" s="5" t="s">
        <v>26</v>
      </c>
      <c r="D1363" s="5" t="s">
        <v>13</v>
      </c>
      <c r="E1363" s="5" t="s">
        <v>193</v>
      </c>
      <c r="F1363" s="5" t="s">
        <v>50</v>
      </c>
      <c r="G1363" s="5" t="s">
        <v>74</v>
      </c>
      <c r="H1363" s="5" t="s">
        <v>115</v>
      </c>
      <c r="I1363" s="5" t="s">
        <v>785</v>
      </c>
      <c r="J1363" s="10" t="s">
        <v>96</v>
      </c>
      <c r="K1363" s="27">
        <v>43081</v>
      </c>
      <c r="L1363" s="28">
        <v>1</v>
      </c>
    </row>
    <row r="1364" spans="2:12" x14ac:dyDescent="0.2">
      <c r="B1364" s="5" t="s">
        <v>334</v>
      </c>
      <c r="C1364" s="5" t="s">
        <v>26</v>
      </c>
      <c r="D1364" s="5" t="s">
        <v>13</v>
      </c>
      <c r="E1364" s="5" t="s">
        <v>138</v>
      </c>
      <c r="F1364" s="5" t="s">
        <v>49</v>
      </c>
      <c r="G1364" s="5" t="s">
        <v>74</v>
      </c>
      <c r="H1364" s="5" t="s">
        <v>98</v>
      </c>
      <c r="I1364" s="5" t="s">
        <v>305</v>
      </c>
      <c r="J1364" s="10" t="s">
        <v>96</v>
      </c>
      <c r="K1364" s="27">
        <v>43081</v>
      </c>
      <c r="L1364" s="28">
        <v>1</v>
      </c>
    </row>
    <row r="1365" spans="2:12" x14ac:dyDescent="0.2">
      <c r="B1365" s="164" t="s">
        <v>334</v>
      </c>
      <c r="C1365" s="162" t="s">
        <v>26</v>
      </c>
      <c r="D1365" s="162" t="s">
        <v>13</v>
      </c>
      <c r="E1365" s="162" t="s">
        <v>171</v>
      </c>
      <c r="F1365" s="164" t="s">
        <v>47</v>
      </c>
      <c r="G1365" s="162" t="s">
        <v>72</v>
      </c>
      <c r="H1365" s="162" t="s">
        <v>126</v>
      </c>
      <c r="I1365" s="162" t="s">
        <v>592</v>
      </c>
      <c r="J1365" s="163" t="s">
        <v>96</v>
      </c>
      <c r="K1365" s="165">
        <v>43081</v>
      </c>
      <c r="L1365" s="166">
        <v>1</v>
      </c>
    </row>
    <row r="1366" spans="2:12" x14ac:dyDescent="0.2">
      <c r="B1366" s="5" t="s">
        <v>334</v>
      </c>
      <c r="C1366" s="5" t="s">
        <v>26</v>
      </c>
      <c r="D1366" s="5" t="s">
        <v>13</v>
      </c>
      <c r="E1366" s="5" t="s">
        <v>180</v>
      </c>
      <c r="F1366" s="5" t="s">
        <v>367</v>
      </c>
      <c r="G1366" s="5" t="s">
        <v>74</v>
      </c>
      <c r="H1366" s="5" t="s">
        <v>98</v>
      </c>
      <c r="I1366" s="5" t="s">
        <v>305</v>
      </c>
      <c r="J1366" s="10" t="s">
        <v>96</v>
      </c>
      <c r="K1366" s="27">
        <v>43081</v>
      </c>
      <c r="L1366" s="28">
        <v>1</v>
      </c>
    </row>
    <row r="1367" spans="2:12" x14ac:dyDescent="0.2">
      <c r="B1367" s="5" t="s">
        <v>334</v>
      </c>
      <c r="C1367" s="5" t="s">
        <v>26</v>
      </c>
      <c r="D1367" s="5" t="s">
        <v>13</v>
      </c>
      <c r="E1367" s="5" t="s">
        <v>180</v>
      </c>
      <c r="F1367" s="5" t="s">
        <v>367</v>
      </c>
      <c r="G1367" s="5" t="s">
        <v>75</v>
      </c>
      <c r="H1367" s="5" t="s">
        <v>800</v>
      </c>
      <c r="I1367" s="5" t="s">
        <v>305</v>
      </c>
      <c r="J1367" s="10" t="s">
        <v>96</v>
      </c>
      <c r="K1367" s="27">
        <v>43081</v>
      </c>
      <c r="L1367" s="28">
        <v>1</v>
      </c>
    </row>
    <row r="1368" spans="2:12" x14ac:dyDescent="0.2">
      <c r="B1368" s="164" t="s">
        <v>334</v>
      </c>
      <c r="C1368" s="162" t="s">
        <v>26</v>
      </c>
      <c r="D1368" s="162" t="s">
        <v>13</v>
      </c>
      <c r="E1368" s="162" t="s">
        <v>51</v>
      </c>
      <c r="F1368" s="164" t="s">
        <v>51</v>
      </c>
      <c r="G1368" s="162" t="s">
        <v>74</v>
      </c>
      <c r="H1368" s="162" t="s">
        <v>98</v>
      </c>
      <c r="I1368" s="162" t="s">
        <v>305</v>
      </c>
      <c r="J1368" s="163" t="s">
        <v>96</v>
      </c>
      <c r="K1368" s="165">
        <v>43081</v>
      </c>
      <c r="L1368" s="166">
        <v>1</v>
      </c>
    </row>
    <row r="1369" spans="2:12" x14ac:dyDescent="0.2">
      <c r="B1369" s="5" t="s">
        <v>334</v>
      </c>
      <c r="C1369" s="5" t="s">
        <v>26</v>
      </c>
      <c r="D1369" s="5" t="s">
        <v>13</v>
      </c>
      <c r="E1369" s="5" t="s">
        <v>339</v>
      </c>
      <c r="F1369" s="5" t="s">
        <v>43</v>
      </c>
      <c r="G1369" s="5" t="s">
        <v>74</v>
      </c>
      <c r="H1369" s="5" t="s">
        <v>349</v>
      </c>
      <c r="I1369" s="5" t="s">
        <v>305</v>
      </c>
      <c r="J1369" s="10" t="s">
        <v>96</v>
      </c>
      <c r="K1369" s="27">
        <v>43081</v>
      </c>
      <c r="L1369" s="28">
        <v>1</v>
      </c>
    </row>
    <row r="1370" spans="2:12" x14ac:dyDescent="0.2">
      <c r="B1370" s="5" t="s">
        <v>375</v>
      </c>
      <c r="C1370" s="5" t="s">
        <v>26</v>
      </c>
      <c r="D1370" s="5" t="s">
        <v>13</v>
      </c>
      <c r="E1370" s="5" t="s">
        <v>99</v>
      </c>
      <c r="F1370" s="5" t="s">
        <v>39</v>
      </c>
      <c r="G1370" s="5" t="s">
        <v>74</v>
      </c>
      <c r="H1370" s="5" t="s">
        <v>115</v>
      </c>
      <c r="I1370" s="5" t="s">
        <v>880</v>
      </c>
      <c r="J1370" s="10" t="s">
        <v>96</v>
      </c>
      <c r="K1370" s="27">
        <v>43081</v>
      </c>
      <c r="L1370" s="28">
        <v>1</v>
      </c>
    </row>
    <row r="1371" spans="2:12" x14ac:dyDescent="0.2">
      <c r="B1371" s="5" t="s">
        <v>375</v>
      </c>
      <c r="C1371" s="5" t="s">
        <v>26</v>
      </c>
      <c r="D1371" s="5" t="s">
        <v>13</v>
      </c>
      <c r="E1371" s="5" t="s">
        <v>177</v>
      </c>
      <c r="F1371" s="5" t="s">
        <v>53</v>
      </c>
      <c r="G1371" s="5" t="s">
        <v>74</v>
      </c>
      <c r="H1371" s="5" t="s">
        <v>115</v>
      </c>
      <c r="I1371" s="5" t="s">
        <v>527</v>
      </c>
      <c r="J1371" s="10" t="s">
        <v>96</v>
      </c>
      <c r="K1371" s="27">
        <v>43081</v>
      </c>
      <c r="L1371" s="28">
        <v>1</v>
      </c>
    </row>
    <row r="1372" spans="2:12" x14ac:dyDescent="0.2">
      <c r="B1372" s="5" t="s">
        <v>375</v>
      </c>
      <c r="C1372" s="5" t="s">
        <v>26</v>
      </c>
      <c r="D1372" s="5" t="s">
        <v>13</v>
      </c>
      <c r="E1372" s="5" t="s">
        <v>133</v>
      </c>
      <c r="F1372" s="5" t="s">
        <v>39</v>
      </c>
      <c r="G1372" s="5" t="s">
        <v>74</v>
      </c>
      <c r="H1372" s="5" t="s">
        <v>115</v>
      </c>
      <c r="I1372" s="5" t="s">
        <v>882</v>
      </c>
      <c r="J1372" s="10" t="s">
        <v>96</v>
      </c>
      <c r="K1372" s="27">
        <v>43081</v>
      </c>
      <c r="L1372" s="28">
        <v>1</v>
      </c>
    </row>
    <row r="1373" spans="2:12" x14ac:dyDescent="0.2">
      <c r="B1373" s="164" t="s">
        <v>375</v>
      </c>
      <c r="C1373" s="162" t="s">
        <v>26</v>
      </c>
      <c r="D1373" s="162" t="s">
        <v>13</v>
      </c>
      <c r="E1373" s="162" t="s">
        <v>44</v>
      </c>
      <c r="F1373" s="164" t="s">
        <v>44</v>
      </c>
      <c r="G1373" s="162" t="s">
        <v>74</v>
      </c>
      <c r="H1373" s="162" t="s">
        <v>115</v>
      </c>
      <c r="I1373" s="162" t="s">
        <v>325</v>
      </c>
      <c r="J1373" s="163" t="s">
        <v>96</v>
      </c>
      <c r="K1373" s="165">
        <v>43081</v>
      </c>
      <c r="L1373" s="166">
        <v>1</v>
      </c>
    </row>
    <row r="1374" spans="2:12" x14ac:dyDescent="0.2">
      <c r="B1374" s="164" t="s">
        <v>375</v>
      </c>
      <c r="C1374" s="162" t="s">
        <v>26</v>
      </c>
      <c r="D1374" s="162" t="s">
        <v>13</v>
      </c>
      <c r="E1374" s="162" t="s">
        <v>66</v>
      </c>
      <c r="F1374" s="164" t="s">
        <v>66</v>
      </c>
      <c r="G1374" s="162" t="s">
        <v>74</v>
      </c>
      <c r="H1374" s="162" t="s">
        <v>115</v>
      </c>
      <c r="I1374" s="162" t="s">
        <v>528</v>
      </c>
      <c r="J1374" s="163" t="s">
        <v>96</v>
      </c>
      <c r="K1374" s="165">
        <v>43081</v>
      </c>
      <c r="L1374" s="166">
        <v>1</v>
      </c>
    </row>
    <row r="1375" spans="2:12" x14ac:dyDescent="0.2">
      <c r="B1375" s="5" t="s">
        <v>375</v>
      </c>
      <c r="C1375" s="5" t="s">
        <v>26</v>
      </c>
      <c r="D1375" s="5" t="s">
        <v>13</v>
      </c>
      <c r="E1375" s="5" t="s">
        <v>107</v>
      </c>
      <c r="F1375" s="5" t="s">
        <v>40</v>
      </c>
      <c r="G1375" s="5" t="s">
        <v>74</v>
      </c>
      <c r="H1375" s="5" t="s">
        <v>115</v>
      </c>
      <c r="I1375" s="5" t="s">
        <v>305</v>
      </c>
      <c r="J1375" s="10" t="s">
        <v>96</v>
      </c>
      <c r="K1375" s="27">
        <v>43081</v>
      </c>
      <c r="L1375" s="28">
        <v>1</v>
      </c>
    </row>
    <row r="1376" spans="2:12" x14ac:dyDescent="0.2">
      <c r="B1376" s="5" t="s">
        <v>375</v>
      </c>
      <c r="C1376" s="5" t="s">
        <v>26</v>
      </c>
      <c r="D1376" s="5" t="s">
        <v>13</v>
      </c>
      <c r="E1376" s="5" t="s">
        <v>107</v>
      </c>
      <c r="F1376" s="5" t="s">
        <v>40</v>
      </c>
      <c r="G1376" s="5" t="s">
        <v>74</v>
      </c>
      <c r="H1376" s="5" t="s">
        <v>115</v>
      </c>
      <c r="I1376" s="5" t="s">
        <v>911</v>
      </c>
      <c r="J1376" s="10" t="s">
        <v>96</v>
      </c>
      <c r="K1376" s="27">
        <v>43081</v>
      </c>
      <c r="L1376" s="28">
        <v>1</v>
      </c>
    </row>
    <row r="1377" spans="2:12" x14ac:dyDescent="0.2">
      <c r="B1377" s="5" t="s">
        <v>375</v>
      </c>
      <c r="C1377" s="5" t="s">
        <v>26</v>
      </c>
      <c r="D1377" s="5" t="s">
        <v>13</v>
      </c>
      <c r="E1377" s="5" t="s">
        <v>166</v>
      </c>
      <c r="F1377" s="5" t="s">
        <v>45</v>
      </c>
      <c r="G1377" s="5" t="s">
        <v>74</v>
      </c>
      <c r="H1377" s="5" t="s">
        <v>115</v>
      </c>
      <c r="I1377" s="5" t="s">
        <v>531</v>
      </c>
      <c r="J1377" s="10" t="s">
        <v>96</v>
      </c>
      <c r="K1377" s="27">
        <v>43081</v>
      </c>
      <c r="L1377" s="28">
        <v>1</v>
      </c>
    </row>
    <row r="1378" spans="2:12" x14ac:dyDescent="0.2">
      <c r="B1378" s="5" t="s">
        <v>375</v>
      </c>
      <c r="C1378" s="5" t="s">
        <v>26</v>
      </c>
      <c r="D1378" s="5" t="s">
        <v>13</v>
      </c>
      <c r="E1378" s="5" t="s">
        <v>150</v>
      </c>
      <c r="F1378" s="5" t="s">
        <v>367</v>
      </c>
      <c r="G1378" s="5" t="s">
        <v>74</v>
      </c>
      <c r="H1378" s="5" t="s">
        <v>115</v>
      </c>
      <c r="I1378" s="5" t="s">
        <v>938</v>
      </c>
      <c r="J1378" s="10" t="s">
        <v>96</v>
      </c>
      <c r="K1378" s="27">
        <v>43081</v>
      </c>
      <c r="L1378" s="28">
        <v>1</v>
      </c>
    </row>
    <row r="1379" spans="2:12" x14ac:dyDescent="0.2">
      <c r="B1379" s="164" t="s">
        <v>375</v>
      </c>
      <c r="C1379" s="162" t="s">
        <v>26</v>
      </c>
      <c r="D1379" s="162" t="s">
        <v>13</v>
      </c>
      <c r="E1379" s="162" t="s">
        <v>180</v>
      </c>
      <c r="F1379" s="164" t="s">
        <v>367</v>
      </c>
      <c r="G1379" s="162" t="s">
        <v>74</v>
      </c>
      <c r="H1379" s="162" t="s">
        <v>115</v>
      </c>
      <c r="I1379" s="162" t="s">
        <v>989</v>
      </c>
      <c r="J1379" s="163" t="s">
        <v>96</v>
      </c>
      <c r="K1379" s="165">
        <v>43081</v>
      </c>
      <c r="L1379" s="166">
        <v>1</v>
      </c>
    </row>
    <row r="1380" spans="2:12" x14ac:dyDescent="0.2">
      <c r="B1380" s="164" t="s">
        <v>375</v>
      </c>
      <c r="C1380" s="162" t="s">
        <v>26</v>
      </c>
      <c r="D1380" s="162" t="s">
        <v>13</v>
      </c>
      <c r="E1380" s="162" t="s">
        <v>173</v>
      </c>
      <c r="F1380" s="164" t="s">
        <v>39</v>
      </c>
      <c r="G1380" s="162" t="s">
        <v>74</v>
      </c>
      <c r="H1380" s="162" t="s">
        <v>115</v>
      </c>
      <c r="I1380" s="162" t="s">
        <v>1012</v>
      </c>
      <c r="J1380" s="163" t="s">
        <v>96</v>
      </c>
      <c r="K1380" s="165">
        <v>43081</v>
      </c>
      <c r="L1380" s="166">
        <v>1</v>
      </c>
    </row>
    <row r="1381" spans="2:12" x14ac:dyDescent="0.2">
      <c r="B1381" s="5" t="s">
        <v>375</v>
      </c>
      <c r="C1381" s="5" t="s">
        <v>26</v>
      </c>
      <c r="D1381" s="5" t="s">
        <v>13</v>
      </c>
      <c r="E1381" s="5" t="s">
        <v>178</v>
      </c>
      <c r="F1381" s="5" t="s">
        <v>39</v>
      </c>
      <c r="G1381" s="5" t="s">
        <v>74</v>
      </c>
      <c r="H1381" s="5" t="s">
        <v>115</v>
      </c>
      <c r="I1381" s="5" t="s">
        <v>1031</v>
      </c>
      <c r="J1381" s="10" t="s">
        <v>96</v>
      </c>
      <c r="K1381" s="27">
        <v>43081</v>
      </c>
      <c r="L1381" s="28">
        <v>1</v>
      </c>
    </row>
    <row r="1382" spans="2:12" x14ac:dyDescent="0.2">
      <c r="B1382" s="5" t="s">
        <v>334</v>
      </c>
      <c r="C1382" s="5" t="s">
        <v>26</v>
      </c>
      <c r="D1382" s="5" t="s">
        <v>13</v>
      </c>
      <c r="E1382" s="5" t="s">
        <v>95</v>
      </c>
      <c r="F1382" s="5" t="s">
        <v>39</v>
      </c>
      <c r="G1382" s="5" t="s">
        <v>74</v>
      </c>
      <c r="H1382" s="5" t="s">
        <v>98</v>
      </c>
      <c r="I1382" s="5" t="s">
        <v>305</v>
      </c>
      <c r="J1382" s="10" t="s">
        <v>96</v>
      </c>
      <c r="K1382" s="27">
        <v>43082</v>
      </c>
      <c r="L1382" s="28">
        <v>1</v>
      </c>
    </row>
    <row r="1383" spans="2:12" x14ac:dyDescent="0.2">
      <c r="B1383" s="5" t="s">
        <v>334</v>
      </c>
      <c r="C1383" s="5" t="s">
        <v>26</v>
      </c>
      <c r="D1383" s="5" t="s">
        <v>13</v>
      </c>
      <c r="E1383" s="5" t="s">
        <v>132</v>
      </c>
      <c r="F1383" s="5" t="s">
        <v>63</v>
      </c>
      <c r="G1383" s="5" t="s">
        <v>74</v>
      </c>
      <c r="H1383" s="5" t="s">
        <v>98</v>
      </c>
      <c r="I1383" s="5" t="s">
        <v>305</v>
      </c>
      <c r="J1383" s="10" t="s">
        <v>96</v>
      </c>
      <c r="K1383" s="27">
        <v>43082</v>
      </c>
      <c r="L1383" s="28">
        <v>1</v>
      </c>
    </row>
    <row r="1384" spans="2:12" x14ac:dyDescent="0.2">
      <c r="B1384" s="5" t="s">
        <v>334</v>
      </c>
      <c r="C1384" s="5" t="s">
        <v>26</v>
      </c>
      <c r="D1384" s="5" t="s">
        <v>13</v>
      </c>
      <c r="E1384" s="5" t="s">
        <v>197</v>
      </c>
      <c r="F1384" s="5" t="s">
        <v>55</v>
      </c>
      <c r="G1384" s="5" t="s">
        <v>74</v>
      </c>
      <c r="H1384" s="5" t="s">
        <v>98</v>
      </c>
      <c r="I1384" s="5" t="s">
        <v>305</v>
      </c>
      <c r="J1384" s="10" t="s">
        <v>96</v>
      </c>
      <c r="K1384" s="27">
        <v>43082</v>
      </c>
      <c r="L1384" s="28">
        <v>1</v>
      </c>
    </row>
    <row r="1385" spans="2:12" x14ac:dyDescent="0.2">
      <c r="B1385" s="5" t="s">
        <v>334</v>
      </c>
      <c r="C1385" s="5" t="s">
        <v>26</v>
      </c>
      <c r="D1385" s="5" t="s">
        <v>13</v>
      </c>
      <c r="E1385" s="5" t="s">
        <v>177</v>
      </c>
      <c r="F1385" s="5" t="s">
        <v>53</v>
      </c>
      <c r="G1385" s="5" t="s">
        <v>72</v>
      </c>
      <c r="H1385" s="5" t="s">
        <v>200</v>
      </c>
      <c r="I1385" s="5" t="s">
        <v>305</v>
      </c>
      <c r="J1385" s="10" t="s">
        <v>96</v>
      </c>
      <c r="K1385" s="27">
        <v>43082</v>
      </c>
      <c r="L1385" s="28">
        <v>1</v>
      </c>
    </row>
    <row r="1386" spans="2:12" x14ac:dyDescent="0.2">
      <c r="B1386" s="5" t="s">
        <v>334</v>
      </c>
      <c r="C1386" s="5" t="s">
        <v>26</v>
      </c>
      <c r="D1386" s="5" t="s">
        <v>13</v>
      </c>
      <c r="E1386" s="5" t="s">
        <v>177</v>
      </c>
      <c r="F1386" s="5" t="s">
        <v>53</v>
      </c>
      <c r="G1386" s="5" t="s">
        <v>72</v>
      </c>
      <c r="H1386" s="5" t="s">
        <v>200</v>
      </c>
      <c r="I1386" s="5" t="s">
        <v>305</v>
      </c>
      <c r="J1386" s="10" t="s">
        <v>96</v>
      </c>
      <c r="K1386" s="27">
        <v>43082</v>
      </c>
      <c r="L1386" s="28">
        <v>1</v>
      </c>
    </row>
    <row r="1387" spans="2:12" x14ac:dyDescent="0.2">
      <c r="B1387" s="5" t="s">
        <v>334</v>
      </c>
      <c r="C1387" s="5" t="s">
        <v>26</v>
      </c>
      <c r="D1387" s="5" t="s">
        <v>13</v>
      </c>
      <c r="E1387" s="5" t="s">
        <v>177</v>
      </c>
      <c r="F1387" s="5" t="s">
        <v>53</v>
      </c>
      <c r="G1387" s="5" t="s">
        <v>74</v>
      </c>
      <c r="H1387" s="5" t="s">
        <v>98</v>
      </c>
      <c r="I1387" s="5" t="s">
        <v>305</v>
      </c>
      <c r="J1387" s="10" t="s">
        <v>96</v>
      </c>
      <c r="K1387" s="27">
        <v>43082</v>
      </c>
      <c r="L1387" s="28">
        <v>1</v>
      </c>
    </row>
    <row r="1388" spans="2:12" x14ac:dyDescent="0.2">
      <c r="B1388" s="5" t="s">
        <v>334</v>
      </c>
      <c r="C1388" s="5" t="s">
        <v>26</v>
      </c>
      <c r="D1388" s="5" t="s">
        <v>13</v>
      </c>
      <c r="E1388" s="5" t="s">
        <v>161</v>
      </c>
      <c r="F1388" s="5" t="s">
        <v>45</v>
      </c>
      <c r="G1388" s="5" t="s">
        <v>74</v>
      </c>
      <c r="H1388" s="5" t="s">
        <v>98</v>
      </c>
      <c r="I1388" s="5" t="s">
        <v>305</v>
      </c>
      <c r="J1388" s="10" t="s">
        <v>96</v>
      </c>
      <c r="K1388" s="27">
        <v>43082</v>
      </c>
      <c r="L1388" s="28">
        <v>1</v>
      </c>
    </row>
    <row r="1389" spans="2:12" x14ac:dyDescent="0.2">
      <c r="B1389" s="5" t="s">
        <v>334</v>
      </c>
      <c r="C1389" s="5" t="s">
        <v>26</v>
      </c>
      <c r="D1389" s="5" t="s">
        <v>13</v>
      </c>
      <c r="E1389" s="5" t="s">
        <v>44</v>
      </c>
      <c r="F1389" s="5" t="s">
        <v>44</v>
      </c>
      <c r="G1389" s="5" t="s">
        <v>74</v>
      </c>
      <c r="H1389" s="5" t="s">
        <v>98</v>
      </c>
      <c r="I1389" s="5" t="s">
        <v>305</v>
      </c>
      <c r="J1389" s="10" t="s">
        <v>96</v>
      </c>
      <c r="K1389" s="27">
        <v>43082</v>
      </c>
      <c r="L1389" s="28">
        <v>1</v>
      </c>
    </row>
    <row r="1390" spans="2:12" x14ac:dyDescent="0.2">
      <c r="B1390" s="5" t="s">
        <v>334</v>
      </c>
      <c r="C1390" s="5" t="s">
        <v>26</v>
      </c>
      <c r="D1390" s="5" t="s">
        <v>13</v>
      </c>
      <c r="E1390" s="5" t="s">
        <v>44</v>
      </c>
      <c r="F1390" s="5" t="s">
        <v>44</v>
      </c>
      <c r="G1390" s="5" t="s">
        <v>74</v>
      </c>
      <c r="H1390" s="5" t="s">
        <v>98</v>
      </c>
      <c r="I1390" s="5" t="s">
        <v>305</v>
      </c>
      <c r="J1390" s="10" t="s">
        <v>96</v>
      </c>
      <c r="K1390" s="27">
        <v>43082</v>
      </c>
      <c r="L1390" s="28">
        <v>1</v>
      </c>
    </row>
    <row r="1391" spans="2:12" x14ac:dyDescent="0.2">
      <c r="B1391" s="5" t="s">
        <v>334</v>
      </c>
      <c r="C1391" s="5" t="s">
        <v>26</v>
      </c>
      <c r="D1391" s="5" t="s">
        <v>13</v>
      </c>
      <c r="E1391" s="5" t="s">
        <v>101</v>
      </c>
      <c r="F1391" s="5" t="s">
        <v>58</v>
      </c>
      <c r="G1391" s="5" t="s">
        <v>74</v>
      </c>
      <c r="H1391" s="5" t="s">
        <v>98</v>
      </c>
      <c r="I1391" s="5" t="s">
        <v>305</v>
      </c>
      <c r="J1391" s="10" t="s">
        <v>96</v>
      </c>
      <c r="K1391" s="27">
        <v>43082</v>
      </c>
      <c r="L1391" s="28">
        <v>1</v>
      </c>
    </row>
    <row r="1392" spans="2:12" x14ac:dyDescent="0.2">
      <c r="B1392" s="5" t="s">
        <v>334</v>
      </c>
      <c r="C1392" s="5" t="s">
        <v>26</v>
      </c>
      <c r="D1392" s="5" t="s">
        <v>13</v>
      </c>
      <c r="E1392" s="5" t="s">
        <v>101</v>
      </c>
      <c r="F1392" s="5" t="s">
        <v>58</v>
      </c>
      <c r="G1392" s="5" t="s">
        <v>74</v>
      </c>
      <c r="H1392" s="5" t="s">
        <v>98</v>
      </c>
      <c r="I1392" s="5" t="s">
        <v>305</v>
      </c>
      <c r="J1392" s="10" t="s">
        <v>96</v>
      </c>
      <c r="K1392" s="27">
        <v>43082</v>
      </c>
      <c r="L1392" s="28">
        <v>1</v>
      </c>
    </row>
    <row r="1393" spans="2:12" x14ac:dyDescent="0.2">
      <c r="B1393" s="5" t="s">
        <v>334</v>
      </c>
      <c r="C1393" s="5" t="s">
        <v>26</v>
      </c>
      <c r="D1393" s="5" t="s">
        <v>13</v>
      </c>
      <c r="E1393" s="5" t="s">
        <v>163</v>
      </c>
      <c r="F1393" s="5" t="s">
        <v>48</v>
      </c>
      <c r="G1393" s="5" t="s">
        <v>74</v>
      </c>
      <c r="H1393" s="5" t="s">
        <v>98</v>
      </c>
      <c r="I1393" s="5" t="s">
        <v>305</v>
      </c>
      <c r="J1393" s="10" t="s">
        <v>96</v>
      </c>
      <c r="K1393" s="27">
        <v>43082</v>
      </c>
      <c r="L1393" s="28">
        <v>1</v>
      </c>
    </row>
    <row r="1394" spans="2:12" x14ac:dyDescent="0.2">
      <c r="B1394" s="5" t="s">
        <v>334</v>
      </c>
      <c r="C1394" s="5" t="s">
        <v>26</v>
      </c>
      <c r="D1394" s="5" t="s">
        <v>13</v>
      </c>
      <c r="E1394" s="5" t="s">
        <v>163</v>
      </c>
      <c r="F1394" s="5" t="s">
        <v>48</v>
      </c>
      <c r="G1394" s="5" t="s">
        <v>74</v>
      </c>
      <c r="H1394" s="5" t="s">
        <v>115</v>
      </c>
      <c r="I1394" s="5" t="s">
        <v>726</v>
      </c>
      <c r="J1394" s="10" t="s">
        <v>96</v>
      </c>
      <c r="K1394" s="27">
        <v>43082</v>
      </c>
      <c r="L1394" s="28">
        <v>1</v>
      </c>
    </row>
    <row r="1395" spans="2:12" x14ac:dyDescent="0.2">
      <c r="B1395" s="5" t="s">
        <v>334</v>
      </c>
      <c r="C1395" s="5" t="s">
        <v>26</v>
      </c>
      <c r="D1395" s="5" t="s">
        <v>13</v>
      </c>
      <c r="E1395" s="5" t="s">
        <v>134</v>
      </c>
      <c r="F1395" s="5" t="s">
        <v>39</v>
      </c>
      <c r="G1395" s="5" t="s">
        <v>74</v>
      </c>
      <c r="H1395" s="5" t="s">
        <v>115</v>
      </c>
      <c r="I1395" s="5" t="s">
        <v>728</v>
      </c>
      <c r="J1395" s="10" t="s">
        <v>96</v>
      </c>
      <c r="K1395" s="27">
        <v>43082</v>
      </c>
      <c r="L1395" s="28">
        <v>1</v>
      </c>
    </row>
    <row r="1396" spans="2:12" x14ac:dyDescent="0.2">
      <c r="B1396" s="5" t="s">
        <v>334</v>
      </c>
      <c r="C1396" s="5" t="s">
        <v>26</v>
      </c>
      <c r="D1396" s="5" t="s">
        <v>13</v>
      </c>
      <c r="E1396" s="5" t="s">
        <v>134</v>
      </c>
      <c r="F1396" s="5" t="s">
        <v>39</v>
      </c>
      <c r="G1396" s="5" t="s">
        <v>74</v>
      </c>
      <c r="H1396" s="5" t="s">
        <v>115</v>
      </c>
      <c r="I1396" s="5" t="s">
        <v>729</v>
      </c>
      <c r="J1396" s="10" t="s">
        <v>96</v>
      </c>
      <c r="K1396" s="27">
        <v>43082</v>
      </c>
      <c r="L1396" s="28">
        <v>1</v>
      </c>
    </row>
    <row r="1397" spans="2:12" x14ac:dyDescent="0.2">
      <c r="B1397" s="5" t="s">
        <v>334</v>
      </c>
      <c r="C1397" s="5" t="s">
        <v>26</v>
      </c>
      <c r="D1397" s="5" t="s">
        <v>13</v>
      </c>
      <c r="E1397" s="5" t="s">
        <v>105</v>
      </c>
      <c r="F1397" s="5" t="s">
        <v>40</v>
      </c>
      <c r="G1397" s="5" t="s">
        <v>74</v>
      </c>
      <c r="H1397" s="5" t="s">
        <v>98</v>
      </c>
      <c r="I1397" s="5" t="s">
        <v>305</v>
      </c>
      <c r="J1397" s="10" t="s">
        <v>96</v>
      </c>
      <c r="K1397" s="27">
        <v>43082</v>
      </c>
      <c r="L1397" s="28">
        <v>1</v>
      </c>
    </row>
    <row r="1398" spans="2:12" x14ac:dyDescent="0.2">
      <c r="B1398" s="5" t="s">
        <v>334</v>
      </c>
      <c r="C1398" s="5" t="s">
        <v>26</v>
      </c>
      <c r="D1398" s="5" t="s">
        <v>13</v>
      </c>
      <c r="E1398" s="5" t="s">
        <v>107</v>
      </c>
      <c r="F1398" s="5" t="s">
        <v>40</v>
      </c>
      <c r="G1398" s="5" t="s">
        <v>74</v>
      </c>
      <c r="H1398" s="5" t="s">
        <v>98</v>
      </c>
      <c r="I1398" s="5" t="s">
        <v>305</v>
      </c>
      <c r="J1398" s="10" t="s">
        <v>96</v>
      </c>
      <c r="K1398" s="27">
        <v>43082</v>
      </c>
      <c r="L1398" s="28">
        <v>1</v>
      </c>
    </row>
    <row r="1399" spans="2:12" x14ac:dyDescent="0.2">
      <c r="B1399" s="5" t="s">
        <v>334</v>
      </c>
      <c r="C1399" s="5" t="s">
        <v>26</v>
      </c>
      <c r="D1399" s="5" t="s">
        <v>13</v>
      </c>
      <c r="E1399" s="5" t="s">
        <v>107</v>
      </c>
      <c r="F1399" s="5" t="s">
        <v>40</v>
      </c>
      <c r="G1399" s="5" t="s">
        <v>74</v>
      </c>
      <c r="H1399" s="5" t="s">
        <v>98</v>
      </c>
      <c r="I1399" s="5" t="s">
        <v>305</v>
      </c>
      <c r="J1399" s="10" t="s">
        <v>96</v>
      </c>
      <c r="K1399" s="27">
        <v>43082</v>
      </c>
      <c r="L1399" s="28">
        <v>1</v>
      </c>
    </row>
    <row r="1400" spans="2:12" x14ac:dyDescent="0.2">
      <c r="B1400" s="5" t="s">
        <v>334</v>
      </c>
      <c r="C1400" s="5" t="s">
        <v>26</v>
      </c>
      <c r="D1400" s="5" t="s">
        <v>13</v>
      </c>
      <c r="E1400" s="5" t="s">
        <v>107</v>
      </c>
      <c r="F1400" s="5" t="s">
        <v>40</v>
      </c>
      <c r="G1400" s="5" t="s">
        <v>74</v>
      </c>
      <c r="H1400" s="5" t="s">
        <v>115</v>
      </c>
      <c r="I1400" s="5" t="s">
        <v>505</v>
      </c>
      <c r="J1400" s="10" t="s">
        <v>96</v>
      </c>
      <c r="K1400" s="27">
        <v>43082</v>
      </c>
      <c r="L1400" s="28">
        <v>1</v>
      </c>
    </row>
    <row r="1401" spans="2:12" x14ac:dyDescent="0.2">
      <c r="B1401" s="5" t="s">
        <v>334</v>
      </c>
      <c r="C1401" s="5" t="s">
        <v>26</v>
      </c>
      <c r="D1401" s="5" t="s">
        <v>13</v>
      </c>
      <c r="E1401" s="5" t="s">
        <v>141</v>
      </c>
      <c r="F1401" s="5" t="s">
        <v>39</v>
      </c>
      <c r="G1401" s="5" t="s">
        <v>72</v>
      </c>
      <c r="H1401" s="5" t="s">
        <v>126</v>
      </c>
      <c r="I1401" s="5" t="s">
        <v>385</v>
      </c>
      <c r="J1401" s="10" t="s">
        <v>96</v>
      </c>
      <c r="K1401" s="27">
        <v>43082</v>
      </c>
      <c r="L1401" s="28">
        <v>1</v>
      </c>
    </row>
    <row r="1402" spans="2:12" x14ac:dyDescent="0.2">
      <c r="B1402" s="5" t="s">
        <v>334</v>
      </c>
      <c r="C1402" s="5" t="s">
        <v>26</v>
      </c>
      <c r="D1402" s="5" t="s">
        <v>13</v>
      </c>
      <c r="E1402" s="5" t="s">
        <v>114</v>
      </c>
      <c r="F1402" s="5" t="s">
        <v>39</v>
      </c>
      <c r="G1402" s="5" t="s">
        <v>74</v>
      </c>
      <c r="H1402" s="5" t="s">
        <v>98</v>
      </c>
      <c r="I1402" s="5" t="s">
        <v>305</v>
      </c>
      <c r="J1402" s="10" t="s">
        <v>96</v>
      </c>
      <c r="K1402" s="27">
        <v>43082</v>
      </c>
      <c r="L1402" s="28">
        <v>1</v>
      </c>
    </row>
    <row r="1403" spans="2:12" x14ac:dyDescent="0.2">
      <c r="B1403" s="5" t="s">
        <v>334</v>
      </c>
      <c r="C1403" s="5" t="s">
        <v>26</v>
      </c>
      <c r="D1403" s="5" t="s">
        <v>13</v>
      </c>
      <c r="E1403" s="5" t="s">
        <v>117</v>
      </c>
      <c r="F1403" s="5" t="s">
        <v>46</v>
      </c>
      <c r="G1403" s="5" t="s">
        <v>74</v>
      </c>
      <c r="H1403" s="5" t="s">
        <v>115</v>
      </c>
      <c r="I1403" s="5" t="s">
        <v>757</v>
      </c>
      <c r="J1403" s="10" t="s">
        <v>96</v>
      </c>
      <c r="K1403" s="27">
        <v>43082</v>
      </c>
      <c r="L1403" s="28">
        <v>1</v>
      </c>
    </row>
    <row r="1404" spans="2:12" x14ac:dyDescent="0.2">
      <c r="B1404" s="5" t="s">
        <v>334</v>
      </c>
      <c r="C1404" s="5" t="s">
        <v>26</v>
      </c>
      <c r="D1404" s="5" t="s">
        <v>13</v>
      </c>
      <c r="E1404" s="5" t="s">
        <v>117</v>
      </c>
      <c r="F1404" s="5" t="s">
        <v>46</v>
      </c>
      <c r="G1404" s="5" t="s">
        <v>74</v>
      </c>
      <c r="H1404" s="5" t="s">
        <v>345</v>
      </c>
      <c r="I1404" s="5" t="s">
        <v>305</v>
      </c>
      <c r="J1404" s="10" t="s">
        <v>96</v>
      </c>
      <c r="K1404" s="27">
        <v>43082</v>
      </c>
      <c r="L1404" s="28">
        <v>1</v>
      </c>
    </row>
    <row r="1405" spans="2:12" x14ac:dyDescent="0.2">
      <c r="B1405" s="5" t="s">
        <v>334</v>
      </c>
      <c r="C1405" s="5" t="s">
        <v>26</v>
      </c>
      <c r="D1405" s="5" t="s">
        <v>13</v>
      </c>
      <c r="E1405" s="5" t="s">
        <v>117</v>
      </c>
      <c r="F1405" s="5" t="s">
        <v>46</v>
      </c>
      <c r="G1405" s="5" t="s">
        <v>74</v>
      </c>
      <c r="H1405" s="5" t="s">
        <v>345</v>
      </c>
      <c r="I1405" s="5" t="s">
        <v>305</v>
      </c>
      <c r="J1405" s="10" t="s">
        <v>96</v>
      </c>
      <c r="K1405" s="27">
        <v>43082</v>
      </c>
      <c r="L1405" s="28">
        <v>1</v>
      </c>
    </row>
    <row r="1406" spans="2:12" x14ac:dyDescent="0.2">
      <c r="B1406" s="5" t="s">
        <v>334</v>
      </c>
      <c r="C1406" s="5" t="s">
        <v>26</v>
      </c>
      <c r="D1406" s="5" t="s">
        <v>13</v>
      </c>
      <c r="E1406" s="5" t="s">
        <v>117</v>
      </c>
      <c r="F1406" s="5" t="s">
        <v>46</v>
      </c>
      <c r="G1406" s="5" t="s">
        <v>74</v>
      </c>
      <c r="H1406" s="5" t="s">
        <v>345</v>
      </c>
      <c r="I1406" s="5" t="s">
        <v>305</v>
      </c>
      <c r="J1406" s="10" t="s">
        <v>96</v>
      </c>
      <c r="K1406" s="27">
        <v>43082</v>
      </c>
      <c r="L1406" s="28">
        <v>1</v>
      </c>
    </row>
    <row r="1407" spans="2:12" x14ac:dyDescent="0.2">
      <c r="B1407" s="5" t="s">
        <v>334</v>
      </c>
      <c r="C1407" s="5" t="s">
        <v>26</v>
      </c>
      <c r="D1407" s="5" t="s">
        <v>13</v>
      </c>
      <c r="E1407" s="5" t="s">
        <v>150</v>
      </c>
      <c r="F1407" s="5" t="s">
        <v>367</v>
      </c>
      <c r="G1407" s="5" t="s">
        <v>74</v>
      </c>
      <c r="H1407" s="5" t="s">
        <v>98</v>
      </c>
      <c r="I1407" s="5" t="s">
        <v>305</v>
      </c>
      <c r="J1407" s="10" t="s">
        <v>96</v>
      </c>
      <c r="K1407" s="27">
        <v>43082</v>
      </c>
      <c r="L1407" s="28">
        <v>1</v>
      </c>
    </row>
    <row r="1408" spans="2:12" x14ac:dyDescent="0.2">
      <c r="B1408" s="5" t="s">
        <v>334</v>
      </c>
      <c r="C1408" s="5" t="s">
        <v>26</v>
      </c>
      <c r="D1408" s="5" t="s">
        <v>13</v>
      </c>
      <c r="E1408" s="5" t="s">
        <v>151</v>
      </c>
      <c r="F1408" s="5" t="s">
        <v>43</v>
      </c>
      <c r="G1408" s="5" t="s">
        <v>75</v>
      </c>
      <c r="H1408" s="5" t="s">
        <v>314</v>
      </c>
      <c r="I1408" s="5" t="s">
        <v>314</v>
      </c>
      <c r="J1408" s="10" t="s">
        <v>96</v>
      </c>
      <c r="K1408" s="27">
        <v>43082</v>
      </c>
      <c r="L1408" s="28">
        <v>1</v>
      </c>
    </row>
    <row r="1409" spans="2:12" x14ac:dyDescent="0.2">
      <c r="B1409" s="164" t="s">
        <v>334</v>
      </c>
      <c r="C1409" s="162" t="s">
        <v>26</v>
      </c>
      <c r="D1409" s="162" t="s">
        <v>13</v>
      </c>
      <c r="E1409" s="162" t="s">
        <v>118</v>
      </c>
      <c r="F1409" s="164" t="s">
        <v>39</v>
      </c>
      <c r="G1409" s="162" t="s">
        <v>74</v>
      </c>
      <c r="H1409" s="162" t="s">
        <v>98</v>
      </c>
      <c r="I1409" s="162" t="s">
        <v>305</v>
      </c>
      <c r="J1409" s="163" t="s">
        <v>96</v>
      </c>
      <c r="K1409" s="165">
        <v>43082</v>
      </c>
      <c r="L1409" s="166">
        <v>1</v>
      </c>
    </row>
    <row r="1410" spans="2:12" x14ac:dyDescent="0.2">
      <c r="B1410" s="5" t="s">
        <v>334</v>
      </c>
      <c r="C1410" s="5" t="s">
        <v>26</v>
      </c>
      <c r="D1410" s="5" t="s">
        <v>13</v>
      </c>
      <c r="E1410" s="5" t="s">
        <v>119</v>
      </c>
      <c r="F1410" s="5" t="s">
        <v>39</v>
      </c>
      <c r="G1410" s="5" t="s">
        <v>74</v>
      </c>
      <c r="H1410" s="5" t="s">
        <v>98</v>
      </c>
      <c r="I1410" s="5" t="s">
        <v>305</v>
      </c>
      <c r="J1410" s="10" t="s">
        <v>96</v>
      </c>
      <c r="K1410" s="27">
        <v>43082</v>
      </c>
      <c r="L1410" s="28">
        <v>1</v>
      </c>
    </row>
    <row r="1411" spans="2:12" x14ac:dyDescent="0.2">
      <c r="B1411" s="5" t="s">
        <v>334</v>
      </c>
      <c r="C1411" s="5" t="s">
        <v>26</v>
      </c>
      <c r="D1411" s="5" t="s">
        <v>13</v>
      </c>
      <c r="E1411" s="5" t="s">
        <v>153</v>
      </c>
      <c r="F1411" s="5" t="s">
        <v>41</v>
      </c>
      <c r="G1411" s="5" t="s">
        <v>74</v>
      </c>
      <c r="H1411" s="5" t="s">
        <v>115</v>
      </c>
      <c r="I1411" s="5" t="s">
        <v>778</v>
      </c>
      <c r="J1411" s="10" t="s">
        <v>96</v>
      </c>
      <c r="K1411" s="27">
        <v>43082</v>
      </c>
      <c r="L1411" s="28">
        <v>1</v>
      </c>
    </row>
    <row r="1412" spans="2:12" x14ac:dyDescent="0.2">
      <c r="B1412" s="5" t="s">
        <v>334</v>
      </c>
      <c r="C1412" s="5" t="s">
        <v>26</v>
      </c>
      <c r="D1412" s="5" t="s">
        <v>13</v>
      </c>
      <c r="E1412" s="5" t="s">
        <v>42</v>
      </c>
      <c r="F1412" s="5" t="s">
        <v>42</v>
      </c>
      <c r="G1412" s="5" t="s">
        <v>74</v>
      </c>
      <c r="H1412" s="5" t="s">
        <v>98</v>
      </c>
      <c r="I1412" s="5" t="s">
        <v>305</v>
      </c>
      <c r="J1412" s="10" t="s">
        <v>96</v>
      </c>
      <c r="K1412" s="27">
        <v>43082</v>
      </c>
      <c r="L1412" s="28">
        <v>1</v>
      </c>
    </row>
    <row r="1413" spans="2:12" x14ac:dyDescent="0.2">
      <c r="B1413" s="5" t="s">
        <v>334</v>
      </c>
      <c r="C1413" s="5" t="s">
        <v>26</v>
      </c>
      <c r="D1413" s="5" t="s">
        <v>13</v>
      </c>
      <c r="E1413" s="5" t="s">
        <v>138</v>
      </c>
      <c r="F1413" s="5" t="s">
        <v>49</v>
      </c>
      <c r="G1413" s="5" t="s">
        <v>74</v>
      </c>
      <c r="H1413" s="5" t="s">
        <v>98</v>
      </c>
      <c r="I1413" s="5" t="s">
        <v>305</v>
      </c>
      <c r="J1413" s="10" t="s">
        <v>96</v>
      </c>
      <c r="K1413" s="27">
        <v>43082</v>
      </c>
      <c r="L1413" s="28">
        <v>1</v>
      </c>
    </row>
    <row r="1414" spans="2:12" x14ac:dyDescent="0.2">
      <c r="B1414" s="164" t="s">
        <v>334</v>
      </c>
      <c r="C1414" s="162" t="s">
        <v>26</v>
      </c>
      <c r="D1414" s="162" t="s">
        <v>13</v>
      </c>
      <c r="E1414" s="162" t="s">
        <v>138</v>
      </c>
      <c r="F1414" s="164" t="s">
        <v>49</v>
      </c>
      <c r="G1414" s="162" t="s">
        <v>74</v>
      </c>
      <c r="H1414" s="162" t="s">
        <v>98</v>
      </c>
      <c r="I1414" s="162" t="s">
        <v>305</v>
      </c>
      <c r="J1414" s="163" t="s">
        <v>96</v>
      </c>
      <c r="K1414" s="165">
        <v>43082</v>
      </c>
      <c r="L1414" s="166">
        <v>1</v>
      </c>
    </row>
    <row r="1415" spans="2:12" x14ac:dyDescent="0.2">
      <c r="B1415" s="5" t="s">
        <v>334</v>
      </c>
      <c r="C1415" s="5" t="s">
        <v>26</v>
      </c>
      <c r="D1415" s="5" t="s">
        <v>13</v>
      </c>
      <c r="E1415" s="5" t="s">
        <v>130</v>
      </c>
      <c r="F1415" s="5" t="s">
        <v>64</v>
      </c>
      <c r="G1415" s="5" t="s">
        <v>74</v>
      </c>
      <c r="H1415" s="5" t="s">
        <v>98</v>
      </c>
      <c r="I1415" s="5" t="s">
        <v>305</v>
      </c>
      <c r="J1415" s="10" t="s">
        <v>96</v>
      </c>
      <c r="K1415" s="27">
        <v>43082</v>
      </c>
      <c r="L1415" s="28">
        <v>1</v>
      </c>
    </row>
    <row r="1416" spans="2:12" x14ac:dyDescent="0.2">
      <c r="B1416" s="5" t="s">
        <v>334</v>
      </c>
      <c r="C1416" s="5" t="s">
        <v>26</v>
      </c>
      <c r="D1416" s="5" t="s">
        <v>13</v>
      </c>
      <c r="E1416" s="5" t="s">
        <v>180</v>
      </c>
      <c r="F1416" s="5" t="s">
        <v>367</v>
      </c>
      <c r="G1416" s="5" t="s">
        <v>74</v>
      </c>
      <c r="H1416" s="5" t="s">
        <v>98</v>
      </c>
      <c r="I1416" s="5" t="s">
        <v>305</v>
      </c>
      <c r="J1416" s="10" t="s">
        <v>96</v>
      </c>
      <c r="K1416" s="27">
        <v>43082</v>
      </c>
      <c r="L1416" s="28">
        <v>1</v>
      </c>
    </row>
    <row r="1417" spans="2:12" x14ac:dyDescent="0.2">
      <c r="B1417" s="164" t="s">
        <v>334</v>
      </c>
      <c r="C1417" s="162" t="s">
        <v>26</v>
      </c>
      <c r="D1417" s="162" t="s">
        <v>13</v>
      </c>
      <c r="E1417" s="162" t="s">
        <v>180</v>
      </c>
      <c r="F1417" s="164" t="s">
        <v>367</v>
      </c>
      <c r="G1417" s="162" t="s">
        <v>74</v>
      </c>
      <c r="H1417" s="162" t="s">
        <v>98</v>
      </c>
      <c r="I1417" s="162" t="s">
        <v>305</v>
      </c>
      <c r="J1417" s="163" t="s">
        <v>96</v>
      </c>
      <c r="K1417" s="165">
        <v>43082</v>
      </c>
      <c r="L1417" s="166">
        <v>3</v>
      </c>
    </row>
    <row r="1418" spans="2:12" x14ac:dyDescent="0.2">
      <c r="B1418" s="5" t="s">
        <v>334</v>
      </c>
      <c r="C1418" s="5" t="s">
        <v>26</v>
      </c>
      <c r="D1418" s="5" t="s">
        <v>13</v>
      </c>
      <c r="E1418" s="5" t="s">
        <v>131</v>
      </c>
      <c r="F1418" s="5" t="s">
        <v>57</v>
      </c>
      <c r="G1418" s="5" t="s">
        <v>74</v>
      </c>
      <c r="H1418" s="5" t="s">
        <v>443</v>
      </c>
      <c r="I1418" s="5" t="s">
        <v>305</v>
      </c>
      <c r="J1418" s="10" t="s">
        <v>96</v>
      </c>
      <c r="K1418" s="27">
        <v>43082</v>
      </c>
      <c r="L1418" s="28">
        <v>2</v>
      </c>
    </row>
    <row r="1419" spans="2:12" x14ac:dyDescent="0.2">
      <c r="B1419" s="5" t="s">
        <v>334</v>
      </c>
      <c r="C1419" s="5" t="s">
        <v>26</v>
      </c>
      <c r="D1419" s="5" t="s">
        <v>13</v>
      </c>
      <c r="E1419" s="5" t="s">
        <v>51</v>
      </c>
      <c r="F1419" s="5" t="s">
        <v>51</v>
      </c>
      <c r="G1419" s="5" t="s">
        <v>74</v>
      </c>
      <c r="H1419" s="5" t="s">
        <v>98</v>
      </c>
      <c r="I1419" s="5" t="s">
        <v>305</v>
      </c>
      <c r="J1419" s="10" t="s">
        <v>96</v>
      </c>
      <c r="K1419" s="27">
        <v>43082</v>
      </c>
      <c r="L1419" s="28">
        <v>1</v>
      </c>
    </row>
    <row r="1420" spans="2:12" x14ac:dyDescent="0.2">
      <c r="B1420" s="5" t="s">
        <v>375</v>
      </c>
      <c r="C1420" s="5" t="s">
        <v>26</v>
      </c>
      <c r="D1420" s="5" t="s">
        <v>13</v>
      </c>
      <c r="E1420" s="5" t="s">
        <v>105</v>
      </c>
      <c r="F1420" s="5" t="s">
        <v>40</v>
      </c>
      <c r="G1420" s="5" t="s">
        <v>74</v>
      </c>
      <c r="H1420" s="5" t="s">
        <v>115</v>
      </c>
      <c r="I1420" s="5" t="s">
        <v>898</v>
      </c>
      <c r="J1420" s="10" t="s">
        <v>96</v>
      </c>
      <c r="K1420" s="27">
        <v>43082</v>
      </c>
      <c r="L1420" s="28">
        <v>1</v>
      </c>
    </row>
    <row r="1421" spans="2:12" x14ac:dyDescent="0.2">
      <c r="B1421" s="5" t="s">
        <v>375</v>
      </c>
      <c r="C1421" s="5" t="s">
        <v>26</v>
      </c>
      <c r="D1421" s="5" t="s">
        <v>13</v>
      </c>
      <c r="E1421" s="5" t="s">
        <v>107</v>
      </c>
      <c r="F1421" s="5" t="s">
        <v>40</v>
      </c>
      <c r="G1421" s="5" t="s">
        <v>74</v>
      </c>
      <c r="H1421" s="5" t="s">
        <v>115</v>
      </c>
      <c r="I1421" s="5" t="s">
        <v>568</v>
      </c>
      <c r="J1421" s="10" t="s">
        <v>96</v>
      </c>
      <c r="K1421" s="27">
        <v>43082</v>
      </c>
      <c r="L1421" s="28">
        <v>1</v>
      </c>
    </row>
    <row r="1422" spans="2:12" x14ac:dyDescent="0.2">
      <c r="B1422" s="5" t="s">
        <v>375</v>
      </c>
      <c r="C1422" s="5" t="s">
        <v>26</v>
      </c>
      <c r="D1422" s="5" t="s">
        <v>13</v>
      </c>
      <c r="E1422" s="5" t="s">
        <v>168</v>
      </c>
      <c r="F1422" s="5" t="s">
        <v>45</v>
      </c>
      <c r="G1422" s="5" t="s">
        <v>74</v>
      </c>
      <c r="H1422" s="5" t="s">
        <v>115</v>
      </c>
      <c r="I1422" s="5" t="s">
        <v>201</v>
      </c>
      <c r="J1422" s="10" t="s">
        <v>96</v>
      </c>
      <c r="K1422" s="27">
        <v>43082</v>
      </c>
      <c r="L1422" s="28">
        <v>1</v>
      </c>
    </row>
    <row r="1423" spans="2:12" x14ac:dyDescent="0.2">
      <c r="B1423" s="5" t="s">
        <v>375</v>
      </c>
      <c r="C1423" s="5" t="s">
        <v>26</v>
      </c>
      <c r="D1423" s="5" t="s">
        <v>13</v>
      </c>
      <c r="E1423" s="5" t="s">
        <v>116</v>
      </c>
      <c r="F1423" s="5" t="s">
        <v>48</v>
      </c>
      <c r="G1423" s="5" t="s">
        <v>74</v>
      </c>
      <c r="H1423" s="5" t="s">
        <v>115</v>
      </c>
      <c r="I1423" s="5" t="s">
        <v>932</v>
      </c>
      <c r="J1423" s="10" t="s">
        <v>96</v>
      </c>
      <c r="K1423" s="27">
        <v>43082</v>
      </c>
      <c r="L1423" s="28">
        <v>1</v>
      </c>
    </row>
    <row r="1424" spans="2:12" x14ac:dyDescent="0.2">
      <c r="B1424" s="5" t="s">
        <v>375</v>
      </c>
      <c r="C1424" s="5" t="s">
        <v>26</v>
      </c>
      <c r="D1424" s="5" t="s">
        <v>13</v>
      </c>
      <c r="E1424" s="5" t="s">
        <v>152</v>
      </c>
      <c r="F1424" s="5" t="s">
        <v>43</v>
      </c>
      <c r="G1424" s="5" t="s">
        <v>74</v>
      </c>
      <c r="H1424" s="5" t="s">
        <v>115</v>
      </c>
      <c r="I1424" s="5" t="s">
        <v>941</v>
      </c>
      <c r="J1424" s="10" t="s">
        <v>96</v>
      </c>
      <c r="K1424" s="27">
        <v>43082</v>
      </c>
      <c r="L1424" s="28">
        <v>1</v>
      </c>
    </row>
    <row r="1425" spans="2:12" x14ac:dyDescent="0.2">
      <c r="B1425" s="164" t="s">
        <v>375</v>
      </c>
      <c r="C1425" s="162" t="s">
        <v>26</v>
      </c>
      <c r="D1425" s="162" t="s">
        <v>13</v>
      </c>
      <c r="E1425" s="162" t="s">
        <v>184</v>
      </c>
      <c r="F1425" s="164" t="s">
        <v>39</v>
      </c>
      <c r="G1425" s="162" t="s">
        <v>74</v>
      </c>
      <c r="H1425" s="162" t="s">
        <v>115</v>
      </c>
      <c r="I1425" s="162" t="s">
        <v>921</v>
      </c>
      <c r="J1425" s="163" t="s">
        <v>96</v>
      </c>
      <c r="K1425" s="165">
        <v>43082</v>
      </c>
      <c r="L1425" s="166">
        <v>1</v>
      </c>
    </row>
    <row r="1426" spans="2:12" x14ac:dyDescent="0.2">
      <c r="B1426" s="5" t="s">
        <v>334</v>
      </c>
      <c r="C1426" s="5" t="s">
        <v>26</v>
      </c>
      <c r="D1426" s="5" t="s">
        <v>13</v>
      </c>
      <c r="E1426" s="5" t="s">
        <v>95</v>
      </c>
      <c r="F1426" s="5" t="s">
        <v>39</v>
      </c>
      <c r="G1426" s="5" t="s">
        <v>74</v>
      </c>
      <c r="H1426" s="5" t="s">
        <v>98</v>
      </c>
      <c r="I1426" s="5" t="s">
        <v>305</v>
      </c>
      <c r="J1426" s="10" t="s">
        <v>96</v>
      </c>
      <c r="K1426" s="27">
        <v>43083</v>
      </c>
      <c r="L1426" s="28">
        <v>1</v>
      </c>
    </row>
    <row r="1427" spans="2:12" x14ac:dyDescent="0.2">
      <c r="B1427" s="5" t="s">
        <v>334</v>
      </c>
      <c r="C1427" s="5" t="s">
        <v>26</v>
      </c>
      <c r="D1427" s="5" t="s">
        <v>13</v>
      </c>
      <c r="E1427" s="5" t="s">
        <v>132</v>
      </c>
      <c r="F1427" s="5" t="s">
        <v>63</v>
      </c>
      <c r="G1427" s="5" t="s">
        <v>74</v>
      </c>
      <c r="H1427" s="5" t="s">
        <v>98</v>
      </c>
      <c r="I1427" s="5" t="s">
        <v>305</v>
      </c>
      <c r="J1427" s="10" t="s">
        <v>96</v>
      </c>
      <c r="K1427" s="27">
        <v>43083</v>
      </c>
      <c r="L1427" s="28">
        <v>1</v>
      </c>
    </row>
    <row r="1428" spans="2:12" x14ac:dyDescent="0.2">
      <c r="B1428" s="5" t="s">
        <v>334</v>
      </c>
      <c r="C1428" s="5" t="s">
        <v>26</v>
      </c>
      <c r="D1428" s="5" t="s">
        <v>13</v>
      </c>
      <c r="E1428" s="5" t="s">
        <v>197</v>
      </c>
      <c r="F1428" s="5" t="s">
        <v>55</v>
      </c>
      <c r="G1428" s="5" t="s">
        <v>74</v>
      </c>
      <c r="H1428" s="5" t="s">
        <v>98</v>
      </c>
      <c r="I1428" s="5" t="s">
        <v>305</v>
      </c>
      <c r="J1428" s="10" t="s">
        <v>96</v>
      </c>
      <c r="K1428" s="27">
        <v>43083</v>
      </c>
      <c r="L1428" s="28">
        <v>1</v>
      </c>
    </row>
    <row r="1429" spans="2:12" x14ac:dyDescent="0.2">
      <c r="B1429" s="5" t="s">
        <v>334</v>
      </c>
      <c r="C1429" s="5" t="s">
        <v>26</v>
      </c>
      <c r="D1429" s="5" t="s">
        <v>13</v>
      </c>
      <c r="E1429" s="5" t="s">
        <v>199</v>
      </c>
      <c r="F1429" s="5" t="s">
        <v>44</v>
      </c>
      <c r="G1429" s="5" t="s">
        <v>74</v>
      </c>
      <c r="H1429" s="5" t="s">
        <v>98</v>
      </c>
      <c r="I1429" s="5" t="s">
        <v>305</v>
      </c>
      <c r="J1429" s="10" t="s">
        <v>96</v>
      </c>
      <c r="K1429" s="27">
        <v>43083</v>
      </c>
      <c r="L1429" s="28">
        <v>1</v>
      </c>
    </row>
    <row r="1430" spans="2:12" x14ac:dyDescent="0.2">
      <c r="B1430" s="5" t="s">
        <v>334</v>
      </c>
      <c r="C1430" s="5" t="s">
        <v>26</v>
      </c>
      <c r="D1430" s="5" t="s">
        <v>13</v>
      </c>
      <c r="E1430" s="5" t="s">
        <v>177</v>
      </c>
      <c r="F1430" s="5" t="s">
        <v>53</v>
      </c>
      <c r="G1430" s="5" t="s">
        <v>72</v>
      </c>
      <c r="H1430" s="5" t="s">
        <v>200</v>
      </c>
      <c r="I1430" s="5" t="s">
        <v>305</v>
      </c>
      <c r="J1430" s="10" t="s">
        <v>96</v>
      </c>
      <c r="K1430" s="27">
        <v>43083</v>
      </c>
      <c r="L1430" s="28">
        <v>1</v>
      </c>
    </row>
    <row r="1431" spans="2:12" x14ac:dyDescent="0.2">
      <c r="B1431" s="5" t="s">
        <v>334</v>
      </c>
      <c r="C1431" s="5" t="s">
        <v>26</v>
      </c>
      <c r="D1431" s="5" t="s">
        <v>13</v>
      </c>
      <c r="E1431" s="5" t="s">
        <v>177</v>
      </c>
      <c r="F1431" s="5" t="s">
        <v>53</v>
      </c>
      <c r="G1431" s="5" t="s">
        <v>72</v>
      </c>
      <c r="H1431" s="5" t="s">
        <v>200</v>
      </c>
      <c r="I1431" s="5" t="s">
        <v>305</v>
      </c>
      <c r="J1431" s="10" t="s">
        <v>96</v>
      </c>
      <c r="K1431" s="27">
        <v>43083</v>
      </c>
      <c r="L1431" s="28">
        <v>1</v>
      </c>
    </row>
    <row r="1432" spans="2:12" x14ac:dyDescent="0.2">
      <c r="B1432" s="5" t="s">
        <v>334</v>
      </c>
      <c r="C1432" s="5" t="s">
        <v>26</v>
      </c>
      <c r="D1432" s="5" t="s">
        <v>13</v>
      </c>
      <c r="E1432" s="5" t="s">
        <v>44</v>
      </c>
      <c r="F1432" s="5" t="s">
        <v>44</v>
      </c>
      <c r="G1432" s="5" t="s">
        <v>74</v>
      </c>
      <c r="H1432" s="5" t="s">
        <v>98</v>
      </c>
      <c r="I1432" s="5" t="s">
        <v>305</v>
      </c>
      <c r="J1432" s="10" t="s">
        <v>96</v>
      </c>
      <c r="K1432" s="27">
        <v>43083</v>
      </c>
      <c r="L1432" s="28">
        <v>1</v>
      </c>
    </row>
    <row r="1433" spans="2:12" x14ac:dyDescent="0.2">
      <c r="B1433" s="5" t="s">
        <v>334</v>
      </c>
      <c r="C1433" s="5" t="s">
        <v>26</v>
      </c>
      <c r="D1433" s="5" t="s">
        <v>13</v>
      </c>
      <c r="E1433" s="5" t="s">
        <v>66</v>
      </c>
      <c r="F1433" s="5" t="s">
        <v>66</v>
      </c>
      <c r="G1433" s="5" t="s">
        <v>74</v>
      </c>
      <c r="H1433" s="5" t="s">
        <v>98</v>
      </c>
      <c r="I1433" s="5" t="s">
        <v>305</v>
      </c>
      <c r="J1433" s="10" t="s">
        <v>96</v>
      </c>
      <c r="K1433" s="27">
        <v>43083</v>
      </c>
      <c r="L1433" s="28">
        <v>1</v>
      </c>
    </row>
    <row r="1434" spans="2:12" x14ac:dyDescent="0.2">
      <c r="B1434" s="5" t="s">
        <v>334</v>
      </c>
      <c r="C1434" s="5" t="s">
        <v>26</v>
      </c>
      <c r="D1434" s="5" t="s">
        <v>13</v>
      </c>
      <c r="E1434" s="5" t="s">
        <v>66</v>
      </c>
      <c r="F1434" s="5" t="s">
        <v>66</v>
      </c>
      <c r="G1434" s="5" t="s">
        <v>74</v>
      </c>
      <c r="H1434" s="5" t="s">
        <v>98</v>
      </c>
      <c r="I1434" s="5" t="s">
        <v>305</v>
      </c>
      <c r="J1434" s="10" t="s">
        <v>96</v>
      </c>
      <c r="K1434" s="27">
        <v>43083</v>
      </c>
      <c r="L1434" s="28">
        <v>1</v>
      </c>
    </row>
    <row r="1435" spans="2:12" x14ac:dyDescent="0.2">
      <c r="B1435" s="5" t="s">
        <v>334</v>
      </c>
      <c r="C1435" s="5" t="s">
        <v>26</v>
      </c>
      <c r="D1435" s="5" t="s">
        <v>13</v>
      </c>
      <c r="E1435" s="5" t="s">
        <v>61</v>
      </c>
      <c r="F1435" s="5" t="s">
        <v>61</v>
      </c>
      <c r="G1435" s="5" t="s">
        <v>74</v>
      </c>
      <c r="H1435" s="5" t="s">
        <v>98</v>
      </c>
      <c r="I1435" s="5" t="s">
        <v>305</v>
      </c>
      <c r="J1435" s="10" t="s">
        <v>96</v>
      </c>
      <c r="K1435" s="27">
        <v>43083</v>
      </c>
      <c r="L1435" s="28">
        <v>1</v>
      </c>
    </row>
    <row r="1436" spans="2:12" x14ac:dyDescent="0.2">
      <c r="B1436" s="5" t="s">
        <v>334</v>
      </c>
      <c r="C1436" s="5" t="s">
        <v>26</v>
      </c>
      <c r="D1436" s="5" t="s">
        <v>13</v>
      </c>
      <c r="E1436" s="5" t="s">
        <v>147</v>
      </c>
      <c r="F1436" s="5" t="s">
        <v>39</v>
      </c>
      <c r="G1436" s="5" t="s">
        <v>72</v>
      </c>
      <c r="H1436" s="5" t="s">
        <v>159</v>
      </c>
      <c r="I1436" s="5" t="s">
        <v>305</v>
      </c>
      <c r="J1436" s="10" t="s">
        <v>96</v>
      </c>
      <c r="K1436" s="27">
        <v>43083</v>
      </c>
      <c r="L1436" s="28">
        <v>1</v>
      </c>
    </row>
    <row r="1437" spans="2:12" x14ac:dyDescent="0.2">
      <c r="B1437" s="5" t="s">
        <v>334</v>
      </c>
      <c r="C1437" s="5" t="s">
        <v>26</v>
      </c>
      <c r="D1437" s="5" t="s">
        <v>13</v>
      </c>
      <c r="E1437" s="5" t="s">
        <v>147</v>
      </c>
      <c r="F1437" s="5" t="s">
        <v>39</v>
      </c>
      <c r="G1437" s="5" t="s">
        <v>74</v>
      </c>
      <c r="H1437" s="5" t="s">
        <v>98</v>
      </c>
      <c r="I1437" s="5" t="s">
        <v>305</v>
      </c>
      <c r="J1437" s="10" t="s">
        <v>96</v>
      </c>
      <c r="K1437" s="27">
        <v>43083</v>
      </c>
      <c r="L1437" s="28">
        <v>1</v>
      </c>
    </row>
    <row r="1438" spans="2:12" x14ac:dyDescent="0.2">
      <c r="B1438" s="5" t="s">
        <v>334</v>
      </c>
      <c r="C1438" s="5" t="s">
        <v>26</v>
      </c>
      <c r="D1438" s="5" t="s">
        <v>13</v>
      </c>
      <c r="E1438" s="5" t="s">
        <v>105</v>
      </c>
      <c r="F1438" s="5" t="s">
        <v>40</v>
      </c>
      <c r="G1438" s="5" t="s">
        <v>74</v>
      </c>
      <c r="H1438" s="5" t="s">
        <v>98</v>
      </c>
      <c r="I1438" s="5" t="s">
        <v>305</v>
      </c>
      <c r="J1438" s="10" t="s">
        <v>96</v>
      </c>
      <c r="K1438" s="27">
        <v>43083</v>
      </c>
      <c r="L1438" s="28">
        <v>1</v>
      </c>
    </row>
    <row r="1439" spans="2:12" x14ac:dyDescent="0.2">
      <c r="B1439" s="164" t="s">
        <v>334</v>
      </c>
      <c r="C1439" s="162" t="s">
        <v>26</v>
      </c>
      <c r="D1439" s="162" t="s">
        <v>13</v>
      </c>
      <c r="E1439" s="162" t="s">
        <v>105</v>
      </c>
      <c r="F1439" s="164" t="s">
        <v>40</v>
      </c>
      <c r="G1439" s="162" t="s">
        <v>74</v>
      </c>
      <c r="H1439" s="162" t="s">
        <v>98</v>
      </c>
      <c r="I1439" s="162" t="s">
        <v>305</v>
      </c>
      <c r="J1439" s="163" t="s">
        <v>96</v>
      </c>
      <c r="K1439" s="165">
        <v>43083</v>
      </c>
      <c r="L1439" s="166">
        <v>1</v>
      </c>
    </row>
    <row r="1440" spans="2:12" x14ac:dyDescent="0.2">
      <c r="B1440" s="5" t="s">
        <v>334</v>
      </c>
      <c r="C1440" s="5" t="s">
        <v>26</v>
      </c>
      <c r="D1440" s="5" t="s">
        <v>13</v>
      </c>
      <c r="E1440" s="5" t="s">
        <v>105</v>
      </c>
      <c r="F1440" s="5" t="s">
        <v>40</v>
      </c>
      <c r="G1440" s="5" t="s">
        <v>74</v>
      </c>
      <c r="H1440" s="5" t="s">
        <v>98</v>
      </c>
      <c r="I1440" s="5" t="s">
        <v>305</v>
      </c>
      <c r="J1440" s="10" t="s">
        <v>96</v>
      </c>
      <c r="K1440" s="27">
        <v>43083</v>
      </c>
      <c r="L1440" s="28">
        <v>1</v>
      </c>
    </row>
    <row r="1441" spans="2:12" x14ac:dyDescent="0.2">
      <c r="B1441" s="5" t="s">
        <v>334</v>
      </c>
      <c r="C1441" s="5" t="s">
        <v>26</v>
      </c>
      <c r="D1441" s="5" t="s">
        <v>13</v>
      </c>
      <c r="E1441" s="5" t="s">
        <v>105</v>
      </c>
      <c r="F1441" s="5" t="s">
        <v>40</v>
      </c>
      <c r="G1441" s="5" t="s">
        <v>74</v>
      </c>
      <c r="H1441" s="5" t="s">
        <v>115</v>
      </c>
      <c r="I1441" s="5" t="s">
        <v>735</v>
      </c>
      <c r="J1441" s="10" t="s">
        <v>96</v>
      </c>
      <c r="K1441" s="27">
        <v>43083</v>
      </c>
      <c r="L1441" s="28">
        <v>2</v>
      </c>
    </row>
    <row r="1442" spans="2:12" x14ac:dyDescent="0.2">
      <c r="B1442" s="5" t="s">
        <v>334</v>
      </c>
      <c r="C1442" s="5" t="s">
        <v>26</v>
      </c>
      <c r="D1442" s="5" t="s">
        <v>13</v>
      </c>
      <c r="E1442" s="5" t="s">
        <v>202</v>
      </c>
      <c r="F1442" s="5" t="s">
        <v>40</v>
      </c>
      <c r="G1442" s="5" t="s">
        <v>74</v>
      </c>
      <c r="H1442" s="5" t="s">
        <v>98</v>
      </c>
      <c r="I1442" s="5" t="s">
        <v>305</v>
      </c>
      <c r="J1442" s="10" t="s">
        <v>96</v>
      </c>
      <c r="K1442" s="27">
        <v>43083</v>
      </c>
      <c r="L1442" s="28">
        <v>1</v>
      </c>
    </row>
    <row r="1443" spans="2:12" x14ac:dyDescent="0.2">
      <c r="B1443" s="5" t="s">
        <v>334</v>
      </c>
      <c r="C1443" s="5" t="s">
        <v>26</v>
      </c>
      <c r="D1443" s="5" t="s">
        <v>13</v>
      </c>
      <c r="E1443" s="5" t="s">
        <v>107</v>
      </c>
      <c r="F1443" s="5" t="s">
        <v>40</v>
      </c>
      <c r="G1443" s="5" t="s">
        <v>74</v>
      </c>
      <c r="H1443" s="5" t="s">
        <v>98</v>
      </c>
      <c r="I1443" s="5" t="s">
        <v>305</v>
      </c>
      <c r="J1443" s="10" t="s">
        <v>96</v>
      </c>
      <c r="K1443" s="27">
        <v>43083</v>
      </c>
      <c r="L1443" s="28">
        <v>2</v>
      </c>
    </row>
    <row r="1444" spans="2:12" x14ac:dyDescent="0.2">
      <c r="B1444" s="5" t="s">
        <v>334</v>
      </c>
      <c r="C1444" s="5" t="s">
        <v>26</v>
      </c>
      <c r="D1444" s="5" t="s">
        <v>13</v>
      </c>
      <c r="E1444" s="5" t="s">
        <v>117</v>
      </c>
      <c r="F1444" s="5" t="s">
        <v>46</v>
      </c>
      <c r="G1444" s="5" t="s">
        <v>74</v>
      </c>
      <c r="H1444" s="5" t="s">
        <v>345</v>
      </c>
      <c r="I1444" s="5" t="s">
        <v>305</v>
      </c>
      <c r="J1444" s="10" t="s">
        <v>96</v>
      </c>
      <c r="K1444" s="27">
        <v>43083</v>
      </c>
      <c r="L1444" s="28">
        <v>1</v>
      </c>
    </row>
    <row r="1445" spans="2:12" x14ac:dyDescent="0.2">
      <c r="B1445" s="5" t="s">
        <v>334</v>
      </c>
      <c r="C1445" s="5" t="s">
        <v>26</v>
      </c>
      <c r="D1445" s="5" t="s">
        <v>13</v>
      </c>
      <c r="E1445" s="5" t="s">
        <v>117</v>
      </c>
      <c r="F1445" s="5" t="s">
        <v>46</v>
      </c>
      <c r="G1445" s="5" t="s">
        <v>75</v>
      </c>
      <c r="H1445" s="5" t="s">
        <v>759</v>
      </c>
      <c r="I1445" s="5" t="s">
        <v>305</v>
      </c>
      <c r="J1445" s="10" t="s">
        <v>96</v>
      </c>
      <c r="K1445" s="27">
        <v>43083</v>
      </c>
      <c r="L1445" s="28">
        <v>1</v>
      </c>
    </row>
    <row r="1446" spans="2:12" x14ac:dyDescent="0.2">
      <c r="B1446" s="5" t="s">
        <v>334</v>
      </c>
      <c r="C1446" s="5" t="s">
        <v>26</v>
      </c>
      <c r="D1446" s="5" t="s">
        <v>13</v>
      </c>
      <c r="E1446" s="5" t="s">
        <v>149</v>
      </c>
      <c r="F1446" s="5" t="s">
        <v>46</v>
      </c>
      <c r="G1446" s="5" t="s">
        <v>74</v>
      </c>
      <c r="H1446" s="5" t="s">
        <v>346</v>
      </c>
      <c r="I1446" s="5" t="s">
        <v>305</v>
      </c>
      <c r="J1446" s="10" t="s">
        <v>96</v>
      </c>
      <c r="K1446" s="27">
        <v>43083</v>
      </c>
      <c r="L1446" s="28">
        <v>1</v>
      </c>
    </row>
    <row r="1447" spans="2:12" x14ac:dyDescent="0.2">
      <c r="B1447" s="5" t="s">
        <v>334</v>
      </c>
      <c r="C1447" s="5" t="s">
        <v>26</v>
      </c>
      <c r="D1447" s="5" t="s">
        <v>13</v>
      </c>
      <c r="E1447" s="5" t="s">
        <v>150</v>
      </c>
      <c r="F1447" s="5" t="s">
        <v>367</v>
      </c>
      <c r="G1447" s="5" t="s">
        <v>74</v>
      </c>
      <c r="H1447" s="5" t="s">
        <v>98</v>
      </c>
      <c r="I1447" s="5" t="s">
        <v>305</v>
      </c>
      <c r="J1447" s="10" t="s">
        <v>96</v>
      </c>
      <c r="K1447" s="27">
        <v>43083</v>
      </c>
      <c r="L1447" s="28">
        <v>1</v>
      </c>
    </row>
    <row r="1448" spans="2:12" x14ac:dyDescent="0.2">
      <c r="B1448" s="5" t="s">
        <v>334</v>
      </c>
      <c r="C1448" s="5" t="s">
        <v>26</v>
      </c>
      <c r="D1448" s="5" t="s">
        <v>13</v>
      </c>
      <c r="E1448" s="5" t="s">
        <v>195</v>
      </c>
      <c r="F1448" s="5" t="s">
        <v>39</v>
      </c>
      <c r="G1448" s="5" t="s">
        <v>74</v>
      </c>
      <c r="H1448" s="5" t="s">
        <v>98</v>
      </c>
      <c r="I1448" s="5" t="s">
        <v>305</v>
      </c>
      <c r="J1448" s="10" t="s">
        <v>96</v>
      </c>
      <c r="K1448" s="27">
        <v>43083</v>
      </c>
      <c r="L1448" s="28">
        <v>1</v>
      </c>
    </row>
    <row r="1449" spans="2:12" x14ac:dyDescent="0.2">
      <c r="B1449" s="5" t="s">
        <v>334</v>
      </c>
      <c r="C1449" s="5" t="s">
        <v>26</v>
      </c>
      <c r="D1449" s="5" t="s">
        <v>13</v>
      </c>
      <c r="E1449" s="5" t="s">
        <v>170</v>
      </c>
      <c r="F1449" s="5" t="s">
        <v>60</v>
      </c>
      <c r="G1449" s="5" t="s">
        <v>74</v>
      </c>
      <c r="H1449" s="5" t="s">
        <v>98</v>
      </c>
      <c r="I1449" s="5" t="s">
        <v>305</v>
      </c>
      <c r="J1449" s="10" t="s">
        <v>96</v>
      </c>
      <c r="K1449" s="27">
        <v>43083</v>
      </c>
      <c r="L1449" s="28">
        <v>1</v>
      </c>
    </row>
    <row r="1450" spans="2:12" x14ac:dyDescent="0.2">
      <c r="B1450" s="5" t="s">
        <v>334</v>
      </c>
      <c r="C1450" s="5" t="s">
        <v>26</v>
      </c>
      <c r="D1450" s="5" t="s">
        <v>13</v>
      </c>
      <c r="E1450" s="5" t="s">
        <v>153</v>
      </c>
      <c r="F1450" s="5" t="s">
        <v>41</v>
      </c>
      <c r="G1450" s="5" t="s">
        <v>74</v>
      </c>
      <c r="H1450" s="5" t="s">
        <v>98</v>
      </c>
      <c r="I1450" s="5" t="s">
        <v>305</v>
      </c>
      <c r="J1450" s="10" t="s">
        <v>96</v>
      </c>
      <c r="K1450" s="27">
        <v>43083</v>
      </c>
      <c r="L1450" s="28">
        <v>1</v>
      </c>
    </row>
    <row r="1451" spans="2:12" x14ac:dyDescent="0.2">
      <c r="B1451" s="5" t="s">
        <v>334</v>
      </c>
      <c r="C1451" s="5" t="s">
        <v>26</v>
      </c>
      <c r="D1451" s="5" t="s">
        <v>13</v>
      </c>
      <c r="E1451" s="5" t="s">
        <v>153</v>
      </c>
      <c r="F1451" s="5" t="s">
        <v>41</v>
      </c>
      <c r="G1451" s="5" t="s">
        <v>74</v>
      </c>
      <c r="H1451" s="5" t="s">
        <v>98</v>
      </c>
      <c r="I1451" s="5" t="s">
        <v>305</v>
      </c>
      <c r="J1451" s="10" t="s">
        <v>96</v>
      </c>
      <c r="K1451" s="27">
        <v>43083</v>
      </c>
      <c r="L1451" s="28">
        <v>1</v>
      </c>
    </row>
    <row r="1452" spans="2:12" x14ac:dyDescent="0.2">
      <c r="B1452" s="5" t="s">
        <v>334</v>
      </c>
      <c r="C1452" s="5" t="s">
        <v>26</v>
      </c>
      <c r="D1452" s="5" t="s">
        <v>13</v>
      </c>
      <c r="E1452" s="5" t="s">
        <v>42</v>
      </c>
      <c r="F1452" s="5" t="s">
        <v>42</v>
      </c>
      <c r="G1452" s="5" t="s">
        <v>72</v>
      </c>
      <c r="H1452" s="5" t="s">
        <v>313</v>
      </c>
      <c r="I1452" s="5" t="s">
        <v>459</v>
      </c>
      <c r="J1452" s="10" t="s">
        <v>96</v>
      </c>
      <c r="K1452" s="27">
        <v>43083</v>
      </c>
      <c r="L1452" s="28">
        <v>1</v>
      </c>
    </row>
    <row r="1453" spans="2:12" x14ac:dyDescent="0.2">
      <c r="B1453" s="5" t="s">
        <v>334</v>
      </c>
      <c r="C1453" s="5" t="s">
        <v>26</v>
      </c>
      <c r="D1453" s="5" t="s">
        <v>13</v>
      </c>
      <c r="E1453" s="5" t="s">
        <v>186</v>
      </c>
      <c r="F1453" s="5" t="s">
        <v>56</v>
      </c>
      <c r="G1453" s="5" t="s">
        <v>72</v>
      </c>
      <c r="H1453" s="5" t="s">
        <v>126</v>
      </c>
      <c r="I1453" s="5" t="s">
        <v>782</v>
      </c>
      <c r="J1453" s="10" t="s">
        <v>96</v>
      </c>
      <c r="K1453" s="27">
        <v>43083</v>
      </c>
      <c r="L1453" s="28">
        <v>1</v>
      </c>
    </row>
    <row r="1454" spans="2:12" x14ac:dyDescent="0.2">
      <c r="B1454" s="5" t="s">
        <v>334</v>
      </c>
      <c r="C1454" s="5" t="s">
        <v>26</v>
      </c>
      <c r="D1454" s="5" t="s">
        <v>13</v>
      </c>
      <c r="E1454" s="5" t="s">
        <v>193</v>
      </c>
      <c r="F1454" s="5" t="s">
        <v>50</v>
      </c>
      <c r="G1454" s="5" t="s">
        <v>72</v>
      </c>
      <c r="H1454" s="5" t="s">
        <v>182</v>
      </c>
      <c r="I1454" s="5" t="s">
        <v>305</v>
      </c>
      <c r="J1454" s="10" t="s">
        <v>96</v>
      </c>
      <c r="K1454" s="27">
        <v>43083</v>
      </c>
      <c r="L1454" s="28">
        <v>1</v>
      </c>
    </row>
    <row r="1455" spans="2:12" x14ac:dyDescent="0.2">
      <c r="B1455" s="5" t="s">
        <v>334</v>
      </c>
      <c r="C1455" s="5" t="s">
        <v>26</v>
      </c>
      <c r="D1455" s="5" t="s">
        <v>13</v>
      </c>
      <c r="E1455" s="5" t="s">
        <v>193</v>
      </c>
      <c r="F1455" s="5" t="s">
        <v>50</v>
      </c>
      <c r="G1455" s="5" t="s">
        <v>75</v>
      </c>
      <c r="H1455" s="5" t="s">
        <v>704</v>
      </c>
      <c r="I1455" s="5" t="s">
        <v>305</v>
      </c>
      <c r="J1455" s="10" t="s">
        <v>96</v>
      </c>
      <c r="K1455" s="27">
        <v>43083</v>
      </c>
      <c r="L1455" s="28">
        <v>1</v>
      </c>
    </row>
    <row r="1456" spans="2:12" x14ac:dyDescent="0.2">
      <c r="B1456" s="5" t="s">
        <v>334</v>
      </c>
      <c r="C1456" s="5" t="s">
        <v>26</v>
      </c>
      <c r="D1456" s="5" t="s">
        <v>13</v>
      </c>
      <c r="E1456" s="5" t="s">
        <v>49</v>
      </c>
      <c r="F1456" s="5" t="s">
        <v>49</v>
      </c>
      <c r="G1456" s="5" t="s">
        <v>74</v>
      </c>
      <c r="H1456" s="5" t="s">
        <v>98</v>
      </c>
      <c r="I1456" s="5" t="s">
        <v>305</v>
      </c>
      <c r="J1456" s="10" t="s">
        <v>96</v>
      </c>
      <c r="K1456" s="27">
        <v>43083</v>
      </c>
      <c r="L1456" s="28">
        <v>1</v>
      </c>
    </row>
    <row r="1457" spans="2:12" x14ac:dyDescent="0.2">
      <c r="B1457" s="5" t="s">
        <v>334</v>
      </c>
      <c r="C1457" s="5" t="s">
        <v>26</v>
      </c>
      <c r="D1457" s="5" t="s">
        <v>13</v>
      </c>
      <c r="E1457" s="5" t="s">
        <v>49</v>
      </c>
      <c r="F1457" s="5" t="s">
        <v>49</v>
      </c>
      <c r="G1457" s="5" t="s">
        <v>74</v>
      </c>
      <c r="H1457" s="5" t="s">
        <v>98</v>
      </c>
      <c r="I1457" s="5" t="s">
        <v>305</v>
      </c>
      <c r="J1457" s="10" t="s">
        <v>96</v>
      </c>
      <c r="K1457" s="27">
        <v>43083</v>
      </c>
      <c r="L1457" s="28">
        <v>1</v>
      </c>
    </row>
    <row r="1458" spans="2:12" x14ac:dyDescent="0.2">
      <c r="B1458" s="5" t="s">
        <v>334</v>
      </c>
      <c r="C1458" s="5" t="s">
        <v>26</v>
      </c>
      <c r="D1458" s="5" t="s">
        <v>13</v>
      </c>
      <c r="E1458" s="5" t="s">
        <v>171</v>
      </c>
      <c r="F1458" s="5" t="s">
        <v>47</v>
      </c>
      <c r="G1458" s="5" t="s">
        <v>74</v>
      </c>
      <c r="H1458" s="5" t="s">
        <v>380</v>
      </c>
      <c r="I1458" s="5" t="s">
        <v>305</v>
      </c>
      <c r="J1458" s="10" t="s">
        <v>96</v>
      </c>
      <c r="K1458" s="27">
        <v>43083</v>
      </c>
      <c r="L1458" s="28">
        <v>1</v>
      </c>
    </row>
    <row r="1459" spans="2:12" x14ac:dyDescent="0.2">
      <c r="B1459" s="5" t="s">
        <v>334</v>
      </c>
      <c r="C1459" s="5" t="s">
        <v>26</v>
      </c>
      <c r="D1459" s="5" t="s">
        <v>13</v>
      </c>
      <c r="E1459" s="5" t="s">
        <v>139</v>
      </c>
      <c r="F1459" s="5" t="s">
        <v>56</v>
      </c>
      <c r="G1459" s="5" t="s">
        <v>74</v>
      </c>
      <c r="H1459" s="5" t="s">
        <v>115</v>
      </c>
      <c r="I1459" s="5" t="s">
        <v>795</v>
      </c>
      <c r="J1459" s="10" t="s">
        <v>96</v>
      </c>
      <c r="K1459" s="27">
        <v>43083</v>
      </c>
      <c r="L1459" s="28">
        <v>1</v>
      </c>
    </row>
    <row r="1460" spans="2:12" x14ac:dyDescent="0.2">
      <c r="B1460" s="5" t="s">
        <v>334</v>
      </c>
      <c r="C1460" s="5" t="s">
        <v>26</v>
      </c>
      <c r="D1460" s="5" t="s">
        <v>13</v>
      </c>
      <c r="E1460" s="5" t="s">
        <v>124</v>
      </c>
      <c r="F1460" s="5" t="s">
        <v>39</v>
      </c>
      <c r="G1460" s="5" t="s">
        <v>74</v>
      </c>
      <c r="H1460" s="5" t="s">
        <v>323</v>
      </c>
      <c r="I1460" s="5" t="s">
        <v>305</v>
      </c>
      <c r="J1460" s="10" t="s">
        <v>96</v>
      </c>
      <c r="K1460" s="27">
        <v>43083</v>
      </c>
      <c r="L1460" s="28">
        <v>1</v>
      </c>
    </row>
    <row r="1461" spans="2:12" x14ac:dyDescent="0.2">
      <c r="B1461" s="164" t="s">
        <v>334</v>
      </c>
      <c r="C1461" s="162" t="s">
        <v>26</v>
      </c>
      <c r="D1461" s="162" t="s">
        <v>13</v>
      </c>
      <c r="E1461" s="162" t="s">
        <v>124</v>
      </c>
      <c r="F1461" s="164" t="s">
        <v>39</v>
      </c>
      <c r="G1461" s="162" t="s">
        <v>74</v>
      </c>
      <c r="H1461" s="162" t="s">
        <v>323</v>
      </c>
      <c r="I1461" s="162" t="s">
        <v>305</v>
      </c>
      <c r="J1461" s="163" t="s">
        <v>96</v>
      </c>
      <c r="K1461" s="165">
        <v>43083</v>
      </c>
      <c r="L1461" s="166">
        <v>1</v>
      </c>
    </row>
    <row r="1462" spans="2:12" x14ac:dyDescent="0.2">
      <c r="B1462" s="5" t="s">
        <v>334</v>
      </c>
      <c r="C1462" s="5" t="s">
        <v>26</v>
      </c>
      <c r="D1462" s="5" t="s">
        <v>13</v>
      </c>
      <c r="E1462" s="5" t="s">
        <v>125</v>
      </c>
      <c r="F1462" s="5" t="s">
        <v>39</v>
      </c>
      <c r="G1462" s="5" t="s">
        <v>72</v>
      </c>
      <c r="H1462" s="5" t="s">
        <v>108</v>
      </c>
      <c r="I1462" s="5" t="s">
        <v>305</v>
      </c>
      <c r="J1462" s="10" t="s">
        <v>96</v>
      </c>
      <c r="K1462" s="27">
        <v>43083</v>
      </c>
      <c r="L1462" s="28">
        <v>1</v>
      </c>
    </row>
    <row r="1463" spans="2:12" x14ac:dyDescent="0.2">
      <c r="B1463" s="5" t="s">
        <v>334</v>
      </c>
      <c r="C1463" s="5" t="s">
        <v>26</v>
      </c>
      <c r="D1463" s="5" t="s">
        <v>13</v>
      </c>
      <c r="E1463" s="5" t="s">
        <v>184</v>
      </c>
      <c r="F1463" s="5" t="s">
        <v>39</v>
      </c>
      <c r="G1463" s="5" t="s">
        <v>72</v>
      </c>
      <c r="H1463" s="5" t="s">
        <v>108</v>
      </c>
      <c r="I1463" s="5" t="s">
        <v>727</v>
      </c>
      <c r="J1463" s="10" t="s">
        <v>96</v>
      </c>
      <c r="K1463" s="27">
        <v>43083</v>
      </c>
      <c r="L1463" s="28">
        <v>1</v>
      </c>
    </row>
    <row r="1464" spans="2:12" x14ac:dyDescent="0.2">
      <c r="B1464" s="5" t="s">
        <v>334</v>
      </c>
      <c r="C1464" s="5" t="s">
        <v>26</v>
      </c>
      <c r="D1464" s="5" t="s">
        <v>13</v>
      </c>
      <c r="E1464" s="5" t="s">
        <v>156</v>
      </c>
      <c r="F1464" s="5" t="s">
        <v>50</v>
      </c>
      <c r="G1464" s="5" t="s">
        <v>74</v>
      </c>
      <c r="H1464" s="5" t="s">
        <v>98</v>
      </c>
      <c r="I1464" s="5" t="s">
        <v>305</v>
      </c>
      <c r="J1464" s="10" t="s">
        <v>96</v>
      </c>
      <c r="K1464" s="27">
        <v>43083</v>
      </c>
      <c r="L1464" s="28">
        <v>1</v>
      </c>
    </row>
    <row r="1465" spans="2:12" x14ac:dyDescent="0.2">
      <c r="B1465" s="5" t="s">
        <v>334</v>
      </c>
      <c r="C1465" s="5" t="s">
        <v>26</v>
      </c>
      <c r="D1465" s="5" t="s">
        <v>13</v>
      </c>
      <c r="E1465" s="5" t="s">
        <v>131</v>
      </c>
      <c r="F1465" s="5" t="s">
        <v>57</v>
      </c>
      <c r="G1465" s="5" t="s">
        <v>74</v>
      </c>
      <c r="H1465" s="5" t="s">
        <v>443</v>
      </c>
      <c r="I1465" s="5" t="s">
        <v>305</v>
      </c>
      <c r="J1465" s="10" t="s">
        <v>96</v>
      </c>
      <c r="K1465" s="27">
        <v>43083</v>
      </c>
      <c r="L1465" s="28">
        <v>1</v>
      </c>
    </row>
    <row r="1466" spans="2:12" x14ac:dyDescent="0.2">
      <c r="B1466" s="5" t="s">
        <v>334</v>
      </c>
      <c r="C1466" s="5" t="s">
        <v>26</v>
      </c>
      <c r="D1466" s="5" t="s">
        <v>13</v>
      </c>
      <c r="E1466" s="5" t="s">
        <v>51</v>
      </c>
      <c r="F1466" s="5" t="s">
        <v>51</v>
      </c>
      <c r="G1466" s="5" t="s">
        <v>74</v>
      </c>
      <c r="H1466" s="5" t="s">
        <v>98</v>
      </c>
      <c r="I1466" s="5" t="s">
        <v>305</v>
      </c>
      <c r="J1466" s="10" t="s">
        <v>96</v>
      </c>
      <c r="K1466" s="27">
        <v>43083</v>
      </c>
      <c r="L1466" s="28">
        <v>1</v>
      </c>
    </row>
    <row r="1467" spans="2:12" x14ac:dyDescent="0.2">
      <c r="B1467" s="5" t="s">
        <v>334</v>
      </c>
      <c r="C1467" s="5" t="s">
        <v>26</v>
      </c>
      <c r="D1467" s="5" t="s">
        <v>13</v>
      </c>
      <c r="E1467" s="5" t="s">
        <v>129</v>
      </c>
      <c r="F1467" s="5" t="s">
        <v>52</v>
      </c>
      <c r="G1467" s="5" t="s">
        <v>74</v>
      </c>
      <c r="H1467" s="5" t="s">
        <v>98</v>
      </c>
      <c r="I1467" s="5" t="s">
        <v>305</v>
      </c>
      <c r="J1467" s="10" t="s">
        <v>96</v>
      </c>
      <c r="K1467" s="27">
        <v>43083</v>
      </c>
      <c r="L1467" s="28">
        <v>1</v>
      </c>
    </row>
    <row r="1468" spans="2:12" x14ac:dyDescent="0.2">
      <c r="B1468" s="5" t="s">
        <v>334</v>
      </c>
      <c r="C1468" s="5" t="s">
        <v>26</v>
      </c>
      <c r="D1468" s="5" t="s">
        <v>13</v>
      </c>
      <c r="E1468" s="5" t="s">
        <v>339</v>
      </c>
      <c r="F1468" s="5" t="s">
        <v>43</v>
      </c>
      <c r="G1468" s="5" t="s">
        <v>74</v>
      </c>
      <c r="H1468" s="5" t="s">
        <v>349</v>
      </c>
      <c r="I1468" s="5" t="s">
        <v>305</v>
      </c>
      <c r="J1468" s="10" t="s">
        <v>96</v>
      </c>
      <c r="K1468" s="27">
        <v>43083</v>
      </c>
      <c r="L1468" s="28">
        <v>1</v>
      </c>
    </row>
    <row r="1469" spans="2:12" x14ac:dyDescent="0.2">
      <c r="B1469" s="5" t="s">
        <v>334</v>
      </c>
      <c r="C1469" s="5" t="s">
        <v>26</v>
      </c>
      <c r="D1469" s="5" t="s">
        <v>13</v>
      </c>
      <c r="E1469" s="5" t="s">
        <v>145</v>
      </c>
      <c r="F1469" s="5" t="s">
        <v>44</v>
      </c>
      <c r="G1469" s="5" t="s">
        <v>72</v>
      </c>
      <c r="H1469" s="5" t="s">
        <v>813</v>
      </c>
      <c r="I1469" s="5" t="s">
        <v>305</v>
      </c>
      <c r="J1469" s="10" t="s">
        <v>96</v>
      </c>
      <c r="K1469" s="27">
        <v>43083</v>
      </c>
      <c r="L1469" s="28">
        <v>1</v>
      </c>
    </row>
    <row r="1470" spans="2:12" x14ac:dyDescent="0.2">
      <c r="B1470" s="5" t="s">
        <v>375</v>
      </c>
      <c r="C1470" s="5" t="s">
        <v>26</v>
      </c>
      <c r="D1470" s="5" t="s">
        <v>13</v>
      </c>
      <c r="E1470" s="5" t="s">
        <v>132</v>
      </c>
      <c r="F1470" s="5" t="s">
        <v>63</v>
      </c>
      <c r="G1470" s="5" t="s">
        <v>74</v>
      </c>
      <c r="H1470" s="5" t="s">
        <v>115</v>
      </c>
      <c r="I1470" s="5" t="s">
        <v>875</v>
      </c>
      <c r="J1470" s="10" t="s">
        <v>96</v>
      </c>
      <c r="K1470" s="27">
        <v>43083</v>
      </c>
      <c r="L1470" s="28">
        <v>1</v>
      </c>
    </row>
    <row r="1471" spans="2:12" x14ac:dyDescent="0.2">
      <c r="B1471" s="5" t="s">
        <v>375</v>
      </c>
      <c r="C1471" s="5" t="s">
        <v>26</v>
      </c>
      <c r="D1471" s="5" t="s">
        <v>13</v>
      </c>
      <c r="E1471" s="5" t="s">
        <v>163</v>
      </c>
      <c r="F1471" s="5" t="s">
        <v>48</v>
      </c>
      <c r="G1471" s="5" t="s">
        <v>74</v>
      </c>
      <c r="H1471" s="5" t="s">
        <v>115</v>
      </c>
      <c r="I1471" s="5" t="s">
        <v>889</v>
      </c>
      <c r="J1471" s="10" t="s">
        <v>96</v>
      </c>
      <c r="K1471" s="27">
        <v>43083</v>
      </c>
      <c r="L1471" s="28">
        <v>1</v>
      </c>
    </row>
    <row r="1472" spans="2:12" x14ac:dyDescent="0.2">
      <c r="B1472" s="5" t="s">
        <v>375</v>
      </c>
      <c r="C1472" s="5" t="s">
        <v>26</v>
      </c>
      <c r="D1472" s="5" t="s">
        <v>13</v>
      </c>
      <c r="E1472" s="5" t="s">
        <v>174</v>
      </c>
      <c r="F1472" s="5" t="s">
        <v>39</v>
      </c>
      <c r="G1472" s="5" t="s">
        <v>74</v>
      </c>
      <c r="H1472" s="5" t="s">
        <v>115</v>
      </c>
      <c r="I1472" s="5" t="s">
        <v>921</v>
      </c>
      <c r="J1472" s="10" t="s">
        <v>96</v>
      </c>
      <c r="K1472" s="27">
        <v>43083</v>
      </c>
      <c r="L1472" s="28">
        <v>1</v>
      </c>
    </row>
    <row r="1473" spans="2:12" x14ac:dyDescent="0.2">
      <c r="B1473" s="5" t="s">
        <v>375</v>
      </c>
      <c r="C1473" s="5" t="s">
        <v>26</v>
      </c>
      <c r="D1473" s="5" t="s">
        <v>13</v>
      </c>
      <c r="E1473" s="5" t="s">
        <v>174</v>
      </c>
      <c r="F1473" s="5" t="s">
        <v>39</v>
      </c>
      <c r="G1473" s="5" t="s">
        <v>74</v>
      </c>
      <c r="H1473" s="5" t="s">
        <v>115</v>
      </c>
      <c r="I1473" s="5" t="s">
        <v>922</v>
      </c>
      <c r="J1473" s="10" t="s">
        <v>96</v>
      </c>
      <c r="K1473" s="27">
        <v>43083</v>
      </c>
      <c r="L1473" s="28">
        <v>1</v>
      </c>
    </row>
    <row r="1474" spans="2:12" x14ac:dyDescent="0.2">
      <c r="B1474" s="164" t="s">
        <v>375</v>
      </c>
      <c r="C1474" s="162" t="s">
        <v>26</v>
      </c>
      <c r="D1474" s="162" t="s">
        <v>13</v>
      </c>
      <c r="E1474" s="162" t="s">
        <v>174</v>
      </c>
      <c r="F1474" s="164" t="s">
        <v>39</v>
      </c>
      <c r="G1474" s="162" t="s">
        <v>74</v>
      </c>
      <c r="H1474" s="162" t="s">
        <v>115</v>
      </c>
      <c r="I1474" s="162" t="s">
        <v>923</v>
      </c>
      <c r="J1474" s="163" t="s">
        <v>96</v>
      </c>
      <c r="K1474" s="165">
        <v>43083</v>
      </c>
      <c r="L1474" s="166">
        <v>1</v>
      </c>
    </row>
    <row r="1475" spans="2:12" x14ac:dyDescent="0.2">
      <c r="B1475" s="5" t="s">
        <v>375</v>
      </c>
      <c r="C1475" s="5" t="s">
        <v>26</v>
      </c>
      <c r="D1475" s="5" t="s">
        <v>13</v>
      </c>
      <c r="E1475" s="5" t="s">
        <v>113</v>
      </c>
      <c r="F1475" s="5" t="s">
        <v>45</v>
      </c>
      <c r="G1475" s="5" t="s">
        <v>74</v>
      </c>
      <c r="H1475" s="5" t="s">
        <v>115</v>
      </c>
      <c r="I1475" s="5" t="s">
        <v>924</v>
      </c>
      <c r="J1475" s="10" t="s">
        <v>96</v>
      </c>
      <c r="K1475" s="27">
        <v>43083</v>
      </c>
      <c r="L1475" s="28">
        <v>1</v>
      </c>
    </row>
    <row r="1476" spans="2:12" x14ac:dyDescent="0.2">
      <c r="B1476" s="5" t="s">
        <v>375</v>
      </c>
      <c r="C1476" s="5" t="s">
        <v>26</v>
      </c>
      <c r="D1476" s="5" t="s">
        <v>13</v>
      </c>
      <c r="E1476" s="5" t="s">
        <v>117</v>
      </c>
      <c r="F1476" s="5" t="s">
        <v>46</v>
      </c>
      <c r="G1476" s="5" t="s">
        <v>74</v>
      </c>
      <c r="H1476" s="5" t="s">
        <v>115</v>
      </c>
      <c r="I1476" s="5" t="s">
        <v>935</v>
      </c>
      <c r="J1476" s="10" t="s">
        <v>96</v>
      </c>
      <c r="K1476" s="27">
        <v>43083</v>
      </c>
      <c r="L1476" s="28">
        <v>1</v>
      </c>
    </row>
    <row r="1477" spans="2:12" x14ac:dyDescent="0.2">
      <c r="B1477" s="164" t="s">
        <v>375</v>
      </c>
      <c r="C1477" s="162" t="s">
        <v>26</v>
      </c>
      <c r="D1477" s="162" t="s">
        <v>13</v>
      </c>
      <c r="E1477" s="162" t="s">
        <v>137</v>
      </c>
      <c r="F1477" s="164" t="s">
        <v>54</v>
      </c>
      <c r="G1477" s="162" t="s">
        <v>74</v>
      </c>
      <c r="H1477" s="162" t="s">
        <v>115</v>
      </c>
      <c r="I1477" s="162" t="s">
        <v>506</v>
      </c>
      <c r="J1477" s="163" t="s">
        <v>96</v>
      </c>
      <c r="K1477" s="165">
        <v>43083</v>
      </c>
      <c r="L1477" s="166">
        <v>1</v>
      </c>
    </row>
    <row r="1478" spans="2:12" x14ac:dyDescent="0.2">
      <c r="B1478" s="5" t="s">
        <v>375</v>
      </c>
      <c r="C1478" s="5" t="s">
        <v>26</v>
      </c>
      <c r="D1478" s="5" t="s">
        <v>13</v>
      </c>
      <c r="E1478" s="5" t="s">
        <v>41</v>
      </c>
      <c r="F1478" s="5" t="s">
        <v>41</v>
      </c>
      <c r="G1478" s="5" t="s">
        <v>74</v>
      </c>
      <c r="H1478" s="5" t="s">
        <v>115</v>
      </c>
      <c r="I1478" s="5" t="s">
        <v>610</v>
      </c>
      <c r="J1478" s="10" t="s">
        <v>96</v>
      </c>
      <c r="K1478" s="27">
        <v>43083</v>
      </c>
      <c r="L1478" s="28">
        <v>1</v>
      </c>
    </row>
    <row r="1479" spans="2:12" x14ac:dyDescent="0.2">
      <c r="B1479" s="5" t="s">
        <v>375</v>
      </c>
      <c r="C1479" s="5" t="s">
        <v>26</v>
      </c>
      <c r="D1479" s="5" t="s">
        <v>13</v>
      </c>
      <c r="E1479" s="5" t="s">
        <v>153</v>
      </c>
      <c r="F1479" s="5" t="s">
        <v>41</v>
      </c>
      <c r="G1479" s="5" t="s">
        <v>74</v>
      </c>
      <c r="H1479" s="5" t="s">
        <v>115</v>
      </c>
      <c r="I1479" s="5" t="s">
        <v>962</v>
      </c>
      <c r="J1479" s="10" t="s">
        <v>96</v>
      </c>
      <c r="K1479" s="27">
        <v>43083</v>
      </c>
      <c r="L1479" s="28">
        <v>1</v>
      </c>
    </row>
    <row r="1480" spans="2:12" x14ac:dyDescent="0.2">
      <c r="B1480" s="5" t="s">
        <v>375</v>
      </c>
      <c r="C1480" s="5" t="s">
        <v>26</v>
      </c>
      <c r="D1480" s="5" t="s">
        <v>13</v>
      </c>
      <c r="E1480" s="5" t="s">
        <v>186</v>
      </c>
      <c r="F1480" s="5" t="s">
        <v>56</v>
      </c>
      <c r="G1480" s="5" t="s">
        <v>74</v>
      </c>
      <c r="H1480" s="5" t="s">
        <v>115</v>
      </c>
      <c r="I1480" s="5" t="s">
        <v>974</v>
      </c>
      <c r="J1480" s="10" t="s">
        <v>96</v>
      </c>
      <c r="K1480" s="27">
        <v>43083</v>
      </c>
      <c r="L1480" s="28">
        <v>1</v>
      </c>
    </row>
    <row r="1481" spans="2:12" x14ac:dyDescent="0.2">
      <c r="B1481" s="5" t="s">
        <v>375</v>
      </c>
      <c r="C1481" s="5" t="s">
        <v>26</v>
      </c>
      <c r="D1481" s="5" t="s">
        <v>13</v>
      </c>
      <c r="E1481" s="5" t="s">
        <v>193</v>
      </c>
      <c r="F1481" s="5" t="s">
        <v>50</v>
      </c>
      <c r="G1481" s="5" t="s">
        <v>74</v>
      </c>
      <c r="H1481" s="5" t="s">
        <v>115</v>
      </c>
      <c r="I1481" s="5" t="s">
        <v>305</v>
      </c>
      <c r="J1481" s="10" t="s">
        <v>96</v>
      </c>
      <c r="K1481" s="27">
        <v>43083</v>
      </c>
      <c r="L1481" s="28">
        <v>1</v>
      </c>
    </row>
    <row r="1482" spans="2:12" x14ac:dyDescent="0.2">
      <c r="B1482" s="5" t="s">
        <v>375</v>
      </c>
      <c r="C1482" s="5" t="s">
        <v>26</v>
      </c>
      <c r="D1482" s="5" t="s">
        <v>13</v>
      </c>
      <c r="E1482" s="5" t="s">
        <v>171</v>
      </c>
      <c r="F1482" s="5" t="s">
        <v>47</v>
      </c>
      <c r="G1482" s="5" t="s">
        <v>74</v>
      </c>
      <c r="H1482" s="5" t="s">
        <v>115</v>
      </c>
      <c r="I1482" s="5" t="s">
        <v>983</v>
      </c>
      <c r="J1482" s="10" t="s">
        <v>96</v>
      </c>
      <c r="K1482" s="27">
        <v>43083</v>
      </c>
      <c r="L1482" s="28">
        <v>1</v>
      </c>
    </row>
    <row r="1483" spans="2:12" x14ac:dyDescent="0.2">
      <c r="B1483" s="5" t="s">
        <v>375</v>
      </c>
      <c r="C1483" s="5" t="s">
        <v>26</v>
      </c>
      <c r="D1483" s="5" t="s">
        <v>13</v>
      </c>
      <c r="E1483" s="5" t="s">
        <v>176</v>
      </c>
      <c r="F1483" s="5" t="s">
        <v>47</v>
      </c>
      <c r="G1483" s="5" t="s">
        <v>74</v>
      </c>
      <c r="H1483" s="5" t="s">
        <v>115</v>
      </c>
      <c r="I1483" s="5" t="s">
        <v>998</v>
      </c>
      <c r="J1483" s="10" t="s">
        <v>96</v>
      </c>
      <c r="K1483" s="27">
        <v>43083</v>
      </c>
      <c r="L1483" s="28">
        <v>1</v>
      </c>
    </row>
    <row r="1484" spans="2:12" x14ac:dyDescent="0.2">
      <c r="B1484" s="5" t="s">
        <v>375</v>
      </c>
      <c r="C1484" s="5" t="s">
        <v>26</v>
      </c>
      <c r="D1484" s="5" t="s">
        <v>13</v>
      </c>
      <c r="E1484" s="5" t="s">
        <v>176</v>
      </c>
      <c r="F1484" s="5" t="s">
        <v>47</v>
      </c>
      <c r="G1484" s="5" t="s">
        <v>74</v>
      </c>
      <c r="H1484" s="5" t="s">
        <v>115</v>
      </c>
      <c r="I1484" s="5" t="s">
        <v>998</v>
      </c>
      <c r="J1484" s="10" t="s">
        <v>96</v>
      </c>
      <c r="K1484" s="27">
        <v>43083</v>
      </c>
      <c r="L1484" s="28">
        <v>1</v>
      </c>
    </row>
    <row r="1485" spans="2:12" x14ac:dyDescent="0.2">
      <c r="B1485" s="5" t="s">
        <v>375</v>
      </c>
      <c r="C1485" s="5" t="s">
        <v>26</v>
      </c>
      <c r="D1485" s="5" t="s">
        <v>13</v>
      </c>
      <c r="E1485" s="5" t="s">
        <v>51</v>
      </c>
      <c r="F1485" s="5" t="s">
        <v>51</v>
      </c>
      <c r="G1485" s="5" t="s">
        <v>74</v>
      </c>
      <c r="H1485" s="5" t="s">
        <v>115</v>
      </c>
      <c r="I1485" s="5" t="s">
        <v>1008</v>
      </c>
      <c r="J1485" s="10" t="s">
        <v>96</v>
      </c>
      <c r="K1485" s="27">
        <v>43083</v>
      </c>
      <c r="L1485" s="28">
        <v>1</v>
      </c>
    </row>
    <row r="1486" spans="2:12" x14ac:dyDescent="0.2">
      <c r="B1486" s="5" t="s">
        <v>375</v>
      </c>
      <c r="C1486" s="5" t="s">
        <v>26</v>
      </c>
      <c r="D1486" s="5" t="s">
        <v>13</v>
      </c>
      <c r="E1486" s="5" t="s">
        <v>339</v>
      </c>
      <c r="F1486" s="5" t="s">
        <v>43</v>
      </c>
      <c r="G1486" s="5" t="s">
        <v>74</v>
      </c>
      <c r="H1486" s="5" t="s">
        <v>115</v>
      </c>
      <c r="I1486" s="5" t="s">
        <v>606</v>
      </c>
      <c r="J1486" s="10" t="s">
        <v>96</v>
      </c>
      <c r="K1486" s="27">
        <v>43083</v>
      </c>
      <c r="L1486" s="28">
        <v>1</v>
      </c>
    </row>
    <row r="1487" spans="2:12" x14ac:dyDescent="0.2">
      <c r="B1487" s="5" t="s">
        <v>375</v>
      </c>
      <c r="C1487" s="5" t="s">
        <v>26</v>
      </c>
      <c r="D1487" s="5" t="s">
        <v>13</v>
      </c>
      <c r="E1487" s="5" t="s">
        <v>339</v>
      </c>
      <c r="F1487" s="5" t="s">
        <v>43</v>
      </c>
      <c r="G1487" s="5" t="s">
        <v>74</v>
      </c>
      <c r="H1487" s="5" t="s">
        <v>115</v>
      </c>
      <c r="I1487" s="5" t="s">
        <v>1025</v>
      </c>
      <c r="J1487" s="10" t="s">
        <v>96</v>
      </c>
      <c r="K1487" s="27">
        <v>43083</v>
      </c>
      <c r="L1487" s="28">
        <v>1</v>
      </c>
    </row>
    <row r="1488" spans="2:12" x14ac:dyDescent="0.2">
      <c r="B1488" s="5" t="s">
        <v>375</v>
      </c>
      <c r="C1488" s="5" t="s">
        <v>26</v>
      </c>
      <c r="D1488" s="5" t="s">
        <v>13</v>
      </c>
      <c r="E1488" s="5" t="s">
        <v>339</v>
      </c>
      <c r="F1488" s="5" t="s">
        <v>43</v>
      </c>
      <c r="G1488" s="5" t="s">
        <v>74</v>
      </c>
      <c r="H1488" s="5" t="s">
        <v>115</v>
      </c>
      <c r="I1488" s="5" t="s">
        <v>1026</v>
      </c>
      <c r="J1488" s="10" t="s">
        <v>96</v>
      </c>
      <c r="K1488" s="27">
        <v>43083</v>
      </c>
      <c r="L1488" s="28">
        <v>1</v>
      </c>
    </row>
    <row r="1489" spans="2:12" x14ac:dyDescent="0.2">
      <c r="B1489" s="164" t="s">
        <v>334</v>
      </c>
      <c r="C1489" s="162" t="s">
        <v>26</v>
      </c>
      <c r="D1489" s="162" t="s">
        <v>13</v>
      </c>
      <c r="E1489" s="162" t="s">
        <v>55</v>
      </c>
      <c r="F1489" s="164" t="s">
        <v>55</v>
      </c>
      <c r="G1489" s="162" t="s">
        <v>74</v>
      </c>
      <c r="H1489" s="162" t="s">
        <v>98</v>
      </c>
      <c r="I1489" s="162" t="s">
        <v>305</v>
      </c>
      <c r="J1489" s="163" t="s">
        <v>96</v>
      </c>
      <c r="K1489" s="165">
        <v>43084</v>
      </c>
      <c r="L1489" s="166">
        <v>1</v>
      </c>
    </row>
    <row r="1490" spans="2:12" x14ac:dyDescent="0.2">
      <c r="B1490" s="5" t="s">
        <v>334</v>
      </c>
      <c r="C1490" s="5" t="s">
        <v>26</v>
      </c>
      <c r="D1490" s="5" t="s">
        <v>13</v>
      </c>
      <c r="E1490" s="5" t="s">
        <v>207</v>
      </c>
      <c r="F1490" s="5" t="s">
        <v>39</v>
      </c>
      <c r="G1490" s="5" t="s">
        <v>72</v>
      </c>
      <c r="H1490" s="5" t="s">
        <v>182</v>
      </c>
      <c r="I1490" s="5" t="s">
        <v>305</v>
      </c>
      <c r="J1490" s="10" t="s">
        <v>96</v>
      </c>
      <c r="K1490" s="27">
        <v>43084</v>
      </c>
      <c r="L1490" s="28">
        <v>1</v>
      </c>
    </row>
    <row r="1491" spans="2:12" x14ac:dyDescent="0.2">
      <c r="B1491" s="5" t="s">
        <v>334</v>
      </c>
      <c r="C1491" s="5" t="s">
        <v>26</v>
      </c>
      <c r="D1491" s="5" t="s">
        <v>13</v>
      </c>
      <c r="E1491" s="5" t="s">
        <v>100</v>
      </c>
      <c r="F1491" s="5" t="s">
        <v>59</v>
      </c>
      <c r="G1491" s="5" t="s">
        <v>74</v>
      </c>
      <c r="H1491" s="5" t="s">
        <v>115</v>
      </c>
      <c r="I1491" s="5" t="s">
        <v>716</v>
      </c>
      <c r="J1491" s="10" t="s">
        <v>96</v>
      </c>
      <c r="K1491" s="27">
        <v>43084</v>
      </c>
      <c r="L1491" s="28">
        <v>1</v>
      </c>
    </row>
    <row r="1492" spans="2:12" x14ac:dyDescent="0.2">
      <c r="B1492" s="164" t="s">
        <v>334</v>
      </c>
      <c r="C1492" s="162" t="s">
        <v>26</v>
      </c>
      <c r="D1492" s="162" t="s">
        <v>13</v>
      </c>
      <c r="E1492" s="162" t="s">
        <v>177</v>
      </c>
      <c r="F1492" s="164" t="s">
        <v>53</v>
      </c>
      <c r="G1492" s="162" t="s">
        <v>74</v>
      </c>
      <c r="H1492" s="162" t="s">
        <v>98</v>
      </c>
      <c r="I1492" s="162" t="s">
        <v>305</v>
      </c>
      <c r="J1492" s="163" t="s">
        <v>96</v>
      </c>
      <c r="K1492" s="165">
        <v>43084</v>
      </c>
      <c r="L1492" s="166">
        <v>1</v>
      </c>
    </row>
    <row r="1493" spans="2:12" x14ac:dyDescent="0.2">
      <c r="B1493" s="5" t="s">
        <v>334</v>
      </c>
      <c r="C1493" s="5" t="s">
        <v>26</v>
      </c>
      <c r="D1493" s="5" t="s">
        <v>13</v>
      </c>
      <c r="E1493" s="5" t="s">
        <v>66</v>
      </c>
      <c r="F1493" s="5" t="s">
        <v>66</v>
      </c>
      <c r="G1493" s="5" t="s">
        <v>72</v>
      </c>
      <c r="H1493" s="5" t="s">
        <v>106</v>
      </c>
      <c r="I1493" s="5" t="s">
        <v>305</v>
      </c>
      <c r="J1493" s="10" t="s">
        <v>96</v>
      </c>
      <c r="K1493" s="27">
        <v>43084</v>
      </c>
      <c r="L1493" s="28">
        <v>1</v>
      </c>
    </row>
    <row r="1494" spans="2:12" x14ac:dyDescent="0.2">
      <c r="B1494" s="5" t="s">
        <v>334</v>
      </c>
      <c r="C1494" s="5" t="s">
        <v>26</v>
      </c>
      <c r="D1494" s="5" t="s">
        <v>13</v>
      </c>
      <c r="E1494" s="5" t="s">
        <v>66</v>
      </c>
      <c r="F1494" s="5" t="s">
        <v>66</v>
      </c>
      <c r="G1494" s="5" t="s">
        <v>74</v>
      </c>
      <c r="H1494" s="5" t="s">
        <v>98</v>
      </c>
      <c r="I1494" s="5" t="s">
        <v>305</v>
      </c>
      <c r="J1494" s="10" t="s">
        <v>96</v>
      </c>
      <c r="K1494" s="27">
        <v>43084</v>
      </c>
      <c r="L1494" s="28">
        <v>1</v>
      </c>
    </row>
    <row r="1495" spans="2:12" x14ac:dyDescent="0.2">
      <c r="B1495" s="5" t="s">
        <v>334</v>
      </c>
      <c r="C1495" s="5" t="s">
        <v>26</v>
      </c>
      <c r="D1495" s="5" t="s">
        <v>13</v>
      </c>
      <c r="E1495" s="5" t="s">
        <v>163</v>
      </c>
      <c r="F1495" s="5" t="s">
        <v>48</v>
      </c>
      <c r="G1495" s="5" t="s">
        <v>74</v>
      </c>
      <c r="H1495" s="5" t="s">
        <v>98</v>
      </c>
      <c r="I1495" s="5" t="s">
        <v>305</v>
      </c>
      <c r="J1495" s="10" t="s">
        <v>96</v>
      </c>
      <c r="K1495" s="27">
        <v>43084</v>
      </c>
      <c r="L1495" s="28">
        <v>1</v>
      </c>
    </row>
    <row r="1496" spans="2:12" x14ac:dyDescent="0.2">
      <c r="B1496" s="5" t="s">
        <v>334</v>
      </c>
      <c r="C1496" s="5" t="s">
        <v>26</v>
      </c>
      <c r="D1496" s="5" t="s">
        <v>13</v>
      </c>
      <c r="E1496" s="5" t="s">
        <v>134</v>
      </c>
      <c r="F1496" s="5" t="s">
        <v>39</v>
      </c>
      <c r="G1496" s="5" t="s">
        <v>72</v>
      </c>
      <c r="H1496" s="5" t="s">
        <v>108</v>
      </c>
      <c r="I1496" s="5" t="s">
        <v>727</v>
      </c>
      <c r="J1496" s="10" t="s">
        <v>96</v>
      </c>
      <c r="K1496" s="27">
        <v>43084</v>
      </c>
      <c r="L1496" s="28">
        <v>1</v>
      </c>
    </row>
    <row r="1497" spans="2:12" x14ac:dyDescent="0.2">
      <c r="B1497" s="5" t="s">
        <v>334</v>
      </c>
      <c r="C1497" s="5" t="s">
        <v>26</v>
      </c>
      <c r="D1497" s="5" t="s">
        <v>13</v>
      </c>
      <c r="E1497" s="5" t="s">
        <v>147</v>
      </c>
      <c r="F1497" s="5" t="s">
        <v>39</v>
      </c>
      <c r="G1497" s="5" t="s">
        <v>74</v>
      </c>
      <c r="H1497" s="5" t="s">
        <v>98</v>
      </c>
      <c r="I1497" s="5" t="s">
        <v>305</v>
      </c>
      <c r="J1497" s="10" t="s">
        <v>96</v>
      </c>
      <c r="K1497" s="27">
        <v>43084</v>
      </c>
      <c r="L1497" s="28">
        <v>1</v>
      </c>
    </row>
    <row r="1498" spans="2:12" x14ac:dyDescent="0.2">
      <c r="B1498" s="5" t="s">
        <v>334</v>
      </c>
      <c r="C1498" s="5" t="s">
        <v>26</v>
      </c>
      <c r="D1498" s="5" t="s">
        <v>13</v>
      </c>
      <c r="E1498" s="5" t="s">
        <v>157</v>
      </c>
      <c r="F1498" s="5" t="s">
        <v>47</v>
      </c>
      <c r="G1498" s="5" t="s">
        <v>74</v>
      </c>
      <c r="H1498" s="5" t="s">
        <v>388</v>
      </c>
      <c r="I1498" s="5" t="s">
        <v>305</v>
      </c>
      <c r="J1498" s="10" t="s">
        <v>96</v>
      </c>
      <c r="K1498" s="27">
        <v>43084</v>
      </c>
      <c r="L1498" s="28">
        <v>1</v>
      </c>
    </row>
    <row r="1499" spans="2:12" x14ac:dyDescent="0.2">
      <c r="B1499" s="5" t="s">
        <v>334</v>
      </c>
      <c r="C1499" s="5" t="s">
        <v>26</v>
      </c>
      <c r="D1499" s="5" t="s">
        <v>13</v>
      </c>
      <c r="E1499" s="5" t="s">
        <v>105</v>
      </c>
      <c r="F1499" s="5" t="s">
        <v>40</v>
      </c>
      <c r="G1499" s="5" t="s">
        <v>72</v>
      </c>
      <c r="H1499" s="5" t="s">
        <v>313</v>
      </c>
      <c r="I1499" s="5" t="s">
        <v>675</v>
      </c>
      <c r="J1499" s="10" t="s">
        <v>96</v>
      </c>
      <c r="K1499" s="27">
        <v>43084</v>
      </c>
      <c r="L1499" s="28">
        <v>1</v>
      </c>
    </row>
    <row r="1500" spans="2:12" x14ac:dyDescent="0.2">
      <c r="B1500" s="5" t="s">
        <v>334</v>
      </c>
      <c r="C1500" s="5" t="s">
        <v>26</v>
      </c>
      <c r="D1500" s="5" t="s">
        <v>13</v>
      </c>
      <c r="E1500" s="5" t="s">
        <v>105</v>
      </c>
      <c r="F1500" s="5" t="s">
        <v>40</v>
      </c>
      <c r="G1500" s="5" t="s">
        <v>74</v>
      </c>
      <c r="H1500" s="5" t="s">
        <v>98</v>
      </c>
      <c r="I1500" s="5" t="s">
        <v>305</v>
      </c>
      <c r="J1500" s="10" t="s">
        <v>96</v>
      </c>
      <c r="K1500" s="27">
        <v>43084</v>
      </c>
      <c r="L1500" s="28">
        <v>1</v>
      </c>
    </row>
    <row r="1501" spans="2:12" x14ac:dyDescent="0.2">
      <c r="B1501" s="5" t="s">
        <v>334</v>
      </c>
      <c r="C1501" s="5" t="s">
        <v>26</v>
      </c>
      <c r="D1501" s="5" t="s">
        <v>13</v>
      </c>
      <c r="E1501" s="5" t="s">
        <v>105</v>
      </c>
      <c r="F1501" s="5" t="s">
        <v>40</v>
      </c>
      <c r="G1501" s="5" t="s">
        <v>74</v>
      </c>
      <c r="H1501" s="5" t="s">
        <v>98</v>
      </c>
      <c r="I1501" s="5" t="s">
        <v>305</v>
      </c>
      <c r="J1501" s="10" t="s">
        <v>96</v>
      </c>
      <c r="K1501" s="27">
        <v>43084</v>
      </c>
      <c r="L1501" s="28">
        <v>1</v>
      </c>
    </row>
    <row r="1502" spans="2:12" x14ac:dyDescent="0.2">
      <c r="B1502" s="5" t="s">
        <v>334</v>
      </c>
      <c r="C1502" s="5" t="s">
        <v>26</v>
      </c>
      <c r="D1502" s="5" t="s">
        <v>13</v>
      </c>
      <c r="E1502" s="5" t="s">
        <v>198</v>
      </c>
      <c r="F1502" s="5" t="s">
        <v>53</v>
      </c>
      <c r="G1502" s="5" t="s">
        <v>74</v>
      </c>
      <c r="H1502" s="5" t="s">
        <v>98</v>
      </c>
      <c r="I1502" s="5" t="s">
        <v>305</v>
      </c>
      <c r="J1502" s="10" t="s">
        <v>96</v>
      </c>
      <c r="K1502" s="27">
        <v>43084</v>
      </c>
      <c r="L1502" s="28">
        <v>1</v>
      </c>
    </row>
    <row r="1503" spans="2:12" x14ac:dyDescent="0.2">
      <c r="B1503" s="5" t="s">
        <v>334</v>
      </c>
      <c r="C1503" s="5" t="s">
        <v>26</v>
      </c>
      <c r="D1503" s="5" t="s">
        <v>13</v>
      </c>
      <c r="E1503" s="5" t="s">
        <v>198</v>
      </c>
      <c r="F1503" s="5" t="s">
        <v>53</v>
      </c>
      <c r="G1503" s="5" t="s">
        <v>74</v>
      </c>
      <c r="H1503" s="5" t="s">
        <v>98</v>
      </c>
      <c r="I1503" s="5" t="s">
        <v>305</v>
      </c>
      <c r="J1503" s="10" t="s">
        <v>96</v>
      </c>
      <c r="K1503" s="27">
        <v>43084</v>
      </c>
      <c r="L1503" s="28">
        <v>1</v>
      </c>
    </row>
    <row r="1504" spans="2:12" x14ac:dyDescent="0.2">
      <c r="B1504" s="5" t="s">
        <v>334</v>
      </c>
      <c r="C1504" s="5" t="s">
        <v>26</v>
      </c>
      <c r="D1504" s="5" t="s">
        <v>13</v>
      </c>
      <c r="E1504" s="5" t="s">
        <v>113</v>
      </c>
      <c r="F1504" s="5" t="s">
        <v>45</v>
      </c>
      <c r="G1504" s="5" t="s">
        <v>74</v>
      </c>
      <c r="H1504" s="5" t="s">
        <v>98</v>
      </c>
      <c r="I1504" s="5" t="s">
        <v>305</v>
      </c>
      <c r="J1504" s="10" t="s">
        <v>96</v>
      </c>
      <c r="K1504" s="27">
        <v>43084</v>
      </c>
      <c r="L1504" s="28">
        <v>1</v>
      </c>
    </row>
    <row r="1505" spans="2:12" x14ac:dyDescent="0.2">
      <c r="B1505" s="5" t="s">
        <v>334</v>
      </c>
      <c r="C1505" s="5" t="s">
        <v>26</v>
      </c>
      <c r="D1505" s="5" t="s">
        <v>13</v>
      </c>
      <c r="E1505" s="5" t="s">
        <v>168</v>
      </c>
      <c r="F1505" s="5" t="s">
        <v>45</v>
      </c>
      <c r="G1505" s="5" t="s">
        <v>74</v>
      </c>
      <c r="H1505" s="5" t="s">
        <v>98</v>
      </c>
      <c r="I1505" s="5" t="s">
        <v>305</v>
      </c>
      <c r="J1505" s="10" t="s">
        <v>96</v>
      </c>
      <c r="K1505" s="27">
        <v>43084</v>
      </c>
      <c r="L1505" s="28">
        <v>1</v>
      </c>
    </row>
    <row r="1506" spans="2:12" x14ac:dyDescent="0.2">
      <c r="B1506" s="5" t="s">
        <v>334</v>
      </c>
      <c r="C1506" s="5" t="s">
        <v>26</v>
      </c>
      <c r="D1506" s="5" t="s">
        <v>13</v>
      </c>
      <c r="E1506" s="5" t="s">
        <v>168</v>
      </c>
      <c r="F1506" s="5" t="s">
        <v>45</v>
      </c>
      <c r="G1506" s="5" t="s">
        <v>318</v>
      </c>
      <c r="H1506" s="5" t="s">
        <v>319</v>
      </c>
      <c r="I1506" s="5" t="s">
        <v>305</v>
      </c>
      <c r="J1506" s="10" t="s">
        <v>96</v>
      </c>
      <c r="K1506" s="27">
        <v>43084</v>
      </c>
      <c r="L1506" s="28">
        <v>1</v>
      </c>
    </row>
    <row r="1507" spans="2:12" x14ac:dyDescent="0.2">
      <c r="B1507" s="164" t="s">
        <v>334</v>
      </c>
      <c r="C1507" s="162" t="s">
        <v>26</v>
      </c>
      <c r="D1507" s="162" t="s">
        <v>13</v>
      </c>
      <c r="E1507" s="162" t="s">
        <v>117</v>
      </c>
      <c r="F1507" s="164" t="s">
        <v>46</v>
      </c>
      <c r="G1507" s="162" t="s">
        <v>74</v>
      </c>
      <c r="H1507" s="162" t="s">
        <v>345</v>
      </c>
      <c r="I1507" s="162" t="s">
        <v>305</v>
      </c>
      <c r="J1507" s="163" t="s">
        <v>96</v>
      </c>
      <c r="K1507" s="165">
        <v>43084</v>
      </c>
      <c r="L1507" s="166">
        <v>1</v>
      </c>
    </row>
    <row r="1508" spans="2:12" x14ac:dyDescent="0.2">
      <c r="B1508" s="5" t="s">
        <v>334</v>
      </c>
      <c r="C1508" s="5" t="s">
        <v>26</v>
      </c>
      <c r="D1508" s="5" t="s">
        <v>13</v>
      </c>
      <c r="E1508" s="5" t="s">
        <v>150</v>
      </c>
      <c r="F1508" s="5" t="s">
        <v>367</v>
      </c>
      <c r="G1508" s="5" t="s">
        <v>72</v>
      </c>
      <c r="H1508" s="5" t="s">
        <v>313</v>
      </c>
      <c r="I1508" s="5" t="s">
        <v>760</v>
      </c>
      <c r="J1508" s="10" t="s">
        <v>96</v>
      </c>
      <c r="K1508" s="27">
        <v>43084</v>
      </c>
      <c r="L1508" s="28">
        <v>1</v>
      </c>
    </row>
    <row r="1509" spans="2:12" x14ac:dyDescent="0.2">
      <c r="B1509" s="5" t="s">
        <v>334</v>
      </c>
      <c r="C1509" s="5" t="s">
        <v>26</v>
      </c>
      <c r="D1509" s="5" t="s">
        <v>13</v>
      </c>
      <c r="E1509" s="5" t="s">
        <v>150</v>
      </c>
      <c r="F1509" s="5" t="s">
        <v>367</v>
      </c>
      <c r="G1509" s="5" t="s">
        <v>74</v>
      </c>
      <c r="H1509" s="5" t="s">
        <v>98</v>
      </c>
      <c r="I1509" s="5" t="s">
        <v>305</v>
      </c>
      <c r="J1509" s="10" t="s">
        <v>96</v>
      </c>
      <c r="K1509" s="27">
        <v>43084</v>
      </c>
      <c r="L1509" s="28">
        <v>1</v>
      </c>
    </row>
    <row r="1510" spans="2:12" x14ac:dyDescent="0.2">
      <c r="B1510" s="5" t="s">
        <v>334</v>
      </c>
      <c r="C1510" s="5" t="s">
        <v>26</v>
      </c>
      <c r="D1510" s="5" t="s">
        <v>13</v>
      </c>
      <c r="E1510" s="5" t="s">
        <v>151</v>
      </c>
      <c r="F1510" s="5" t="s">
        <v>43</v>
      </c>
      <c r="G1510" s="5" t="s">
        <v>74</v>
      </c>
      <c r="H1510" s="5" t="s">
        <v>98</v>
      </c>
      <c r="I1510" s="5" t="s">
        <v>305</v>
      </c>
      <c r="J1510" s="10" t="s">
        <v>96</v>
      </c>
      <c r="K1510" s="27">
        <v>43084</v>
      </c>
      <c r="L1510" s="28">
        <v>1</v>
      </c>
    </row>
    <row r="1511" spans="2:12" x14ac:dyDescent="0.2">
      <c r="B1511" s="5" t="s">
        <v>334</v>
      </c>
      <c r="C1511" s="5" t="s">
        <v>26</v>
      </c>
      <c r="D1511" s="5" t="s">
        <v>13</v>
      </c>
      <c r="E1511" s="5" t="s">
        <v>152</v>
      </c>
      <c r="F1511" s="5" t="s">
        <v>43</v>
      </c>
      <c r="G1511" s="5" t="s">
        <v>74</v>
      </c>
      <c r="H1511" s="5" t="s">
        <v>343</v>
      </c>
      <c r="I1511" s="5" t="s">
        <v>305</v>
      </c>
      <c r="J1511" s="10" t="s">
        <v>96</v>
      </c>
      <c r="K1511" s="27">
        <v>43084</v>
      </c>
      <c r="L1511" s="28">
        <v>1</v>
      </c>
    </row>
    <row r="1512" spans="2:12" x14ac:dyDescent="0.2">
      <c r="B1512" s="5" t="s">
        <v>334</v>
      </c>
      <c r="C1512" s="5" t="s">
        <v>26</v>
      </c>
      <c r="D1512" s="5" t="s">
        <v>13</v>
      </c>
      <c r="E1512" s="5" t="s">
        <v>152</v>
      </c>
      <c r="F1512" s="5" t="s">
        <v>43</v>
      </c>
      <c r="G1512" s="5" t="s">
        <v>75</v>
      </c>
      <c r="H1512" s="5" t="s">
        <v>179</v>
      </c>
      <c r="I1512" s="5" t="s">
        <v>305</v>
      </c>
      <c r="J1512" s="10" t="s">
        <v>96</v>
      </c>
      <c r="K1512" s="27">
        <v>43084</v>
      </c>
      <c r="L1512" s="28">
        <v>1</v>
      </c>
    </row>
    <row r="1513" spans="2:12" x14ac:dyDescent="0.2">
      <c r="B1513" s="5" t="s">
        <v>334</v>
      </c>
      <c r="C1513" s="5" t="s">
        <v>26</v>
      </c>
      <c r="D1513" s="5" t="s">
        <v>13</v>
      </c>
      <c r="E1513" s="5" t="s">
        <v>62</v>
      </c>
      <c r="F1513" s="5" t="s">
        <v>62</v>
      </c>
      <c r="G1513" s="5" t="s">
        <v>74</v>
      </c>
      <c r="H1513" s="5" t="s">
        <v>98</v>
      </c>
      <c r="I1513" s="5" t="s">
        <v>305</v>
      </c>
      <c r="J1513" s="10" t="s">
        <v>96</v>
      </c>
      <c r="K1513" s="27">
        <v>43084</v>
      </c>
      <c r="L1513" s="28">
        <v>1</v>
      </c>
    </row>
    <row r="1514" spans="2:12" x14ac:dyDescent="0.2">
      <c r="B1514" s="5" t="s">
        <v>334</v>
      </c>
      <c r="C1514" s="5" t="s">
        <v>26</v>
      </c>
      <c r="D1514" s="5" t="s">
        <v>13</v>
      </c>
      <c r="E1514" s="5" t="s">
        <v>170</v>
      </c>
      <c r="F1514" s="5" t="s">
        <v>60</v>
      </c>
      <c r="G1514" s="5" t="s">
        <v>74</v>
      </c>
      <c r="H1514" s="5" t="s">
        <v>98</v>
      </c>
      <c r="I1514" s="5" t="s">
        <v>305</v>
      </c>
      <c r="J1514" s="10" t="s">
        <v>96</v>
      </c>
      <c r="K1514" s="27">
        <v>43084</v>
      </c>
      <c r="L1514" s="28">
        <v>1</v>
      </c>
    </row>
    <row r="1515" spans="2:12" x14ac:dyDescent="0.2">
      <c r="B1515" s="5" t="s">
        <v>334</v>
      </c>
      <c r="C1515" s="5" t="s">
        <v>26</v>
      </c>
      <c r="D1515" s="5" t="s">
        <v>13</v>
      </c>
      <c r="E1515" s="5" t="s">
        <v>203</v>
      </c>
      <c r="F1515" s="5" t="s">
        <v>39</v>
      </c>
      <c r="G1515" s="5" t="s">
        <v>74</v>
      </c>
      <c r="H1515" s="5" t="s">
        <v>771</v>
      </c>
      <c r="I1515" s="5" t="s">
        <v>305</v>
      </c>
      <c r="J1515" s="10" t="s">
        <v>96</v>
      </c>
      <c r="K1515" s="27">
        <v>43084</v>
      </c>
      <c r="L1515" s="28">
        <v>1</v>
      </c>
    </row>
    <row r="1516" spans="2:12" x14ac:dyDescent="0.2">
      <c r="B1516" s="5" t="s">
        <v>334</v>
      </c>
      <c r="C1516" s="5" t="s">
        <v>26</v>
      </c>
      <c r="D1516" s="5" t="s">
        <v>13</v>
      </c>
      <c r="E1516" s="5" t="s">
        <v>153</v>
      </c>
      <c r="F1516" s="5" t="s">
        <v>41</v>
      </c>
      <c r="G1516" s="5" t="s">
        <v>74</v>
      </c>
      <c r="H1516" s="5" t="s">
        <v>98</v>
      </c>
      <c r="I1516" s="5" t="s">
        <v>305</v>
      </c>
      <c r="J1516" s="10" t="s">
        <v>96</v>
      </c>
      <c r="K1516" s="27">
        <v>43084</v>
      </c>
      <c r="L1516" s="28">
        <v>1</v>
      </c>
    </row>
    <row r="1517" spans="2:12" x14ac:dyDescent="0.2">
      <c r="B1517" s="5" t="s">
        <v>334</v>
      </c>
      <c r="C1517" s="5" t="s">
        <v>26</v>
      </c>
      <c r="D1517" s="5" t="s">
        <v>13</v>
      </c>
      <c r="E1517" s="5" t="s">
        <v>42</v>
      </c>
      <c r="F1517" s="5" t="s">
        <v>42</v>
      </c>
      <c r="G1517" s="5" t="s">
        <v>72</v>
      </c>
      <c r="H1517" s="5" t="s">
        <v>108</v>
      </c>
      <c r="I1517" s="5" t="s">
        <v>305</v>
      </c>
      <c r="J1517" s="10" t="s">
        <v>96</v>
      </c>
      <c r="K1517" s="27">
        <v>43084</v>
      </c>
      <c r="L1517" s="28">
        <v>1</v>
      </c>
    </row>
    <row r="1518" spans="2:12" x14ac:dyDescent="0.2">
      <c r="B1518" s="5" t="s">
        <v>334</v>
      </c>
      <c r="C1518" s="5" t="s">
        <v>26</v>
      </c>
      <c r="D1518" s="5" t="s">
        <v>13</v>
      </c>
      <c r="E1518" s="5" t="s">
        <v>42</v>
      </c>
      <c r="F1518" s="5" t="s">
        <v>42</v>
      </c>
      <c r="G1518" s="5" t="s">
        <v>74</v>
      </c>
      <c r="H1518" s="5" t="s">
        <v>98</v>
      </c>
      <c r="I1518" s="5" t="s">
        <v>305</v>
      </c>
      <c r="J1518" s="10" t="s">
        <v>96</v>
      </c>
      <c r="K1518" s="27">
        <v>43084</v>
      </c>
      <c r="L1518" s="28">
        <v>1</v>
      </c>
    </row>
    <row r="1519" spans="2:12" x14ac:dyDescent="0.2">
      <c r="B1519" s="5" t="s">
        <v>334</v>
      </c>
      <c r="C1519" s="5" t="s">
        <v>26</v>
      </c>
      <c r="D1519" s="5" t="s">
        <v>13</v>
      </c>
      <c r="E1519" s="5" t="s">
        <v>42</v>
      </c>
      <c r="F1519" s="5" t="s">
        <v>42</v>
      </c>
      <c r="G1519" s="5" t="s">
        <v>74</v>
      </c>
      <c r="H1519" s="5" t="s">
        <v>98</v>
      </c>
      <c r="I1519" s="5" t="s">
        <v>305</v>
      </c>
      <c r="J1519" s="10" t="s">
        <v>96</v>
      </c>
      <c r="K1519" s="27">
        <v>43084</v>
      </c>
      <c r="L1519" s="28">
        <v>1</v>
      </c>
    </row>
    <row r="1520" spans="2:12" x14ac:dyDescent="0.2">
      <c r="B1520" s="5" t="s">
        <v>334</v>
      </c>
      <c r="C1520" s="5" t="s">
        <v>26</v>
      </c>
      <c r="D1520" s="5" t="s">
        <v>13</v>
      </c>
      <c r="E1520" s="5" t="s">
        <v>42</v>
      </c>
      <c r="F1520" s="5" t="s">
        <v>42</v>
      </c>
      <c r="G1520" s="5" t="s">
        <v>74</v>
      </c>
      <c r="H1520" s="5" t="s">
        <v>98</v>
      </c>
      <c r="I1520" s="5" t="s">
        <v>305</v>
      </c>
      <c r="J1520" s="10" t="s">
        <v>96</v>
      </c>
      <c r="K1520" s="27">
        <v>43084</v>
      </c>
      <c r="L1520" s="28">
        <v>1</v>
      </c>
    </row>
    <row r="1521" spans="2:12" x14ac:dyDescent="0.2">
      <c r="B1521" s="5" t="s">
        <v>334</v>
      </c>
      <c r="C1521" s="5" t="s">
        <v>26</v>
      </c>
      <c r="D1521" s="5" t="s">
        <v>13</v>
      </c>
      <c r="E1521" s="5" t="s">
        <v>122</v>
      </c>
      <c r="F1521" s="5" t="s">
        <v>39</v>
      </c>
      <c r="G1521" s="5" t="s">
        <v>72</v>
      </c>
      <c r="H1521" s="5" t="s">
        <v>142</v>
      </c>
      <c r="I1521" s="5" t="s">
        <v>581</v>
      </c>
      <c r="J1521" s="10" t="s">
        <v>96</v>
      </c>
      <c r="K1521" s="27">
        <v>43084</v>
      </c>
      <c r="L1521" s="28">
        <v>1</v>
      </c>
    </row>
    <row r="1522" spans="2:12" x14ac:dyDescent="0.2">
      <c r="B1522" s="5" t="s">
        <v>334</v>
      </c>
      <c r="C1522" s="5" t="s">
        <v>26</v>
      </c>
      <c r="D1522" s="5" t="s">
        <v>13</v>
      </c>
      <c r="E1522" s="5" t="s">
        <v>138</v>
      </c>
      <c r="F1522" s="5" t="s">
        <v>49</v>
      </c>
      <c r="G1522" s="5" t="s">
        <v>74</v>
      </c>
      <c r="H1522" s="5" t="s">
        <v>98</v>
      </c>
      <c r="I1522" s="5" t="s">
        <v>305</v>
      </c>
      <c r="J1522" s="10" t="s">
        <v>96</v>
      </c>
      <c r="K1522" s="27">
        <v>43084</v>
      </c>
      <c r="L1522" s="28">
        <v>1</v>
      </c>
    </row>
    <row r="1523" spans="2:12" x14ac:dyDescent="0.2">
      <c r="B1523" s="5" t="s">
        <v>334</v>
      </c>
      <c r="C1523" s="5" t="s">
        <v>26</v>
      </c>
      <c r="D1523" s="5" t="s">
        <v>13</v>
      </c>
      <c r="E1523" s="5" t="s">
        <v>139</v>
      </c>
      <c r="F1523" s="5" t="s">
        <v>56</v>
      </c>
      <c r="G1523" s="5" t="s">
        <v>74</v>
      </c>
      <c r="H1523" s="5" t="s">
        <v>98</v>
      </c>
      <c r="I1523" s="5" t="s">
        <v>305</v>
      </c>
      <c r="J1523" s="10" t="s">
        <v>96</v>
      </c>
      <c r="K1523" s="27">
        <v>43084</v>
      </c>
      <c r="L1523" s="28">
        <v>1</v>
      </c>
    </row>
    <row r="1524" spans="2:12" x14ac:dyDescent="0.2">
      <c r="B1524" s="5" t="s">
        <v>334</v>
      </c>
      <c r="C1524" s="5" t="s">
        <v>26</v>
      </c>
      <c r="D1524" s="5" t="s">
        <v>13</v>
      </c>
      <c r="E1524" s="5" t="s">
        <v>184</v>
      </c>
      <c r="F1524" s="5" t="s">
        <v>39</v>
      </c>
      <c r="G1524" s="5" t="s">
        <v>74</v>
      </c>
      <c r="H1524" s="5" t="s">
        <v>98</v>
      </c>
      <c r="I1524" s="5" t="s">
        <v>305</v>
      </c>
      <c r="J1524" s="10" t="s">
        <v>96</v>
      </c>
      <c r="K1524" s="27">
        <v>43084</v>
      </c>
      <c r="L1524" s="28">
        <v>1</v>
      </c>
    </row>
    <row r="1525" spans="2:12" x14ac:dyDescent="0.2">
      <c r="B1525" s="5" t="s">
        <v>334</v>
      </c>
      <c r="C1525" s="5" t="s">
        <v>26</v>
      </c>
      <c r="D1525" s="5" t="s">
        <v>13</v>
      </c>
      <c r="E1525" s="5" t="s">
        <v>156</v>
      </c>
      <c r="F1525" s="5" t="s">
        <v>50</v>
      </c>
      <c r="G1525" s="5" t="s">
        <v>74</v>
      </c>
      <c r="H1525" s="5" t="s">
        <v>98</v>
      </c>
      <c r="I1525" s="5" t="s">
        <v>305</v>
      </c>
      <c r="J1525" s="10" t="s">
        <v>96</v>
      </c>
      <c r="K1525" s="27">
        <v>43084</v>
      </c>
      <c r="L1525" s="28">
        <v>1</v>
      </c>
    </row>
    <row r="1526" spans="2:12" x14ac:dyDescent="0.2">
      <c r="B1526" s="5" t="s">
        <v>334</v>
      </c>
      <c r="C1526" s="5" t="s">
        <v>26</v>
      </c>
      <c r="D1526" s="5" t="s">
        <v>13</v>
      </c>
      <c r="E1526" s="5" t="s">
        <v>131</v>
      </c>
      <c r="F1526" s="5" t="s">
        <v>57</v>
      </c>
      <c r="G1526" s="5" t="s">
        <v>74</v>
      </c>
      <c r="H1526" s="5" t="s">
        <v>443</v>
      </c>
      <c r="I1526" s="5" t="s">
        <v>305</v>
      </c>
      <c r="J1526" s="10" t="s">
        <v>96</v>
      </c>
      <c r="K1526" s="27">
        <v>43084</v>
      </c>
      <c r="L1526" s="28">
        <v>1</v>
      </c>
    </row>
    <row r="1527" spans="2:12" x14ac:dyDescent="0.2">
      <c r="B1527" s="164" t="s">
        <v>334</v>
      </c>
      <c r="C1527" s="162" t="s">
        <v>26</v>
      </c>
      <c r="D1527" s="162" t="s">
        <v>13</v>
      </c>
      <c r="E1527" s="162" t="s">
        <v>51</v>
      </c>
      <c r="F1527" s="164" t="s">
        <v>51</v>
      </c>
      <c r="G1527" s="162" t="s">
        <v>74</v>
      </c>
      <c r="H1527" s="162" t="s">
        <v>98</v>
      </c>
      <c r="I1527" s="162" t="s">
        <v>305</v>
      </c>
      <c r="J1527" s="163" t="s">
        <v>96</v>
      </c>
      <c r="K1527" s="165">
        <v>43084</v>
      </c>
      <c r="L1527" s="166">
        <v>1</v>
      </c>
    </row>
    <row r="1528" spans="2:12" x14ac:dyDescent="0.2">
      <c r="B1528" s="5" t="s">
        <v>334</v>
      </c>
      <c r="C1528" s="5" t="s">
        <v>26</v>
      </c>
      <c r="D1528" s="5" t="s">
        <v>13</v>
      </c>
      <c r="E1528" s="5" t="s">
        <v>51</v>
      </c>
      <c r="F1528" s="5" t="s">
        <v>51</v>
      </c>
      <c r="G1528" s="5" t="s">
        <v>74</v>
      </c>
      <c r="H1528" s="5" t="s">
        <v>98</v>
      </c>
      <c r="I1528" s="5" t="s">
        <v>305</v>
      </c>
      <c r="J1528" s="10" t="s">
        <v>96</v>
      </c>
      <c r="K1528" s="27">
        <v>43084</v>
      </c>
      <c r="L1528" s="28">
        <v>1</v>
      </c>
    </row>
    <row r="1529" spans="2:12" x14ac:dyDescent="0.2">
      <c r="B1529" s="5" t="s">
        <v>334</v>
      </c>
      <c r="C1529" s="5" t="s">
        <v>26</v>
      </c>
      <c r="D1529" s="5" t="s">
        <v>13</v>
      </c>
      <c r="E1529" s="5" t="s">
        <v>51</v>
      </c>
      <c r="F1529" s="5" t="s">
        <v>51</v>
      </c>
      <c r="G1529" s="5" t="s">
        <v>74</v>
      </c>
      <c r="H1529" s="5" t="s">
        <v>98</v>
      </c>
      <c r="I1529" s="5" t="s">
        <v>305</v>
      </c>
      <c r="J1529" s="10" t="s">
        <v>96</v>
      </c>
      <c r="K1529" s="27">
        <v>43084</v>
      </c>
      <c r="L1529" s="28">
        <v>1</v>
      </c>
    </row>
    <row r="1530" spans="2:12" x14ac:dyDescent="0.2">
      <c r="B1530" s="5" t="s">
        <v>334</v>
      </c>
      <c r="C1530" s="5" t="s">
        <v>26</v>
      </c>
      <c r="D1530" s="5" t="s">
        <v>13</v>
      </c>
      <c r="E1530" s="5" t="s">
        <v>51</v>
      </c>
      <c r="F1530" s="5" t="s">
        <v>51</v>
      </c>
      <c r="G1530" s="5" t="s">
        <v>74</v>
      </c>
      <c r="H1530" s="5" t="s">
        <v>98</v>
      </c>
      <c r="I1530" s="5" t="s">
        <v>305</v>
      </c>
      <c r="J1530" s="10" t="s">
        <v>96</v>
      </c>
      <c r="K1530" s="27">
        <v>43084</v>
      </c>
      <c r="L1530" s="28">
        <v>1</v>
      </c>
    </row>
    <row r="1531" spans="2:12" x14ac:dyDescent="0.2">
      <c r="B1531" s="5" t="s">
        <v>334</v>
      </c>
      <c r="C1531" s="5" t="s">
        <v>26</v>
      </c>
      <c r="D1531" s="5" t="s">
        <v>13</v>
      </c>
      <c r="E1531" s="5" t="s">
        <v>129</v>
      </c>
      <c r="F1531" s="5" t="s">
        <v>52</v>
      </c>
      <c r="G1531" s="5" t="s">
        <v>74</v>
      </c>
      <c r="H1531" s="5" t="s">
        <v>98</v>
      </c>
      <c r="I1531" s="5" t="s">
        <v>305</v>
      </c>
      <c r="J1531" s="10" t="s">
        <v>96</v>
      </c>
      <c r="K1531" s="27">
        <v>43084</v>
      </c>
      <c r="L1531" s="28">
        <v>1</v>
      </c>
    </row>
    <row r="1532" spans="2:12" x14ac:dyDescent="0.2">
      <c r="B1532" s="164" t="s">
        <v>334</v>
      </c>
      <c r="C1532" s="162" t="s">
        <v>26</v>
      </c>
      <c r="D1532" s="162" t="s">
        <v>13</v>
      </c>
      <c r="E1532" s="162" t="s">
        <v>129</v>
      </c>
      <c r="F1532" s="164" t="s">
        <v>52</v>
      </c>
      <c r="G1532" s="162" t="s">
        <v>74</v>
      </c>
      <c r="H1532" s="162" t="s">
        <v>98</v>
      </c>
      <c r="I1532" s="162" t="s">
        <v>305</v>
      </c>
      <c r="J1532" s="163" t="s">
        <v>96</v>
      </c>
      <c r="K1532" s="165">
        <v>43084</v>
      </c>
      <c r="L1532" s="166">
        <v>1</v>
      </c>
    </row>
    <row r="1533" spans="2:12" x14ac:dyDescent="0.2">
      <c r="B1533" s="5" t="s">
        <v>334</v>
      </c>
      <c r="C1533" s="5" t="s">
        <v>26</v>
      </c>
      <c r="D1533" s="5" t="s">
        <v>13</v>
      </c>
      <c r="E1533" s="5" t="s">
        <v>129</v>
      </c>
      <c r="F1533" s="5" t="s">
        <v>52</v>
      </c>
      <c r="G1533" s="5" t="s">
        <v>74</v>
      </c>
      <c r="H1533" s="5" t="s">
        <v>98</v>
      </c>
      <c r="I1533" s="5" t="s">
        <v>305</v>
      </c>
      <c r="J1533" s="10" t="s">
        <v>96</v>
      </c>
      <c r="K1533" s="27">
        <v>43084</v>
      </c>
      <c r="L1533" s="28">
        <v>1</v>
      </c>
    </row>
    <row r="1534" spans="2:12" x14ac:dyDescent="0.2">
      <c r="B1534" s="5" t="s">
        <v>334</v>
      </c>
      <c r="C1534" s="5" t="s">
        <v>26</v>
      </c>
      <c r="D1534" s="5" t="s">
        <v>13</v>
      </c>
      <c r="E1534" s="5" t="s">
        <v>145</v>
      </c>
      <c r="F1534" s="5" t="s">
        <v>44</v>
      </c>
      <c r="G1534" s="5" t="s">
        <v>72</v>
      </c>
      <c r="H1534" s="5" t="s">
        <v>108</v>
      </c>
      <c r="I1534" s="5" t="s">
        <v>305</v>
      </c>
      <c r="J1534" s="10" t="s">
        <v>96</v>
      </c>
      <c r="K1534" s="27">
        <v>43084</v>
      </c>
      <c r="L1534" s="28">
        <v>1</v>
      </c>
    </row>
    <row r="1535" spans="2:12" x14ac:dyDescent="0.2">
      <c r="B1535" s="5" t="s">
        <v>375</v>
      </c>
      <c r="C1535" s="5" t="s">
        <v>26</v>
      </c>
      <c r="D1535" s="5" t="s">
        <v>13</v>
      </c>
      <c r="E1535" s="5" t="s">
        <v>132</v>
      </c>
      <c r="F1535" s="5" t="s">
        <v>63</v>
      </c>
      <c r="G1535" s="5" t="s">
        <v>74</v>
      </c>
      <c r="H1535" s="5" t="s">
        <v>115</v>
      </c>
      <c r="I1535" s="5" t="s">
        <v>876</v>
      </c>
      <c r="J1535" s="10" t="s">
        <v>96</v>
      </c>
      <c r="K1535" s="27">
        <v>43084</v>
      </c>
      <c r="L1535" s="28">
        <v>1</v>
      </c>
    </row>
    <row r="1536" spans="2:12" x14ac:dyDescent="0.2">
      <c r="B1536" s="5" t="s">
        <v>375</v>
      </c>
      <c r="C1536" s="5" t="s">
        <v>26</v>
      </c>
      <c r="D1536" s="5" t="s">
        <v>13</v>
      </c>
      <c r="E1536" s="5" t="s">
        <v>146</v>
      </c>
      <c r="F1536" s="5" t="s">
        <v>56</v>
      </c>
      <c r="G1536" s="5" t="s">
        <v>74</v>
      </c>
      <c r="H1536" s="5" t="s">
        <v>115</v>
      </c>
      <c r="I1536" s="5" t="s">
        <v>566</v>
      </c>
      <c r="J1536" s="10" t="s">
        <v>96</v>
      </c>
      <c r="K1536" s="27">
        <v>43084</v>
      </c>
      <c r="L1536" s="28">
        <v>1</v>
      </c>
    </row>
    <row r="1537" spans="2:12" x14ac:dyDescent="0.2">
      <c r="B1537" s="5" t="s">
        <v>375</v>
      </c>
      <c r="C1537" s="5" t="s">
        <v>26</v>
      </c>
      <c r="D1537" s="5" t="s">
        <v>13</v>
      </c>
      <c r="E1537" s="5" t="s">
        <v>202</v>
      </c>
      <c r="F1537" s="5" t="s">
        <v>40</v>
      </c>
      <c r="G1537" s="5" t="s">
        <v>74</v>
      </c>
      <c r="H1537" s="5" t="s">
        <v>115</v>
      </c>
      <c r="I1537" s="5" t="s">
        <v>902</v>
      </c>
      <c r="J1537" s="10" t="s">
        <v>96</v>
      </c>
      <c r="K1537" s="27">
        <v>43084</v>
      </c>
      <c r="L1537" s="28">
        <v>1</v>
      </c>
    </row>
    <row r="1538" spans="2:12" x14ac:dyDescent="0.2">
      <c r="B1538" s="5" t="s">
        <v>375</v>
      </c>
      <c r="C1538" s="5" t="s">
        <v>26</v>
      </c>
      <c r="D1538" s="5" t="s">
        <v>13</v>
      </c>
      <c r="E1538" s="5" t="s">
        <v>107</v>
      </c>
      <c r="F1538" s="5" t="s">
        <v>40</v>
      </c>
      <c r="G1538" s="5" t="s">
        <v>75</v>
      </c>
      <c r="H1538" s="5" t="s">
        <v>915</v>
      </c>
      <c r="I1538" s="5" t="s">
        <v>573</v>
      </c>
      <c r="J1538" s="10" t="s">
        <v>96</v>
      </c>
      <c r="K1538" s="27">
        <v>43084</v>
      </c>
      <c r="L1538" s="28">
        <v>1</v>
      </c>
    </row>
    <row r="1539" spans="2:12" x14ac:dyDescent="0.2">
      <c r="B1539" s="5" t="s">
        <v>375</v>
      </c>
      <c r="C1539" s="5" t="s">
        <v>26</v>
      </c>
      <c r="D1539" s="5" t="s">
        <v>13</v>
      </c>
      <c r="E1539" s="5" t="s">
        <v>166</v>
      </c>
      <c r="F1539" s="5" t="s">
        <v>45</v>
      </c>
      <c r="G1539" s="5" t="s">
        <v>74</v>
      </c>
      <c r="H1539" s="5" t="s">
        <v>115</v>
      </c>
      <c r="I1539" s="5" t="s">
        <v>305</v>
      </c>
      <c r="J1539" s="10" t="s">
        <v>96</v>
      </c>
      <c r="K1539" s="27">
        <v>43084</v>
      </c>
      <c r="L1539" s="28">
        <v>1</v>
      </c>
    </row>
    <row r="1540" spans="2:12" x14ac:dyDescent="0.2">
      <c r="B1540" s="164" t="s">
        <v>375</v>
      </c>
      <c r="C1540" s="162" t="s">
        <v>26</v>
      </c>
      <c r="D1540" s="162" t="s">
        <v>13</v>
      </c>
      <c r="E1540" s="162" t="s">
        <v>141</v>
      </c>
      <c r="F1540" s="164" t="s">
        <v>39</v>
      </c>
      <c r="G1540" s="162" t="s">
        <v>74</v>
      </c>
      <c r="H1540" s="162" t="s">
        <v>115</v>
      </c>
      <c r="I1540" s="162" t="s">
        <v>920</v>
      </c>
      <c r="J1540" s="163" t="s">
        <v>96</v>
      </c>
      <c r="K1540" s="165">
        <v>43084</v>
      </c>
      <c r="L1540" s="166">
        <v>1</v>
      </c>
    </row>
    <row r="1541" spans="2:12" x14ac:dyDescent="0.2">
      <c r="B1541" s="5" t="s">
        <v>375</v>
      </c>
      <c r="C1541" s="5" t="s">
        <v>26</v>
      </c>
      <c r="D1541" s="5" t="s">
        <v>13</v>
      </c>
      <c r="E1541" s="5" t="s">
        <v>120</v>
      </c>
      <c r="F1541" s="5" t="s">
        <v>41</v>
      </c>
      <c r="G1541" s="5" t="s">
        <v>74</v>
      </c>
      <c r="H1541" s="5" t="s">
        <v>115</v>
      </c>
      <c r="I1541" s="5" t="s">
        <v>964</v>
      </c>
      <c r="J1541" s="10" t="s">
        <v>96</v>
      </c>
      <c r="K1541" s="27">
        <v>43084</v>
      </c>
      <c r="L1541" s="28">
        <v>1</v>
      </c>
    </row>
    <row r="1542" spans="2:12" x14ac:dyDescent="0.2">
      <c r="B1542" s="5" t="s">
        <v>375</v>
      </c>
      <c r="C1542" s="5" t="s">
        <v>26</v>
      </c>
      <c r="D1542" s="5" t="s">
        <v>13</v>
      </c>
      <c r="E1542" s="5" t="s">
        <v>138</v>
      </c>
      <c r="F1542" s="5" t="s">
        <v>49</v>
      </c>
      <c r="G1542" s="5" t="s">
        <v>74</v>
      </c>
      <c r="H1542" s="5" t="s">
        <v>115</v>
      </c>
      <c r="I1542" s="5" t="s">
        <v>980</v>
      </c>
      <c r="J1542" s="10" t="s">
        <v>96</v>
      </c>
      <c r="K1542" s="27">
        <v>43084</v>
      </c>
      <c r="L1542" s="28">
        <v>1</v>
      </c>
    </row>
    <row r="1543" spans="2:12" x14ac:dyDescent="0.2">
      <c r="B1543" s="5" t="s">
        <v>375</v>
      </c>
      <c r="C1543" s="5" t="s">
        <v>26</v>
      </c>
      <c r="D1543" s="5" t="s">
        <v>13</v>
      </c>
      <c r="E1543" s="5" t="s">
        <v>125</v>
      </c>
      <c r="F1543" s="5" t="s">
        <v>39</v>
      </c>
      <c r="G1543" s="5" t="s">
        <v>74</v>
      </c>
      <c r="H1543" s="5" t="s">
        <v>115</v>
      </c>
      <c r="I1543" s="5" t="s">
        <v>992</v>
      </c>
      <c r="J1543" s="10" t="s">
        <v>96</v>
      </c>
      <c r="K1543" s="27">
        <v>43084</v>
      </c>
      <c r="L1543" s="28">
        <v>1</v>
      </c>
    </row>
    <row r="1544" spans="2:12" x14ac:dyDescent="0.2">
      <c r="B1544" s="5" t="s">
        <v>375</v>
      </c>
      <c r="C1544" s="5" t="s">
        <v>26</v>
      </c>
      <c r="D1544" s="5" t="s">
        <v>13</v>
      </c>
      <c r="E1544" s="5" t="s">
        <v>184</v>
      </c>
      <c r="F1544" s="5" t="s">
        <v>39</v>
      </c>
      <c r="G1544" s="5" t="s">
        <v>74</v>
      </c>
      <c r="H1544" s="5" t="s">
        <v>115</v>
      </c>
      <c r="I1544" s="5" t="s">
        <v>994</v>
      </c>
      <c r="J1544" s="10" t="s">
        <v>96</v>
      </c>
      <c r="K1544" s="27">
        <v>43084</v>
      </c>
      <c r="L1544" s="28">
        <v>1</v>
      </c>
    </row>
    <row r="1545" spans="2:12" x14ac:dyDescent="0.2">
      <c r="B1545" s="5" t="s">
        <v>375</v>
      </c>
      <c r="C1545" s="5" t="s">
        <v>26</v>
      </c>
      <c r="D1545" s="5" t="s">
        <v>13</v>
      </c>
      <c r="E1545" s="5" t="s">
        <v>339</v>
      </c>
      <c r="F1545" s="5" t="s">
        <v>43</v>
      </c>
      <c r="G1545" s="5" t="s">
        <v>74</v>
      </c>
      <c r="H1545" s="5" t="s">
        <v>115</v>
      </c>
      <c r="I1545" s="5" t="s">
        <v>1027</v>
      </c>
      <c r="J1545" s="10" t="s">
        <v>96</v>
      </c>
      <c r="K1545" s="27">
        <v>43084</v>
      </c>
      <c r="L1545" s="28">
        <v>1</v>
      </c>
    </row>
    <row r="1546" spans="2:12" x14ac:dyDescent="0.2">
      <c r="B1546" s="5" t="s">
        <v>334</v>
      </c>
      <c r="C1546" s="5" t="s">
        <v>26</v>
      </c>
      <c r="D1546" s="5" t="s">
        <v>13</v>
      </c>
      <c r="E1546" s="5" t="s">
        <v>66</v>
      </c>
      <c r="F1546" s="5" t="s">
        <v>66</v>
      </c>
      <c r="G1546" s="5" t="s">
        <v>74</v>
      </c>
      <c r="H1546" s="5" t="s">
        <v>98</v>
      </c>
      <c r="I1546" s="5" t="s">
        <v>305</v>
      </c>
      <c r="J1546" s="10" t="s">
        <v>96</v>
      </c>
      <c r="K1546" s="27">
        <v>43085</v>
      </c>
      <c r="L1546" s="28">
        <v>1</v>
      </c>
    </row>
    <row r="1547" spans="2:12" x14ac:dyDescent="0.2">
      <c r="B1547" s="5" t="s">
        <v>334</v>
      </c>
      <c r="C1547" s="5" t="s">
        <v>26</v>
      </c>
      <c r="D1547" s="5" t="s">
        <v>13</v>
      </c>
      <c r="E1547" s="5" t="s">
        <v>134</v>
      </c>
      <c r="F1547" s="5" t="s">
        <v>39</v>
      </c>
      <c r="G1547" s="5" t="s">
        <v>72</v>
      </c>
      <c r="H1547" s="5" t="s">
        <v>108</v>
      </c>
      <c r="I1547" s="5" t="s">
        <v>727</v>
      </c>
      <c r="J1547" s="10" t="s">
        <v>96</v>
      </c>
      <c r="K1547" s="27">
        <v>43085</v>
      </c>
      <c r="L1547" s="28">
        <v>1</v>
      </c>
    </row>
    <row r="1548" spans="2:12" x14ac:dyDescent="0.2">
      <c r="B1548" s="5" t="s">
        <v>334</v>
      </c>
      <c r="C1548" s="5" t="s">
        <v>26</v>
      </c>
      <c r="D1548" s="5" t="s">
        <v>13</v>
      </c>
      <c r="E1548" s="5" t="s">
        <v>202</v>
      </c>
      <c r="F1548" s="5" t="s">
        <v>40</v>
      </c>
      <c r="G1548" s="5" t="s">
        <v>74</v>
      </c>
      <c r="H1548" s="5" t="s">
        <v>98</v>
      </c>
      <c r="I1548" s="5" t="s">
        <v>305</v>
      </c>
      <c r="J1548" s="10" t="s">
        <v>96</v>
      </c>
      <c r="K1548" s="27">
        <v>43085</v>
      </c>
      <c r="L1548" s="28">
        <v>1</v>
      </c>
    </row>
    <row r="1549" spans="2:12" x14ac:dyDescent="0.2">
      <c r="B1549" s="5" t="s">
        <v>334</v>
      </c>
      <c r="C1549" s="5" t="s">
        <v>26</v>
      </c>
      <c r="D1549" s="5" t="s">
        <v>13</v>
      </c>
      <c r="E1549" s="5" t="s">
        <v>198</v>
      </c>
      <c r="F1549" s="5" t="s">
        <v>53</v>
      </c>
      <c r="G1549" s="5" t="s">
        <v>74</v>
      </c>
      <c r="H1549" s="5" t="s">
        <v>98</v>
      </c>
      <c r="I1549" s="5" t="s">
        <v>305</v>
      </c>
      <c r="J1549" s="10" t="s">
        <v>96</v>
      </c>
      <c r="K1549" s="27">
        <v>43085</v>
      </c>
      <c r="L1549" s="28">
        <v>1</v>
      </c>
    </row>
    <row r="1550" spans="2:12" x14ac:dyDescent="0.2">
      <c r="B1550" s="5" t="s">
        <v>334</v>
      </c>
      <c r="C1550" s="5" t="s">
        <v>26</v>
      </c>
      <c r="D1550" s="5" t="s">
        <v>13</v>
      </c>
      <c r="E1550" s="5" t="s">
        <v>112</v>
      </c>
      <c r="F1550" s="5" t="s">
        <v>53</v>
      </c>
      <c r="G1550" s="5" t="s">
        <v>72</v>
      </c>
      <c r="H1550" s="5" t="s">
        <v>200</v>
      </c>
      <c r="I1550" s="5" t="s">
        <v>305</v>
      </c>
      <c r="J1550" s="10" t="s">
        <v>96</v>
      </c>
      <c r="K1550" s="27">
        <v>43085</v>
      </c>
      <c r="L1550" s="28">
        <v>1</v>
      </c>
    </row>
    <row r="1551" spans="2:12" x14ac:dyDescent="0.2">
      <c r="B1551" s="5" t="s">
        <v>334</v>
      </c>
      <c r="C1551" s="5" t="s">
        <v>26</v>
      </c>
      <c r="D1551" s="5" t="s">
        <v>13</v>
      </c>
      <c r="E1551" s="5" t="s">
        <v>166</v>
      </c>
      <c r="F1551" s="5" t="s">
        <v>45</v>
      </c>
      <c r="G1551" s="5" t="s">
        <v>74</v>
      </c>
      <c r="H1551" s="5" t="s">
        <v>98</v>
      </c>
      <c r="I1551" s="5" t="s">
        <v>305</v>
      </c>
      <c r="J1551" s="10" t="s">
        <v>96</v>
      </c>
      <c r="K1551" s="27">
        <v>43085</v>
      </c>
      <c r="L1551" s="28">
        <v>1</v>
      </c>
    </row>
    <row r="1552" spans="2:12" x14ac:dyDescent="0.2">
      <c r="B1552" s="5" t="s">
        <v>334</v>
      </c>
      <c r="C1552" s="5" t="s">
        <v>26</v>
      </c>
      <c r="D1552" s="5" t="s">
        <v>13</v>
      </c>
      <c r="E1552" s="5" t="s">
        <v>113</v>
      </c>
      <c r="F1552" s="5" t="s">
        <v>45</v>
      </c>
      <c r="G1552" s="5" t="s">
        <v>74</v>
      </c>
      <c r="H1552" s="5" t="s">
        <v>98</v>
      </c>
      <c r="I1552" s="5" t="s">
        <v>305</v>
      </c>
      <c r="J1552" s="10" t="s">
        <v>96</v>
      </c>
      <c r="K1552" s="27">
        <v>43085</v>
      </c>
      <c r="L1552" s="28">
        <v>1</v>
      </c>
    </row>
    <row r="1553" spans="2:12" x14ac:dyDescent="0.2">
      <c r="B1553" s="5" t="s">
        <v>334</v>
      </c>
      <c r="C1553" s="5" t="s">
        <v>26</v>
      </c>
      <c r="D1553" s="5" t="s">
        <v>13</v>
      </c>
      <c r="E1553" s="5" t="s">
        <v>113</v>
      </c>
      <c r="F1553" s="5" t="s">
        <v>45</v>
      </c>
      <c r="G1553" s="5" t="s">
        <v>75</v>
      </c>
      <c r="H1553" s="5" t="s">
        <v>167</v>
      </c>
      <c r="I1553" s="5" t="s">
        <v>305</v>
      </c>
      <c r="J1553" s="10" t="s">
        <v>96</v>
      </c>
      <c r="K1553" s="27">
        <v>43085</v>
      </c>
      <c r="L1553" s="28">
        <v>1</v>
      </c>
    </row>
    <row r="1554" spans="2:12" x14ac:dyDescent="0.2">
      <c r="B1554" s="5" t="s">
        <v>334</v>
      </c>
      <c r="C1554" s="5" t="s">
        <v>26</v>
      </c>
      <c r="D1554" s="5" t="s">
        <v>13</v>
      </c>
      <c r="E1554" s="5" t="s">
        <v>149</v>
      </c>
      <c r="F1554" s="5" t="s">
        <v>46</v>
      </c>
      <c r="G1554" s="5" t="s">
        <v>74</v>
      </c>
      <c r="H1554" s="5" t="s">
        <v>346</v>
      </c>
      <c r="I1554" s="5" t="s">
        <v>305</v>
      </c>
      <c r="J1554" s="10" t="s">
        <v>96</v>
      </c>
      <c r="K1554" s="27">
        <v>43085</v>
      </c>
      <c r="L1554" s="28">
        <v>1</v>
      </c>
    </row>
    <row r="1555" spans="2:12" x14ac:dyDescent="0.2">
      <c r="B1555" s="5" t="s">
        <v>334</v>
      </c>
      <c r="C1555" s="5" t="s">
        <v>26</v>
      </c>
      <c r="D1555" s="5" t="s">
        <v>13</v>
      </c>
      <c r="E1555" s="5" t="s">
        <v>150</v>
      </c>
      <c r="F1555" s="5" t="s">
        <v>367</v>
      </c>
      <c r="G1555" s="5" t="s">
        <v>74</v>
      </c>
      <c r="H1555" s="5" t="s">
        <v>98</v>
      </c>
      <c r="I1555" s="5" t="s">
        <v>305</v>
      </c>
      <c r="J1555" s="10" t="s">
        <v>96</v>
      </c>
      <c r="K1555" s="27">
        <v>43085</v>
      </c>
      <c r="L1555" s="28">
        <v>1</v>
      </c>
    </row>
    <row r="1556" spans="2:12" x14ac:dyDescent="0.2">
      <c r="B1556" s="5" t="s">
        <v>334</v>
      </c>
      <c r="C1556" s="5" t="s">
        <v>26</v>
      </c>
      <c r="D1556" s="5" t="s">
        <v>13</v>
      </c>
      <c r="E1556" s="5" t="s">
        <v>62</v>
      </c>
      <c r="F1556" s="5" t="s">
        <v>62</v>
      </c>
      <c r="G1556" s="5" t="s">
        <v>74</v>
      </c>
      <c r="H1556" s="5" t="s">
        <v>98</v>
      </c>
      <c r="I1556" s="5" t="s">
        <v>305</v>
      </c>
      <c r="J1556" s="10" t="s">
        <v>96</v>
      </c>
      <c r="K1556" s="27">
        <v>43085</v>
      </c>
      <c r="L1556" s="28">
        <v>1</v>
      </c>
    </row>
    <row r="1557" spans="2:12" x14ac:dyDescent="0.2">
      <c r="B1557" s="5" t="s">
        <v>334</v>
      </c>
      <c r="C1557" s="5" t="s">
        <v>26</v>
      </c>
      <c r="D1557" s="5" t="s">
        <v>13</v>
      </c>
      <c r="E1557" s="5" t="s">
        <v>170</v>
      </c>
      <c r="F1557" s="5" t="s">
        <v>60</v>
      </c>
      <c r="G1557" s="5" t="s">
        <v>74</v>
      </c>
      <c r="H1557" s="5" t="s">
        <v>98</v>
      </c>
      <c r="I1557" s="5" t="s">
        <v>305</v>
      </c>
      <c r="J1557" s="10" t="s">
        <v>96</v>
      </c>
      <c r="K1557" s="27">
        <v>43085</v>
      </c>
      <c r="L1557" s="28">
        <v>1</v>
      </c>
    </row>
    <row r="1558" spans="2:12" x14ac:dyDescent="0.2">
      <c r="B1558" s="164" t="s">
        <v>334</v>
      </c>
      <c r="C1558" s="162" t="s">
        <v>26</v>
      </c>
      <c r="D1558" s="162" t="s">
        <v>13</v>
      </c>
      <c r="E1558" s="162" t="s">
        <v>119</v>
      </c>
      <c r="F1558" s="164" t="s">
        <v>39</v>
      </c>
      <c r="G1558" s="162" t="s">
        <v>72</v>
      </c>
      <c r="H1558" s="162" t="s">
        <v>313</v>
      </c>
      <c r="I1558" s="162" t="s">
        <v>773</v>
      </c>
      <c r="J1558" s="163" t="s">
        <v>96</v>
      </c>
      <c r="K1558" s="165">
        <v>43085</v>
      </c>
      <c r="L1558" s="166">
        <v>1</v>
      </c>
    </row>
    <row r="1559" spans="2:12" x14ac:dyDescent="0.2">
      <c r="B1559" s="5" t="s">
        <v>334</v>
      </c>
      <c r="C1559" s="5" t="s">
        <v>26</v>
      </c>
      <c r="D1559" s="5" t="s">
        <v>13</v>
      </c>
      <c r="E1559" s="5" t="s">
        <v>42</v>
      </c>
      <c r="F1559" s="5" t="s">
        <v>42</v>
      </c>
      <c r="G1559" s="5" t="s">
        <v>74</v>
      </c>
      <c r="H1559" s="5" t="s">
        <v>115</v>
      </c>
      <c r="I1559" s="5" t="s">
        <v>305</v>
      </c>
      <c r="J1559" s="10" t="s">
        <v>96</v>
      </c>
      <c r="K1559" s="27">
        <v>43085</v>
      </c>
      <c r="L1559" s="28">
        <v>1</v>
      </c>
    </row>
    <row r="1560" spans="2:12" x14ac:dyDescent="0.2">
      <c r="B1560" s="5" t="s">
        <v>334</v>
      </c>
      <c r="C1560" s="5" t="s">
        <v>26</v>
      </c>
      <c r="D1560" s="5" t="s">
        <v>13</v>
      </c>
      <c r="E1560" s="5" t="s">
        <v>138</v>
      </c>
      <c r="F1560" s="5" t="s">
        <v>49</v>
      </c>
      <c r="G1560" s="5" t="s">
        <v>74</v>
      </c>
      <c r="H1560" s="5" t="s">
        <v>98</v>
      </c>
      <c r="I1560" s="5" t="s">
        <v>305</v>
      </c>
      <c r="J1560" s="10" t="s">
        <v>96</v>
      </c>
      <c r="K1560" s="27">
        <v>43085</v>
      </c>
      <c r="L1560" s="28">
        <v>1</v>
      </c>
    </row>
    <row r="1561" spans="2:12" x14ac:dyDescent="0.2">
      <c r="B1561" s="5" t="s">
        <v>334</v>
      </c>
      <c r="C1561" s="5" t="s">
        <v>26</v>
      </c>
      <c r="D1561" s="5" t="s">
        <v>13</v>
      </c>
      <c r="E1561" s="5" t="s">
        <v>171</v>
      </c>
      <c r="F1561" s="5" t="s">
        <v>47</v>
      </c>
      <c r="G1561" s="5" t="s">
        <v>72</v>
      </c>
      <c r="H1561" s="5" t="s">
        <v>108</v>
      </c>
      <c r="I1561" s="5" t="s">
        <v>305</v>
      </c>
      <c r="J1561" s="10" t="s">
        <v>96</v>
      </c>
      <c r="K1561" s="27">
        <v>43085</v>
      </c>
      <c r="L1561" s="28">
        <v>1</v>
      </c>
    </row>
    <row r="1562" spans="2:12" x14ac:dyDescent="0.2">
      <c r="B1562" s="5" t="s">
        <v>334</v>
      </c>
      <c r="C1562" s="5" t="s">
        <v>26</v>
      </c>
      <c r="D1562" s="5" t="s">
        <v>13</v>
      </c>
      <c r="E1562" s="5" t="s">
        <v>125</v>
      </c>
      <c r="F1562" s="5" t="s">
        <v>39</v>
      </c>
      <c r="G1562" s="5" t="s">
        <v>72</v>
      </c>
      <c r="H1562" s="5" t="s">
        <v>108</v>
      </c>
      <c r="I1562" s="5" t="s">
        <v>305</v>
      </c>
      <c r="J1562" s="10" t="s">
        <v>96</v>
      </c>
      <c r="K1562" s="27">
        <v>43085</v>
      </c>
      <c r="L1562" s="28">
        <v>1</v>
      </c>
    </row>
    <row r="1563" spans="2:12" x14ac:dyDescent="0.2">
      <c r="B1563" s="5" t="s">
        <v>334</v>
      </c>
      <c r="C1563" s="5" t="s">
        <v>26</v>
      </c>
      <c r="D1563" s="5" t="s">
        <v>13</v>
      </c>
      <c r="E1563" s="5" t="s">
        <v>125</v>
      </c>
      <c r="F1563" s="5" t="s">
        <v>39</v>
      </c>
      <c r="G1563" s="5" t="s">
        <v>74</v>
      </c>
      <c r="H1563" s="5" t="s">
        <v>324</v>
      </c>
      <c r="I1563" s="5" t="s">
        <v>305</v>
      </c>
      <c r="J1563" s="10" t="s">
        <v>96</v>
      </c>
      <c r="K1563" s="27">
        <v>43085</v>
      </c>
      <c r="L1563" s="28">
        <v>1</v>
      </c>
    </row>
    <row r="1564" spans="2:12" x14ac:dyDescent="0.2">
      <c r="B1564" s="5" t="s">
        <v>334</v>
      </c>
      <c r="C1564" s="5" t="s">
        <v>26</v>
      </c>
      <c r="D1564" s="5" t="s">
        <v>13</v>
      </c>
      <c r="E1564" s="5" t="s">
        <v>176</v>
      </c>
      <c r="F1564" s="5" t="s">
        <v>47</v>
      </c>
      <c r="G1564" s="5" t="s">
        <v>74</v>
      </c>
      <c r="H1564" s="5" t="s">
        <v>383</v>
      </c>
      <c r="I1564" s="5" t="s">
        <v>305</v>
      </c>
      <c r="J1564" s="10" t="s">
        <v>96</v>
      </c>
      <c r="K1564" s="27">
        <v>43085</v>
      </c>
      <c r="L1564" s="28">
        <v>1</v>
      </c>
    </row>
    <row r="1565" spans="2:12" x14ac:dyDescent="0.2">
      <c r="B1565" s="5" t="s">
        <v>334</v>
      </c>
      <c r="C1565" s="5" t="s">
        <v>26</v>
      </c>
      <c r="D1565" s="5" t="s">
        <v>13</v>
      </c>
      <c r="E1565" s="5" t="s">
        <v>176</v>
      </c>
      <c r="F1565" s="5" t="s">
        <v>47</v>
      </c>
      <c r="G1565" s="5" t="s">
        <v>74</v>
      </c>
      <c r="H1565" s="5" t="s">
        <v>383</v>
      </c>
      <c r="I1565" s="5" t="s">
        <v>305</v>
      </c>
      <c r="J1565" s="10" t="s">
        <v>96</v>
      </c>
      <c r="K1565" s="27">
        <v>43085</v>
      </c>
      <c r="L1565" s="28">
        <v>1</v>
      </c>
    </row>
    <row r="1566" spans="2:12" x14ac:dyDescent="0.2">
      <c r="B1566" s="5" t="s">
        <v>334</v>
      </c>
      <c r="C1566" s="5" t="s">
        <v>26</v>
      </c>
      <c r="D1566" s="5" t="s">
        <v>13</v>
      </c>
      <c r="E1566" s="5" t="s">
        <v>156</v>
      </c>
      <c r="F1566" s="5" t="s">
        <v>50</v>
      </c>
      <c r="G1566" s="5" t="s">
        <v>74</v>
      </c>
      <c r="H1566" s="5" t="s">
        <v>98</v>
      </c>
      <c r="I1566" s="5" t="s">
        <v>305</v>
      </c>
      <c r="J1566" s="10" t="s">
        <v>96</v>
      </c>
      <c r="K1566" s="27">
        <v>43085</v>
      </c>
      <c r="L1566" s="28">
        <v>1</v>
      </c>
    </row>
    <row r="1567" spans="2:12" x14ac:dyDescent="0.2">
      <c r="B1567" s="5" t="s">
        <v>334</v>
      </c>
      <c r="C1567" s="5" t="s">
        <v>26</v>
      </c>
      <c r="D1567" s="5" t="s">
        <v>13</v>
      </c>
      <c r="E1567" s="5" t="s">
        <v>185</v>
      </c>
      <c r="F1567" s="5" t="s">
        <v>54</v>
      </c>
      <c r="G1567" s="5" t="s">
        <v>74</v>
      </c>
      <c r="H1567" s="5" t="s">
        <v>321</v>
      </c>
      <c r="I1567" s="5" t="s">
        <v>305</v>
      </c>
      <c r="J1567" s="10" t="s">
        <v>96</v>
      </c>
      <c r="K1567" s="27">
        <v>43085</v>
      </c>
      <c r="L1567" s="28">
        <v>1</v>
      </c>
    </row>
    <row r="1568" spans="2:12" x14ac:dyDescent="0.2">
      <c r="B1568" s="164" t="s">
        <v>334</v>
      </c>
      <c r="C1568" s="162" t="s">
        <v>26</v>
      </c>
      <c r="D1568" s="162" t="s">
        <v>13</v>
      </c>
      <c r="E1568" s="162" t="s">
        <v>397</v>
      </c>
      <c r="F1568" s="164" t="s">
        <v>51</v>
      </c>
      <c r="G1568" s="162" t="s">
        <v>74</v>
      </c>
      <c r="H1568" s="162" t="s">
        <v>416</v>
      </c>
      <c r="I1568" s="162" t="s">
        <v>305</v>
      </c>
      <c r="J1568" s="163" t="s">
        <v>96</v>
      </c>
      <c r="K1568" s="165">
        <v>43085</v>
      </c>
      <c r="L1568" s="166">
        <v>1</v>
      </c>
    </row>
    <row r="1569" spans="2:12" x14ac:dyDescent="0.2">
      <c r="B1569" s="164" t="s">
        <v>334</v>
      </c>
      <c r="C1569" s="162" t="s">
        <v>26</v>
      </c>
      <c r="D1569" s="162" t="s">
        <v>13</v>
      </c>
      <c r="E1569" s="162" t="s">
        <v>206</v>
      </c>
      <c r="F1569" s="164" t="s">
        <v>67</v>
      </c>
      <c r="G1569" s="162" t="s">
        <v>74</v>
      </c>
      <c r="H1569" s="162" t="s">
        <v>98</v>
      </c>
      <c r="I1569" s="162" t="s">
        <v>305</v>
      </c>
      <c r="J1569" s="163" t="s">
        <v>96</v>
      </c>
      <c r="K1569" s="165">
        <v>43085</v>
      </c>
      <c r="L1569" s="166">
        <v>1</v>
      </c>
    </row>
    <row r="1570" spans="2:12" x14ac:dyDescent="0.2">
      <c r="B1570" s="164" t="s">
        <v>334</v>
      </c>
      <c r="C1570" s="162" t="s">
        <v>26</v>
      </c>
      <c r="D1570" s="162" t="s">
        <v>13</v>
      </c>
      <c r="E1570" s="162" t="s">
        <v>206</v>
      </c>
      <c r="F1570" s="164" t="s">
        <v>67</v>
      </c>
      <c r="G1570" s="162" t="s">
        <v>75</v>
      </c>
      <c r="H1570" s="162" t="s">
        <v>817</v>
      </c>
      <c r="I1570" s="162" t="s">
        <v>305</v>
      </c>
      <c r="J1570" s="163" t="s">
        <v>96</v>
      </c>
      <c r="K1570" s="165">
        <v>43085</v>
      </c>
      <c r="L1570" s="166">
        <v>1</v>
      </c>
    </row>
    <row r="1571" spans="2:12" x14ac:dyDescent="0.2">
      <c r="B1571" s="5" t="s">
        <v>375</v>
      </c>
      <c r="C1571" s="5" t="s">
        <v>26</v>
      </c>
      <c r="D1571" s="5" t="s">
        <v>13</v>
      </c>
      <c r="E1571" s="5" t="s">
        <v>99</v>
      </c>
      <c r="F1571" s="5" t="s">
        <v>39</v>
      </c>
      <c r="G1571" s="5" t="s">
        <v>74</v>
      </c>
      <c r="H1571" s="5" t="s">
        <v>115</v>
      </c>
      <c r="I1571" s="5" t="s">
        <v>305</v>
      </c>
      <c r="J1571" s="10" t="s">
        <v>96</v>
      </c>
      <c r="K1571" s="27">
        <v>43085</v>
      </c>
      <c r="L1571" s="28">
        <v>1</v>
      </c>
    </row>
    <row r="1572" spans="2:12" x14ac:dyDescent="0.2">
      <c r="B1572" s="5" t="s">
        <v>375</v>
      </c>
      <c r="C1572" s="5" t="s">
        <v>26</v>
      </c>
      <c r="D1572" s="5" t="s">
        <v>13</v>
      </c>
      <c r="E1572" s="5" t="s">
        <v>113</v>
      </c>
      <c r="F1572" s="5" t="s">
        <v>45</v>
      </c>
      <c r="G1572" s="5" t="s">
        <v>74</v>
      </c>
      <c r="H1572" s="5" t="s">
        <v>115</v>
      </c>
      <c r="I1572" s="5" t="s">
        <v>925</v>
      </c>
      <c r="J1572" s="10" t="s">
        <v>96</v>
      </c>
      <c r="K1572" s="27">
        <v>43085</v>
      </c>
      <c r="L1572" s="28">
        <v>1</v>
      </c>
    </row>
    <row r="1573" spans="2:12" x14ac:dyDescent="0.2">
      <c r="B1573" s="5" t="s">
        <v>375</v>
      </c>
      <c r="C1573" s="5" t="s">
        <v>26</v>
      </c>
      <c r="D1573" s="5" t="s">
        <v>13</v>
      </c>
      <c r="E1573" s="5" t="s">
        <v>150</v>
      </c>
      <c r="F1573" s="5" t="s">
        <v>367</v>
      </c>
      <c r="G1573" s="5" t="s">
        <v>74</v>
      </c>
      <c r="H1573" s="5" t="s">
        <v>115</v>
      </c>
      <c r="I1573" s="5" t="s">
        <v>939</v>
      </c>
      <c r="J1573" s="10" t="s">
        <v>96</v>
      </c>
      <c r="K1573" s="27">
        <v>43085</v>
      </c>
      <c r="L1573" s="28">
        <v>1</v>
      </c>
    </row>
    <row r="1574" spans="2:12" x14ac:dyDescent="0.2">
      <c r="B1574" s="5" t="s">
        <v>375</v>
      </c>
      <c r="C1574" s="5" t="s">
        <v>26</v>
      </c>
      <c r="D1574" s="5" t="s">
        <v>13</v>
      </c>
      <c r="E1574" s="5" t="s">
        <v>171</v>
      </c>
      <c r="F1574" s="5" t="s">
        <v>47</v>
      </c>
      <c r="G1574" s="5" t="s">
        <v>74</v>
      </c>
      <c r="H1574" s="5" t="s">
        <v>115</v>
      </c>
      <c r="I1574" s="5" t="s">
        <v>692</v>
      </c>
      <c r="J1574" s="10" t="s">
        <v>96</v>
      </c>
      <c r="K1574" s="27">
        <v>43085</v>
      </c>
      <c r="L1574" s="28">
        <v>1</v>
      </c>
    </row>
    <row r="1575" spans="2:12" x14ac:dyDescent="0.2">
      <c r="B1575" s="5" t="s">
        <v>375</v>
      </c>
      <c r="C1575" s="5" t="s">
        <v>26</v>
      </c>
      <c r="D1575" s="5" t="s">
        <v>13</v>
      </c>
      <c r="E1575" s="5" t="s">
        <v>155</v>
      </c>
      <c r="F1575" s="5" t="s">
        <v>47</v>
      </c>
      <c r="G1575" s="5" t="s">
        <v>74</v>
      </c>
      <c r="H1575" s="5" t="s">
        <v>115</v>
      </c>
      <c r="I1575" s="5" t="s">
        <v>1000</v>
      </c>
      <c r="J1575" s="10" t="s">
        <v>96</v>
      </c>
      <c r="K1575" s="27">
        <v>43085</v>
      </c>
      <c r="L1575" s="28">
        <v>1</v>
      </c>
    </row>
    <row r="1576" spans="2:12" x14ac:dyDescent="0.2">
      <c r="B1576" s="5" t="s">
        <v>375</v>
      </c>
      <c r="C1576" s="5" t="s">
        <v>26</v>
      </c>
      <c r="D1576" s="5" t="s">
        <v>13</v>
      </c>
      <c r="E1576" s="5" t="s">
        <v>205</v>
      </c>
      <c r="F1576" s="5" t="s">
        <v>52</v>
      </c>
      <c r="G1576" s="5" t="s">
        <v>74</v>
      </c>
      <c r="H1576" s="5" t="s">
        <v>115</v>
      </c>
      <c r="I1576" s="5" t="s">
        <v>614</v>
      </c>
      <c r="J1576" s="10" t="s">
        <v>96</v>
      </c>
      <c r="K1576" s="27">
        <v>43085</v>
      </c>
      <c r="L1576" s="28">
        <v>1</v>
      </c>
    </row>
    <row r="1577" spans="2:12" x14ac:dyDescent="0.2">
      <c r="B1577" s="164" t="s">
        <v>375</v>
      </c>
      <c r="C1577" s="162" t="s">
        <v>26</v>
      </c>
      <c r="D1577" s="162" t="s">
        <v>13</v>
      </c>
      <c r="E1577" s="162" t="s">
        <v>397</v>
      </c>
      <c r="F1577" s="164" t="s">
        <v>51</v>
      </c>
      <c r="G1577" s="162" t="s">
        <v>74</v>
      </c>
      <c r="H1577" s="162" t="s">
        <v>115</v>
      </c>
      <c r="I1577" s="162" t="s">
        <v>305</v>
      </c>
      <c r="J1577" s="163" t="s">
        <v>96</v>
      </c>
      <c r="K1577" s="165">
        <v>43085</v>
      </c>
      <c r="L1577" s="166">
        <v>1</v>
      </c>
    </row>
    <row r="1578" spans="2:12" x14ac:dyDescent="0.2">
      <c r="B1578" s="5" t="s">
        <v>334</v>
      </c>
      <c r="C1578" s="5" t="s">
        <v>26</v>
      </c>
      <c r="D1578" s="5" t="s">
        <v>13</v>
      </c>
      <c r="E1578" s="5" t="s">
        <v>95</v>
      </c>
      <c r="F1578" s="5" t="s">
        <v>39</v>
      </c>
      <c r="G1578" s="5" t="s">
        <v>75</v>
      </c>
      <c r="H1578" s="5" t="s">
        <v>436</v>
      </c>
      <c r="I1578" s="5" t="s">
        <v>305</v>
      </c>
      <c r="J1578" s="10" t="s">
        <v>96</v>
      </c>
      <c r="K1578" s="27">
        <v>43086</v>
      </c>
      <c r="L1578" s="28">
        <v>1</v>
      </c>
    </row>
    <row r="1579" spans="2:12" x14ac:dyDescent="0.2">
      <c r="B1579" s="5" t="s">
        <v>334</v>
      </c>
      <c r="C1579" s="5" t="s">
        <v>26</v>
      </c>
      <c r="D1579" s="5" t="s">
        <v>13</v>
      </c>
      <c r="E1579" s="5" t="s">
        <v>119</v>
      </c>
      <c r="F1579" s="5" t="s">
        <v>39</v>
      </c>
      <c r="G1579" s="5" t="s">
        <v>75</v>
      </c>
      <c r="H1579" s="5" t="s">
        <v>411</v>
      </c>
      <c r="I1579" s="5" t="s">
        <v>411</v>
      </c>
      <c r="J1579" s="10" t="s">
        <v>96</v>
      </c>
      <c r="K1579" s="27">
        <v>43086</v>
      </c>
      <c r="L1579" s="28">
        <v>1</v>
      </c>
    </row>
    <row r="1580" spans="2:12" x14ac:dyDescent="0.2">
      <c r="B1580" s="164" t="s">
        <v>334</v>
      </c>
      <c r="C1580" s="162" t="s">
        <v>26</v>
      </c>
      <c r="D1580" s="162" t="s">
        <v>13</v>
      </c>
      <c r="E1580" s="162" t="s">
        <v>122</v>
      </c>
      <c r="F1580" s="164" t="s">
        <v>39</v>
      </c>
      <c r="G1580" s="162" t="s">
        <v>72</v>
      </c>
      <c r="H1580" s="162" t="s">
        <v>126</v>
      </c>
      <c r="I1580" s="162" t="s">
        <v>783</v>
      </c>
      <c r="J1580" s="163" t="s">
        <v>96</v>
      </c>
      <c r="K1580" s="165">
        <v>43086</v>
      </c>
      <c r="L1580" s="166">
        <v>1</v>
      </c>
    </row>
    <row r="1581" spans="2:12" x14ac:dyDescent="0.2">
      <c r="B1581" s="5" t="s">
        <v>334</v>
      </c>
      <c r="C1581" s="5" t="s">
        <v>26</v>
      </c>
      <c r="D1581" s="5" t="s">
        <v>13</v>
      </c>
      <c r="E1581" s="5" t="s">
        <v>171</v>
      </c>
      <c r="F1581" s="5" t="s">
        <v>47</v>
      </c>
      <c r="G1581" s="5" t="s">
        <v>74</v>
      </c>
      <c r="H1581" s="5" t="s">
        <v>380</v>
      </c>
      <c r="I1581" s="5" t="s">
        <v>305</v>
      </c>
      <c r="J1581" s="10" t="s">
        <v>96</v>
      </c>
      <c r="K1581" s="27">
        <v>43086</v>
      </c>
      <c r="L1581" s="28">
        <v>1</v>
      </c>
    </row>
    <row r="1582" spans="2:12" x14ac:dyDescent="0.2">
      <c r="B1582" s="5" t="s">
        <v>334</v>
      </c>
      <c r="C1582" s="5" t="s">
        <v>26</v>
      </c>
      <c r="D1582" s="5" t="s">
        <v>13</v>
      </c>
      <c r="E1582" s="5" t="s">
        <v>180</v>
      </c>
      <c r="F1582" s="5" t="s">
        <v>367</v>
      </c>
      <c r="G1582" s="5" t="s">
        <v>74</v>
      </c>
      <c r="H1582" s="5" t="s">
        <v>98</v>
      </c>
      <c r="I1582" s="5" t="s">
        <v>305</v>
      </c>
      <c r="J1582" s="10" t="s">
        <v>96</v>
      </c>
      <c r="K1582" s="27">
        <v>43086</v>
      </c>
      <c r="L1582" s="28">
        <v>1</v>
      </c>
    </row>
    <row r="1583" spans="2:12" x14ac:dyDescent="0.2">
      <c r="B1583" s="5" t="s">
        <v>334</v>
      </c>
      <c r="C1583" s="5" t="s">
        <v>26</v>
      </c>
      <c r="D1583" s="5" t="s">
        <v>13</v>
      </c>
      <c r="E1583" s="5" t="s">
        <v>176</v>
      </c>
      <c r="F1583" s="5" t="s">
        <v>47</v>
      </c>
      <c r="G1583" s="5" t="s">
        <v>74</v>
      </c>
      <c r="H1583" s="5" t="s">
        <v>383</v>
      </c>
      <c r="I1583" s="5" t="s">
        <v>305</v>
      </c>
      <c r="J1583" s="10" t="s">
        <v>96</v>
      </c>
      <c r="K1583" s="27">
        <v>43086</v>
      </c>
      <c r="L1583" s="28">
        <v>1</v>
      </c>
    </row>
    <row r="1584" spans="2:12" x14ac:dyDescent="0.2">
      <c r="B1584" s="5" t="s">
        <v>334</v>
      </c>
      <c r="C1584" s="5" t="s">
        <v>26</v>
      </c>
      <c r="D1584" s="5" t="s">
        <v>13</v>
      </c>
      <c r="E1584" s="5" t="s">
        <v>155</v>
      </c>
      <c r="F1584" s="5" t="s">
        <v>47</v>
      </c>
      <c r="G1584" s="5" t="s">
        <v>74</v>
      </c>
      <c r="H1584" s="5" t="s">
        <v>387</v>
      </c>
      <c r="I1584" s="5" t="s">
        <v>305</v>
      </c>
      <c r="J1584" s="10" t="s">
        <v>96</v>
      </c>
      <c r="K1584" s="27">
        <v>43086</v>
      </c>
      <c r="L1584" s="28">
        <v>1</v>
      </c>
    </row>
    <row r="1585" spans="2:12" x14ac:dyDescent="0.2">
      <c r="B1585" s="5" t="s">
        <v>375</v>
      </c>
      <c r="C1585" s="5" t="s">
        <v>26</v>
      </c>
      <c r="D1585" s="5" t="s">
        <v>13</v>
      </c>
      <c r="E1585" s="5" t="s">
        <v>114</v>
      </c>
      <c r="F1585" s="5" t="s">
        <v>39</v>
      </c>
      <c r="G1585" s="5" t="s">
        <v>74</v>
      </c>
      <c r="H1585" s="5" t="s">
        <v>115</v>
      </c>
      <c r="I1585" s="5" t="s">
        <v>929</v>
      </c>
      <c r="J1585" s="10" t="s">
        <v>96</v>
      </c>
      <c r="K1585" s="27">
        <v>43086</v>
      </c>
      <c r="L1585" s="28">
        <v>1</v>
      </c>
    </row>
    <row r="1586" spans="2:12" x14ac:dyDescent="0.2">
      <c r="B1586" s="5" t="s">
        <v>375</v>
      </c>
      <c r="C1586" s="5" t="s">
        <v>26</v>
      </c>
      <c r="D1586" s="5" t="s">
        <v>13</v>
      </c>
      <c r="E1586" s="5" t="s">
        <v>122</v>
      </c>
      <c r="F1586" s="5" t="s">
        <v>39</v>
      </c>
      <c r="G1586" s="5" t="s">
        <v>74</v>
      </c>
      <c r="H1586" s="5" t="s">
        <v>115</v>
      </c>
      <c r="I1586" s="5" t="s">
        <v>975</v>
      </c>
      <c r="J1586" s="10" t="s">
        <v>96</v>
      </c>
      <c r="K1586" s="27">
        <v>43086</v>
      </c>
      <c r="L1586" s="28">
        <v>1</v>
      </c>
    </row>
    <row r="1587" spans="2:12" x14ac:dyDescent="0.2">
      <c r="B1587" s="5" t="s">
        <v>334</v>
      </c>
      <c r="C1587" s="5" t="s">
        <v>26</v>
      </c>
      <c r="D1587" s="5" t="s">
        <v>13</v>
      </c>
      <c r="E1587" s="5" t="s">
        <v>95</v>
      </c>
      <c r="F1587" s="5" t="s">
        <v>39</v>
      </c>
      <c r="G1587" s="5" t="s">
        <v>74</v>
      </c>
      <c r="H1587" s="5" t="s">
        <v>98</v>
      </c>
      <c r="I1587" s="5" t="s">
        <v>305</v>
      </c>
      <c r="J1587" s="10" t="s">
        <v>96</v>
      </c>
      <c r="K1587" s="27">
        <v>43087</v>
      </c>
      <c r="L1587" s="28">
        <v>1</v>
      </c>
    </row>
    <row r="1588" spans="2:12" x14ac:dyDescent="0.2">
      <c r="B1588" s="5" t="s">
        <v>334</v>
      </c>
      <c r="C1588" s="5" t="s">
        <v>26</v>
      </c>
      <c r="D1588" s="5" t="s">
        <v>13</v>
      </c>
      <c r="E1588" s="5" t="s">
        <v>97</v>
      </c>
      <c r="F1588" s="5" t="s">
        <v>39</v>
      </c>
      <c r="G1588" s="5" t="s">
        <v>74</v>
      </c>
      <c r="H1588" s="5" t="s">
        <v>555</v>
      </c>
      <c r="I1588" s="5" t="s">
        <v>305</v>
      </c>
      <c r="J1588" s="10" t="s">
        <v>96</v>
      </c>
      <c r="K1588" s="27">
        <v>43087</v>
      </c>
      <c r="L1588" s="28">
        <v>1</v>
      </c>
    </row>
    <row r="1589" spans="2:12" x14ac:dyDescent="0.2">
      <c r="B1589" s="5" t="s">
        <v>334</v>
      </c>
      <c r="C1589" s="5" t="s">
        <v>26</v>
      </c>
      <c r="D1589" s="5" t="s">
        <v>13</v>
      </c>
      <c r="E1589" s="5" t="s">
        <v>97</v>
      </c>
      <c r="F1589" s="5" t="s">
        <v>39</v>
      </c>
      <c r="G1589" s="5" t="s">
        <v>75</v>
      </c>
      <c r="H1589" s="5" t="s">
        <v>415</v>
      </c>
      <c r="I1589" s="5" t="s">
        <v>305</v>
      </c>
      <c r="J1589" s="10" t="s">
        <v>96</v>
      </c>
      <c r="K1589" s="27">
        <v>43087</v>
      </c>
      <c r="L1589" s="28">
        <v>1</v>
      </c>
    </row>
    <row r="1590" spans="2:12" x14ac:dyDescent="0.2">
      <c r="B1590" s="5" t="s">
        <v>334</v>
      </c>
      <c r="C1590" s="5" t="s">
        <v>26</v>
      </c>
      <c r="D1590" s="5" t="s">
        <v>13</v>
      </c>
      <c r="E1590" s="5" t="s">
        <v>197</v>
      </c>
      <c r="F1590" s="5" t="s">
        <v>55</v>
      </c>
      <c r="G1590" s="5" t="s">
        <v>74</v>
      </c>
      <c r="H1590" s="5" t="s">
        <v>98</v>
      </c>
      <c r="I1590" s="5" t="s">
        <v>305</v>
      </c>
      <c r="J1590" s="10" t="s">
        <v>96</v>
      </c>
      <c r="K1590" s="27">
        <v>43087</v>
      </c>
      <c r="L1590" s="28">
        <v>1</v>
      </c>
    </row>
    <row r="1591" spans="2:12" x14ac:dyDescent="0.2">
      <c r="B1591" s="5" t="s">
        <v>334</v>
      </c>
      <c r="C1591" s="5" t="s">
        <v>26</v>
      </c>
      <c r="D1591" s="5" t="s">
        <v>13</v>
      </c>
      <c r="E1591" s="5" t="s">
        <v>197</v>
      </c>
      <c r="F1591" s="5" t="s">
        <v>55</v>
      </c>
      <c r="G1591" s="5" t="s">
        <v>74</v>
      </c>
      <c r="H1591" s="5" t="s">
        <v>98</v>
      </c>
      <c r="I1591" s="5" t="s">
        <v>305</v>
      </c>
      <c r="J1591" s="10" t="s">
        <v>96</v>
      </c>
      <c r="K1591" s="27">
        <v>43087</v>
      </c>
      <c r="L1591" s="28">
        <v>1</v>
      </c>
    </row>
    <row r="1592" spans="2:12" x14ac:dyDescent="0.2">
      <c r="B1592" s="5" t="s">
        <v>334</v>
      </c>
      <c r="C1592" s="5" t="s">
        <v>26</v>
      </c>
      <c r="D1592" s="5" t="s">
        <v>13</v>
      </c>
      <c r="E1592" s="5" t="s">
        <v>207</v>
      </c>
      <c r="F1592" s="5" t="s">
        <v>39</v>
      </c>
      <c r="G1592" s="5" t="s">
        <v>72</v>
      </c>
      <c r="H1592" s="5" t="s">
        <v>182</v>
      </c>
      <c r="I1592" s="5" t="s">
        <v>305</v>
      </c>
      <c r="J1592" s="10" t="s">
        <v>96</v>
      </c>
      <c r="K1592" s="27">
        <v>43087</v>
      </c>
      <c r="L1592" s="28">
        <v>1</v>
      </c>
    </row>
    <row r="1593" spans="2:12" x14ac:dyDescent="0.2">
      <c r="B1593" s="5" t="s">
        <v>334</v>
      </c>
      <c r="C1593" s="5" t="s">
        <v>26</v>
      </c>
      <c r="D1593" s="5" t="s">
        <v>13</v>
      </c>
      <c r="E1593" s="5" t="s">
        <v>100</v>
      </c>
      <c r="F1593" s="5" t="s">
        <v>59</v>
      </c>
      <c r="G1593" s="5" t="s">
        <v>74</v>
      </c>
      <c r="H1593" s="5" t="s">
        <v>352</v>
      </c>
      <c r="I1593" s="5" t="s">
        <v>305</v>
      </c>
      <c r="J1593" s="10" t="s">
        <v>96</v>
      </c>
      <c r="K1593" s="27">
        <v>43087</v>
      </c>
      <c r="L1593" s="28">
        <v>1</v>
      </c>
    </row>
    <row r="1594" spans="2:12" x14ac:dyDescent="0.2">
      <c r="B1594" s="5" t="s">
        <v>334</v>
      </c>
      <c r="C1594" s="5" t="s">
        <v>26</v>
      </c>
      <c r="D1594" s="5" t="s">
        <v>13</v>
      </c>
      <c r="E1594" s="5" t="s">
        <v>100</v>
      </c>
      <c r="F1594" s="5" t="s">
        <v>59</v>
      </c>
      <c r="G1594" s="5" t="s">
        <v>74</v>
      </c>
      <c r="H1594" s="5" t="s">
        <v>352</v>
      </c>
      <c r="I1594" s="5" t="s">
        <v>305</v>
      </c>
      <c r="J1594" s="10" t="s">
        <v>96</v>
      </c>
      <c r="K1594" s="27">
        <v>43087</v>
      </c>
      <c r="L1594" s="28">
        <v>1</v>
      </c>
    </row>
    <row r="1595" spans="2:12" x14ac:dyDescent="0.2">
      <c r="B1595" s="5" t="s">
        <v>334</v>
      </c>
      <c r="C1595" s="5" t="s">
        <v>26</v>
      </c>
      <c r="D1595" s="5" t="s">
        <v>13</v>
      </c>
      <c r="E1595" s="5" t="s">
        <v>177</v>
      </c>
      <c r="F1595" s="5" t="s">
        <v>53</v>
      </c>
      <c r="G1595" s="5" t="s">
        <v>72</v>
      </c>
      <c r="H1595" s="5" t="s">
        <v>200</v>
      </c>
      <c r="I1595" s="5" t="s">
        <v>305</v>
      </c>
      <c r="J1595" s="10" t="s">
        <v>96</v>
      </c>
      <c r="K1595" s="27">
        <v>43087</v>
      </c>
      <c r="L1595" s="28">
        <v>1</v>
      </c>
    </row>
    <row r="1596" spans="2:12" x14ac:dyDescent="0.2">
      <c r="B1596" s="5" t="s">
        <v>334</v>
      </c>
      <c r="C1596" s="5" t="s">
        <v>26</v>
      </c>
      <c r="D1596" s="5" t="s">
        <v>13</v>
      </c>
      <c r="E1596" s="5" t="s">
        <v>161</v>
      </c>
      <c r="F1596" s="5" t="s">
        <v>45</v>
      </c>
      <c r="G1596" s="5" t="s">
        <v>74</v>
      </c>
      <c r="H1596" s="5" t="s">
        <v>98</v>
      </c>
      <c r="I1596" s="5" t="s">
        <v>305</v>
      </c>
      <c r="J1596" s="10" t="s">
        <v>96</v>
      </c>
      <c r="K1596" s="27">
        <v>43087</v>
      </c>
      <c r="L1596" s="28">
        <v>1</v>
      </c>
    </row>
    <row r="1597" spans="2:12" x14ac:dyDescent="0.2">
      <c r="B1597" s="5" t="s">
        <v>334</v>
      </c>
      <c r="C1597" s="5" t="s">
        <v>26</v>
      </c>
      <c r="D1597" s="5" t="s">
        <v>13</v>
      </c>
      <c r="E1597" s="5" t="s">
        <v>133</v>
      </c>
      <c r="F1597" s="5" t="s">
        <v>39</v>
      </c>
      <c r="G1597" s="5" t="s">
        <v>74</v>
      </c>
      <c r="H1597" s="5" t="s">
        <v>378</v>
      </c>
      <c r="I1597" s="5" t="s">
        <v>305</v>
      </c>
      <c r="J1597" s="10" t="s">
        <v>96</v>
      </c>
      <c r="K1597" s="27">
        <v>43087</v>
      </c>
      <c r="L1597" s="28">
        <v>1</v>
      </c>
    </row>
    <row r="1598" spans="2:12" x14ac:dyDescent="0.2">
      <c r="B1598" s="5" t="s">
        <v>334</v>
      </c>
      <c r="C1598" s="5" t="s">
        <v>26</v>
      </c>
      <c r="D1598" s="5" t="s">
        <v>13</v>
      </c>
      <c r="E1598" s="5" t="s">
        <v>66</v>
      </c>
      <c r="F1598" s="5" t="s">
        <v>66</v>
      </c>
      <c r="G1598" s="5" t="s">
        <v>74</v>
      </c>
      <c r="H1598" s="5" t="s">
        <v>98</v>
      </c>
      <c r="I1598" s="5" t="s">
        <v>305</v>
      </c>
      <c r="J1598" s="10" t="s">
        <v>96</v>
      </c>
      <c r="K1598" s="27">
        <v>43087</v>
      </c>
      <c r="L1598" s="28">
        <v>1</v>
      </c>
    </row>
    <row r="1599" spans="2:12" x14ac:dyDescent="0.2">
      <c r="B1599" s="5" t="s">
        <v>334</v>
      </c>
      <c r="C1599" s="5" t="s">
        <v>26</v>
      </c>
      <c r="D1599" s="5" t="s">
        <v>13</v>
      </c>
      <c r="E1599" s="5" t="s">
        <v>66</v>
      </c>
      <c r="F1599" s="5" t="s">
        <v>66</v>
      </c>
      <c r="G1599" s="5" t="s">
        <v>74</v>
      </c>
      <c r="H1599" s="5" t="s">
        <v>98</v>
      </c>
      <c r="I1599" s="5" t="s">
        <v>305</v>
      </c>
      <c r="J1599" s="10" t="s">
        <v>96</v>
      </c>
      <c r="K1599" s="27">
        <v>43087</v>
      </c>
      <c r="L1599" s="28">
        <v>1</v>
      </c>
    </row>
    <row r="1600" spans="2:12" x14ac:dyDescent="0.2">
      <c r="B1600" s="5" t="s">
        <v>334</v>
      </c>
      <c r="C1600" s="5" t="s">
        <v>26</v>
      </c>
      <c r="D1600" s="5" t="s">
        <v>13</v>
      </c>
      <c r="E1600" s="5" t="s">
        <v>134</v>
      </c>
      <c r="F1600" s="5" t="s">
        <v>39</v>
      </c>
      <c r="G1600" s="5" t="s">
        <v>72</v>
      </c>
      <c r="H1600" s="5" t="s">
        <v>344</v>
      </c>
      <c r="I1600" s="5" t="s">
        <v>305</v>
      </c>
      <c r="J1600" s="10" t="s">
        <v>96</v>
      </c>
      <c r="K1600" s="27">
        <v>43087</v>
      </c>
      <c r="L1600" s="28">
        <v>1</v>
      </c>
    </row>
    <row r="1601" spans="2:12" x14ac:dyDescent="0.2">
      <c r="B1601" s="5" t="s">
        <v>334</v>
      </c>
      <c r="C1601" s="5" t="s">
        <v>26</v>
      </c>
      <c r="D1601" s="5" t="s">
        <v>13</v>
      </c>
      <c r="E1601" s="5" t="s">
        <v>134</v>
      </c>
      <c r="F1601" s="5" t="s">
        <v>39</v>
      </c>
      <c r="G1601" s="5" t="s">
        <v>72</v>
      </c>
      <c r="H1601" s="5" t="s">
        <v>344</v>
      </c>
      <c r="I1601" s="5" t="s">
        <v>305</v>
      </c>
      <c r="J1601" s="10" t="s">
        <v>96</v>
      </c>
      <c r="K1601" s="27">
        <v>43087</v>
      </c>
      <c r="L1601" s="28">
        <v>1</v>
      </c>
    </row>
    <row r="1602" spans="2:12" x14ac:dyDescent="0.2">
      <c r="B1602" s="5" t="s">
        <v>334</v>
      </c>
      <c r="C1602" s="5" t="s">
        <v>26</v>
      </c>
      <c r="D1602" s="5" t="s">
        <v>13</v>
      </c>
      <c r="E1602" s="5" t="s">
        <v>61</v>
      </c>
      <c r="F1602" s="5" t="s">
        <v>61</v>
      </c>
      <c r="G1602" s="5" t="s">
        <v>74</v>
      </c>
      <c r="H1602" s="5" t="s">
        <v>98</v>
      </c>
      <c r="I1602" s="5" t="s">
        <v>305</v>
      </c>
      <c r="J1602" s="10" t="s">
        <v>96</v>
      </c>
      <c r="K1602" s="27">
        <v>43087</v>
      </c>
      <c r="L1602" s="28">
        <v>1</v>
      </c>
    </row>
    <row r="1603" spans="2:12" x14ac:dyDescent="0.2">
      <c r="B1603" s="5" t="s">
        <v>334</v>
      </c>
      <c r="C1603" s="5" t="s">
        <v>26</v>
      </c>
      <c r="D1603" s="5" t="s">
        <v>13</v>
      </c>
      <c r="E1603" s="5" t="s">
        <v>147</v>
      </c>
      <c r="F1603" s="5" t="s">
        <v>39</v>
      </c>
      <c r="G1603" s="5" t="s">
        <v>74</v>
      </c>
      <c r="H1603" s="5" t="s">
        <v>98</v>
      </c>
      <c r="I1603" s="5" t="s">
        <v>305</v>
      </c>
      <c r="J1603" s="10" t="s">
        <v>96</v>
      </c>
      <c r="K1603" s="27">
        <v>43087</v>
      </c>
      <c r="L1603" s="28">
        <v>1</v>
      </c>
    </row>
    <row r="1604" spans="2:12" x14ac:dyDescent="0.2">
      <c r="B1604" s="5" t="s">
        <v>334</v>
      </c>
      <c r="C1604" s="5" t="s">
        <v>26</v>
      </c>
      <c r="D1604" s="5" t="s">
        <v>13</v>
      </c>
      <c r="E1604" s="5" t="s">
        <v>157</v>
      </c>
      <c r="F1604" s="5" t="s">
        <v>47</v>
      </c>
      <c r="G1604" s="5" t="s">
        <v>74</v>
      </c>
      <c r="H1604" s="5" t="s">
        <v>388</v>
      </c>
      <c r="I1604" s="5" t="s">
        <v>305</v>
      </c>
      <c r="J1604" s="10" t="s">
        <v>96</v>
      </c>
      <c r="K1604" s="27">
        <v>43087</v>
      </c>
      <c r="L1604" s="28">
        <v>1</v>
      </c>
    </row>
    <row r="1605" spans="2:12" x14ac:dyDescent="0.2">
      <c r="B1605" s="164" t="s">
        <v>334</v>
      </c>
      <c r="C1605" s="162" t="s">
        <v>26</v>
      </c>
      <c r="D1605" s="162" t="s">
        <v>13</v>
      </c>
      <c r="E1605" s="162" t="s">
        <v>105</v>
      </c>
      <c r="F1605" s="164" t="s">
        <v>40</v>
      </c>
      <c r="G1605" s="162" t="s">
        <v>72</v>
      </c>
      <c r="H1605" s="162" t="s">
        <v>142</v>
      </c>
      <c r="I1605" s="162" t="s">
        <v>731</v>
      </c>
      <c r="J1605" s="163" t="s">
        <v>96</v>
      </c>
      <c r="K1605" s="165">
        <v>43087</v>
      </c>
      <c r="L1605" s="166">
        <v>1</v>
      </c>
    </row>
    <row r="1606" spans="2:12" x14ac:dyDescent="0.2">
      <c r="B1606" s="5" t="s">
        <v>334</v>
      </c>
      <c r="C1606" s="5" t="s">
        <v>26</v>
      </c>
      <c r="D1606" s="5" t="s">
        <v>13</v>
      </c>
      <c r="E1606" s="5" t="s">
        <v>105</v>
      </c>
      <c r="F1606" s="5" t="s">
        <v>40</v>
      </c>
      <c r="G1606" s="5" t="s">
        <v>74</v>
      </c>
      <c r="H1606" s="5" t="s">
        <v>98</v>
      </c>
      <c r="I1606" s="5" t="s">
        <v>305</v>
      </c>
      <c r="J1606" s="10" t="s">
        <v>96</v>
      </c>
      <c r="K1606" s="27">
        <v>43087</v>
      </c>
      <c r="L1606" s="28">
        <v>1</v>
      </c>
    </row>
    <row r="1607" spans="2:12" x14ac:dyDescent="0.2">
      <c r="B1607" s="5" t="s">
        <v>334</v>
      </c>
      <c r="C1607" s="5" t="s">
        <v>26</v>
      </c>
      <c r="D1607" s="5" t="s">
        <v>13</v>
      </c>
      <c r="E1607" s="5" t="s">
        <v>105</v>
      </c>
      <c r="F1607" s="5" t="s">
        <v>40</v>
      </c>
      <c r="G1607" s="5" t="s">
        <v>74</v>
      </c>
      <c r="H1607" s="5" t="s">
        <v>98</v>
      </c>
      <c r="I1607" s="5" t="s">
        <v>305</v>
      </c>
      <c r="J1607" s="10" t="s">
        <v>96</v>
      </c>
      <c r="K1607" s="27">
        <v>43087</v>
      </c>
      <c r="L1607" s="28">
        <v>1</v>
      </c>
    </row>
    <row r="1608" spans="2:12" x14ac:dyDescent="0.2">
      <c r="B1608" s="164" t="s">
        <v>334</v>
      </c>
      <c r="C1608" s="162" t="s">
        <v>26</v>
      </c>
      <c r="D1608" s="162" t="s">
        <v>13</v>
      </c>
      <c r="E1608" s="162" t="s">
        <v>105</v>
      </c>
      <c r="F1608" s="164" t="s">
        <v>40</v>
      </c>
      <c r="G1608" s="162" t="s">
        <v>74</v>
      </c>
      <c r="H1608" s="162" t="s">
        <v>98</v>
      </c>
      <c r="I1608" s="162" t="s">
        <v>305</v>
      </c>
      <c r="J1608" s="163" t="s">
        <v>96</v>
      </c>
      <c r="K1608" s="165">
        <v>43087</v>
      </c>
      <c r="L1608" s="166">
        <v>1</v>
      </c>
    </row>
    <row r="1609" spans="2:12" x14ac:dyDescent="0.2">
      <c r="B1609" s="5" t="s">
        <v>334</v>
      </c>
      <c r="C1609" s="5" t="s">
        <v>26</v>
      </c>
      <c r="D1609" s="5" t="s">
        <v>13</v>
      </c>
      <c r="E1609" s="5" t="s">
        <v>105</v>
      </c>
      <c r="F1609" s="5" t="s">
        <v>40</v>
      </c>
      <c r="G1609" s="5" t="s">
        <v>74</v>
      </c>
      <c r="H1609" s="5" t="s">
        <v>98</v>
      </c>
      <c r="I1609" s="5" t="s">
        <v>305</v>
      </c>
      <c r="J1609" s="10" t="s">
        <v>96</v>
      </c>
      <c r="K1609" s="27">
        <v>43087</v>
      </c>
      <c r="L1609" s="28">
        <v>1</v>
      </c>
    </row>
    <row r="1610" spans="2:12" x14ac:dyDescent="0.2">
      <c r="B1610" s="5" t="s">
        <v>334</v>
      </c>
      <c r="C1610" s="5" t="s">
        <v>26</v>
      </c>
      <c r="D1610" s="5" t="s">
        <v>13</v>
      </c>
      <c r="E1610" s="5" t="s">
        <v>107</v>
      </c>
      <c r="F1610" s="5" t="s">
        <v>40</v>
      </c>
      <c r="G1610" s="5" t="s">
        <v>74</v>
      </c>
      <c r="H1610" s="5" t="s">
        <v>98</v>
      </c>
      <c r="I1610" s="5" t="s">
        <v>305</v>
      </c>
      <c r="J1610" s="10" t="s">
        <v>96</v>
      </c>
      <c r="K1610" s="27">
        <v>43087</v>
      </c>
      <c r="L1610" s="28">
        <v>1</v>
      </c>
    </row>
    <row r="1611" spans="2:12" x14ac:dyDescent="0.2">
      <c r="B1611" s="164" t="s">
        <v>334</v>
      </c>
      <c r="C1611" s="162" t="s">
        <v>26</v>
      </c>
      <c r="D1611" s="162" t="s">
        <v>13</v>
      </c>
      <c r="E1611" s="162" t="s">
        <v>107</v>
      </c>
      <c r="F1611" s="164" t="s">
        <v>40</v>
      </c>
      <c r="G1611" s="162" t="s">
        <v>75</v>
      </c>
      <c r="H1611" s="162" t="s">
        <v>354</v>
      </c>
      <c r="I1611" s="162" t="s">
        <v>208</v>
      </c>
      <c r="J1611" s="163" t="s">
        <v>96</v>
      </c>
      <c r="K1611" s="165">
        <v>43087</v>
      </c>
      <c r="L1611" s="166">
        <v>1</v>
      </c>
    </row>
    <row r="1612" spans="2:12" x14ac:dyDescent="0.2">
      <c r="B1612" s="5" t="s">
        <v>334</v>
      </c>
      <c r="C1612" s="5" t="s">
        <v>26</v>
      </c>
      <c r="D1612" s="5" t="s">
        <v>13</v>
      </c>
      <c r="E1612" s="5" t="s">
        <v>113</v>
      </c>
      <c r="F1612" s="5" t="s">
        <v>45</v>
      </c>
      <c r="G1612" s="5" t="s">
        <v>74</v>
      </c>
      <c r="H1612" s="5" t="s">
        <v>98</v>
      </c>
      <c r="I1612" s="5" t="s">
        <v>305</v>
      </c>
      <c r="J1612" s="10" t="s">
        <v>96</v>
      </c>
      <c r="K1612" s="27">
        <v>43087</v>
      </c>
      <c r="L1612" s="28">
        <v>1</v>
      </c>
    </row>
    <row r="1613" spans="2:12" x14ac:dyDescent="0.2">
      <c r="B1613" s="5" t="s">
        <v>334</v>
      </c>
      <c r="C1613" s="5" t="s">
        <v>26</v>
      </c>
      <c r="D1613" s="5" t="s">
        <v>13</v>
      </c>
      <c r="E1613" s="5" t="s">
        <v>113</v>
      </c>
      <c r="F1613" s="5" t="s">
        <v>45</v>
      </c>
      <c r="G1613" s="5" t="s">
        <v>74</v>
      </c>
      <c r="H1613" s="5" t="s">
        <v>98</v>
      </c>
      <c r="I1613" s="5" t="s">
        <v>305</v>
      </c>
      <c r="J1613" s="10" t="s">
        <v>96</v>
      </c>
      <c r="K1613" s="27">
        <v>43087</v>
      </c>
      <c r="L1613" s="28">
        <v>1</v>
      </c>
    </row>
    <row r="1614" spans="2:12" x14ac:dyDescent="0.2">
      <c r="B1614" s="164" t="s">
        <v>334</v>
      </c>
      <c r="C1614" s="162" t="s">
        <v>26</v>
      </c>
      <c r="D1614" s="162" t="s">
        <v>13</v>
      </c>
      <c r="E1614" s="162" t="s">
        <v>116</v>
      </c>
      <c r="F1614" s="164" t="s">
        <v>48</v>
      </c>
      <c r="G1614" s="162" t="s">
        <v>74</v>
      </c>
      <c r="H1614" s="162" t="s">
        <v>115</v>
      </c>
      <c r="I1614" s="162" t="s">
        <v>752</v>
      </c>
      <c r="J1614" s="163" t="s">
        <v>96</v>
      </c>
      <c r="K1614" s="165">
        <v>43087</v>
      </c>
      <c r="L1614" s="166">
        <v>1</v>
      </c>
    </row>
    <row r="1615" spans="2:12" x14ac:dyDescent="0.2">
      <c r="B1615" s="5" t="s">
        <v>334</v>
      </c>
      <c r="C1615" s="5" t="s">
        <v>26</v>
      </c>
      <c r="D1615" s="5" t="s">
        <v>13</v>
      </c>
      <c r="E1615" s="5" t="s">
        <v>117</v>
      </c>
      <c r="F1615" s="5" t="s">
        <v>46</v>
      </c>
      <c r="G1615" s="5" t="s">
        <v>74</v>
      </c>
      <c r="H1615" s="5" t="s">
        <v>345</v>
      </c>
      <c r="I1615" s="5" t="s">
        <v>305</v>
      </c>
      <c r="J1615" s="10" t="s">
        <v>96</v>
      </c>
      <c r="K1615" s="27">
        <v>43087</v>
      </c>
      <c r="L1615" s="28">
        <v>1</v>
      </c>
    </row>
    <row r="1616" spans="2:12" x14ac:dyDescent="0.2">
      <c r="B1616" s="5" t="s">
        <v>334</v>
      </c>
      <c r="C1616" s="5" t="s">
        <v>26</v>
      </c>
      <c r="D1616" s="5" t="s">
        <v>13</v>
      </c>
      <c r="E1616" s="5" t="s">
        <v>150</v>
      </c>
      <c r="F1616" s="5" t="s">
        <v>367</v>
      </c>
      <c r="G1616" s="5" t="s">
        <v>72</v>
      </c>
      <c r="H1616" s="5" t="s">
        <v>126</v>
      </c>
      <c r="I1616" s="5" t="s">
        <v>760</v>
      </c>
      <c r="J1616" s="10" t="s">
        <v>96</v>
      </c>
      <c r="K1616" s="27">
        <v>43087</v>
      </c>
      <c r="L1616" s="28">
        <v>1</v>
      </c>
    </row>
    <row r="1617" spans="2:12" x14ac:dyDescent="0.2">
      <c r="B1617" s="5" t="s">
        <v>334</v>
      </c>
      <c r="C1617" s="5" t="s">
        <v>26</v>
      </c>
      <c r="D1617" s="5" t="s">
        <v>13</v>
      </c>
      <c r="E1617" s="5" t="s">
        <v>150</v>
      </c>
      <c r="F1617" s="5" t="s">
        <v>367</v>
      </c>
      <c r="G1617" s="5" t="s">
        <v>72</v>
      </c>
      <c r="H1617" s="5" t="s">
        <v>126</v>
      </c>
      <c r="I1617" s="5" t="s">
        <v>760</v>
      </c>
      <c r="J1617" s="10" t="s">
        <v>96</v>
      </c>
      <c r="K1617" s="27">
        <v>43087</v>
      </c>
      <c r="L1617" s="28">
        <v>1</v>
      </c>
    </row>
    <row r="1618" spans="2:12" x14ac:dyDescent="0.2">
      <c r="B1618" s="164" t="s">
        <v>334</v>
      </c>
      <c r="C1618" s="162" t="s">
        <v>26</v>
      </c>
      <c r="D1618" s="162" t="s">
        <v>13</v>
      </c>
      <c r="E1618" s="162" t="s">
        <v>150</v>
      </c>
      <c r="F1618" s="164" t="s">
        <v>367</v>
      </c>
      <c r="G1618" s="162" t="s">
        <v>74</v>
      </c>
      <c r="H1618" s="162" t="s">
        <v>98</v>
      </c>
      <c r="I1618" s="162" t="s">
        <v>305</v>
      </c>
      <c r="J1618" s="163" t="s">
        <v>96</v>
      </c>
      <c r="K1618" s="165">
        <v>43087</v>
      </c>
      <c r="L1618" s="166">
        <v>1</v>
      </c>
    </row>
    <row r="1619" spans="2:12" x14ac:dyDescent="0.2">
      <c r="B1619" s="5" t="s">
        <v>334</v>
      </c>
      <c r="C1619" s="5" t="s">
        <v>26</v>
      </c>
      <c r="D1619" s="5" t="s">
        <v>13</v>
      </c>
      <c r="E1619" s="5" t="s">
        <v>151</v>
      </c>
      <c r="F1619" s="5" t="s">
        <v>43</v>
      </c>
      <c r="G1619" s="5" t="s">
        <v>72</v>
      </c>
      <c r="H1619" s="5" t="s">
        <v>126</v>
      </c>
      <c r="I1619" s="5" t="s">
        <v>574</v>
      </c>
      <c r="J1619" s="10" t="s">
        <v>96</v>
      </c>
      <c r="K1619" s="27">
        <v>43087</v>
      </c>
      <c r="L1619" s="28">
        <v>1</v>
      </c>
    </row>
    <row r="1620" spans="2:12" x14ac:dyDescent="0.2">
      <c r="B1620" s="5" t="s">
        <v>334</v>
      </c>
      <c r="C1620" s="5" t="s">
        <v>26</v>
      </c>
      <c r="D1620" s="5" t="s">
        <v>13</v>
      </c>
      <c r="E1620" s="5" t="s">
        <v>152</v>
      </c>
      <c r="F1620" s="5" t="s">
        <v>43</v>
      </c>
      <c r="G1620" s="5" t="s">
        <v>74</v>
      </c>
      <c r="H1620" s="5" t="s">
        <v>343</v>
      </c>
      <c r="I1620" s="5" t="s">
        <v>305</v>
      </c>
      <c r="J1620" s="10" t="s">
        <v>96</v>
      </c>
      <c r="K1620" s="27">
        <v>43087</v>
      </c>
      <c r="L1620" s="28">
        <v>1</v>
      </c>
    </row>
    <row r="1621" spans="2:12" x14ac:dyDescent="0.2">
      <c r="B1621" s="5" t="s">
        <v>334</v>
      </c>
      <c r="C1621" s="5" t="s">
        <v>26</v>
      </c>
      <c r="D1621" s="5" t="s">
        <v>13</v>
      </c>
      <c r="E1621" s="5" t="s">
        <v>62</v>
      </c>
      <c r="F1621" s="5" t="s">
        <v>62</v>
      </c>
      <c r="G1621" s="5" t="s">
        <v>72</v>
      </c>
      <c r="H1621" s="5" t="s">
        <v>142</v>
      </c>
      <c r="I1621" s="5" t="s">
        <v>407</v>
      </c>
      <c r="J1621" s="10" t="s">
        <v>96</v>
      </c>
      <c r="K1621" s="27">
        <v>43087</v>
      </c>
      <c r="L1621" s="28">
        <v>1</v>
      </c>
    </row>
    <row r="1622" spans="2:12" x14ac:dyDescent="0.2">
      <c r="B1622" s="5" t="s">
        <v>334</v>
      </c>
      <c r="C1622" s="5" t="s">
        <v>26</v>
      </c>
      <c r="D1622" s="5" t="s">
        <v>13</v>
      </c>
      <c r="E1622" s="5" t="s">
        <v>170</v>
      </c>
      <c r="F1622" s="5" t="s">
        <v>60</v>
      </c>
      <c r="G1622" s="5" t="s">
        <v>74</v>
      </c>
      <c r="H1622" s="5" t="s">
        <v>98</v>
      </c>
      <c r="I1622" s="5" t="s">
        <v>305</v>
      </c>
      <c r="J1622" s="10" t="s">
        <v>96</v>
      </c>
      <c r="K1622" s="27">
        <v>43087</v>
      </c>
      <c r="L1622" s="28">
        <v>1</v>
      </c>
    </row>
    <row r="1623" spans="2:12" x14ac:dyDescent="0.2">
      <c r="B1623" s="5" t="s">
        <v>334</v>
      </c>
      <c r="C1623" s="5" t="s">
        <v>26</v>
      </c>
      <c r="D1623" s="5" t="s">
        <v>13</v>
      </c>
      <c r="E1623" s="5" t="s">
        <v>41</v>
      </c>
      <c r="F1623" s="5" t="s">
        <v>41</v>
      </c>
      <c r="G1623" s="5" t="s">
        <v>74</v>
      </c>
      <c r="H1623" s="5" t="s">
        <v>98</v>
      </c>
      <c r="I1623" s="5" t="s">
        <v>305</v>
      </c>
      <c r="J1623" s="10" t="s">
        <v>96</v>
      </c>
      <c r="K1623" s="27">
        <v>43087</v>
      </c>
      <c r="L1623" s="28">
        <v>1</v>
      </c>
    </row>
    <row r="1624" spans="2:12" x14ac:dyDescent="0.2">
      <c r="B1624" s="5" t="s">
        <v>334</v>
      </c>
      <c r="C1624" s="5" t="s">
        <v>26</v>
      </c>
      <c r="D1624" s="5" t="s">
        <v>13</v>
      </c>
      <c r="E1624" s="5" t="s">
        <v>120</v>
      </c>
      <c r="F1624" s="5" t="s">
        <v>41</v>
      </c>
      <c r="G1624" s="5" t="s">
        <v>74</v>
      </c>
      <c r="H1624" s="5" t="s">
        <v>115</v>
      </c>
      <c r="I1624" s="5" t="s">
        <v>534</v>
      </c>
      <c r="J1624" s="10" t="s">
        <v>96</v>
      </c>
      <c r="K1624" s="27">
        <v>43087</v>
      </c>
      <c r="L1624" s="28">
        <v>1</v>
      </c>
    </row>
    <row r="1625" spans="2:12" x14ac:dyDescent="0.2">
      <c r="B1625" s="164" t="s">
        <v>334</v>
      </c>
      <c r="C1625" s="162" t="s">
        <v>26</v>
      </c>
      <c r="D1625" s="162" t="s">
        <v>13</v>
      </c>
      <c r="E1625" s="162" t="s">
        <v>193</v>
      </c>
      <c r="F1625" s="164" t="s">
        <v>50</v>
      </c>
      <c r="G1625" s="162" t="s">
        <v>72</v>
      </c>
      <c r="H1625" s="162" t="s">
        <v>106</v>
      </c>
      <c r="I1625" s="162" t="s">
        <v>305</v>
      </c>
      <c r="J1625" s="163" t="s">
        <v>96</v>
      </c>
      <c r="K1625" s="165">
        <v>43087</v>
      </c>
      <c r="L1625" s="166">
        <v>1</v>
      </c>
    </row>
    <row r="1626" spans="2:12" x14ac:dyDescent="0.2">
      <c r="B1626" s="164" t="s">
        <v>334</v>
      </c>
      <c r="C1626" s="162" t="s">
        <v>26</v>
      </c>
      <c r="D1626" s="162" t="s">
        <v>13</v>
      </c>
      <c r="E1626" s="162" t="s">
        <v>193</v>
      </c>
      <c r="F1626" s="164" t="s">
        <v>50</v>
      </c>
      <c r="G1626" s="162" t="s">
        <v>74</v>
      </c>
      <c r="H1626" s="162" t="s">
        <v>98</v>
      </c>
      <c r="I1626" s="162" t="s">
        <v>305</v>
      </c>
      <c r="J1626" s="163" t="s">
        <v>96</v>
      </c>
      <c r="K1626" s="165">
        <v>43087</v>
      </c>
      <c r="L1626" s="166">
        <v>1</v>
      </c>
    </row>
    <row r="1627" spans="2:12" x14ac:dyDescent="0.2">
      <c r="B1627" s="5" t="s">
        <v>334</v>
      </c>
      <c r="C1627" s="5" t="s">
        <v>26</v>
      </c>
      <c r="D1627" s="5" t="s">
        <v>13</v>
      </c>
      <c r="E1627" s="5" t="s">
        <v>49</v>
      </c>
      <c r="F1627" s="5" t="s">
        <v>49</v>
      </c>
      <c r="G1627" s="5" t="s">
        <v>72</v>
      </c>
      <c r="H1627" s="5" t="s">
        <v>142</v>
      </c>
      <c r="I1627" s="5" t="s">
        <v>788</v>
      </c>
      <c r="J1627" s="10" t="s">
        <v>96</v>
      </c>
      <c r="K1627" s="27">
        <v>43087</v>
      </c>
      <c r="L1627" s="28">
        <v>1</v>
      </c>
    </row>
    <row r="1628" spans="2:12" x14ac:dyDescent="0.2">
      <c r="B1628" s="5" t="s">
        <v>334</v>
      </c>
      <c r="C1628" s="5" t="s">
        <v>26</v>
      </c>
      <c r="D1628" s="5" t="s">
        <v>13</v>
      </c>
      <c r="E1628" s="5" t="s">
        <v>138</v>
      </c>
      <c r="F1628" s="5" t="s">
        <v>49</v>
      </c>
      <c r="G1628" s="5" t="s">
        <v>74</v>
      </c>
      <c r="H1628" s="5" t="s">
        <v>98</v>
      </c>
      <c r="I1628" s="5" t="s">
        <v>305</v>
      </c>
      <c r="J1628" s="10" t="s">
        <v>96</v>
      </c>
      <c r="K1628" s="27">
        <v>43087</v>
      </c>
      <c r="L1628" s="28">
        <v>1</v>
      </c>
    </row>
    <row r="1629" spans="2:12" x14ac:dyDescent="0.2">
      <c r="B1629" s="5" t="s">
        <v>334</v>
      </c>
      <c r="C1629" s="5" t="s">
        <v>26</v>
      </c>
      <c r="D1629" s="5" t="s">
        <v>13</v>
      </c>
      <c r="E1629" s="5" t="s">
        <v>138</v>
      </c>
      <c r="F1629" s="5" t="s">
        <v>49</v>
      </c>
      <c r="G1629" s="5" t="s">
        <v>74</v>
      </c>
      <c r="H1629" s="5" t="s">
        <v>98</v>
      </c>
      <c r="I1629" s="5" t="s">
        <v>305</v>
      </c>
      <c r="J1629" s="10" t="s">
        <v>96</v>
      </c>
      <c r="K1629" s="27">
        <v>43087</v>
      </c>
      <c r="L1629" s="28">
        <v>1</v>
      </c>
    </row>
    <row r="1630" spans="2:12" x14ac:dyDescent="0.2">
      <c r="B1630" s="5" t="s">
        <v>334</v>
      </c>
      <c r="C1630" s="5" t="s">
        <v>26</v>
      </c>
      <c r="D1630" s="5" t="s">
        <v>13</v>
      </c>
      <c r="E1630" s="5" t="s">
        <v>130</v>
      </c>
      <c r="F1630" s="5" t="s">
        <v>64</v>
      </c>
      <c r="G1630" s="5" t="s">
        <v>74</v>
      </c>
      <c r="H1630" s="5" t="s">
        <v>98</v>
      </c>
      <c r="I1630" s="5" t="s">
        <v>305</v>
      </c>
      <c r="J1630" s="10" t="s">
        <v>96</v>
      </c>
      <c r="K1630" s="27">
        <v>43087</v>
      </c>
      <c r="L1630" s="28">
        <v>1</v>
      </c>
    </row>
    <row r="1631" spans="2:12" x14ac:dyDescent="0.2">
      <c r="B1631" s="5" t="s">
        <v>334</v>
      </c>
      <c r="C1631" s="5" t="s">
        <v>26</v>
      </c>
      <c r="D1631" s="5" t="s">
        <v>13</v>
      </c>
      <c r="E1631" s="5" t="s">
        <v>156</v>
      </c>
      <c r="F1631" s="5" t="s">
        <v>50</v>
      </c>
      <c r="G1631" s="5" t="s">
        <v>74</v>
      </c>
      <c r="H1631" s="5" t="s">
        <v>98</v>
      </c>
      <c r="I1631" s="5" t="s">
        <v>305</v>
      </c>
      <c r="J1631" s="10" t="s">
        <v>96</v>
      </c>
      <c r="K1631" s="27">
        <v>43087</v>
      </c>
      <c r="L1631" s="28">
        <v>1</v>
      </c>
    </row>
    <row r="1632" spans="2:12" x14ac:dyDescent="0.2">
      <c r="B1632" s="5" t="s">
        <v>334</v>
      </c>
      <c r="C1632" s="5" t="s">
        <v>26</v>
      </c>
      <c r="D1632" s="5" t="s">
        <v>13</v>
      </c>
      <c r="E1632" s="5" t="s">
        <v>156</v>
      </c>
      <c r="F1632" s="5" t="s">
        <v>50</v>
      </c>
      <c r="G1632" s="5" t="s">
        <v>74</v>
      </c>
      <c r="H1632" s="5" t="s">
        <v>98</v>
      </c>
      <c r="I1632" s="5" t="s">
        <v>305</v>
      </c>
      <c r="J1632" s="10" t="s">
        <v>96</v>
      </c>
      <c r="K1632" s="27">
        <v>43087</v>
      </c>
      <c r="L1632" s="28">
        <v>1</v>
      </c>
    </row>
    <row r="1633" spans="2:12" x14ac:dyDescent="0.2">
      <c r="B1633" s="5" t="s">
        <v>334</v>
      </c>
      <c r="C1633" s="5" t="s">
        <v>26</v>
      </c>
      <c r="D1633" s="5" t="s">
        <v>13</v>
      </c>
      <c r="E1633" s="5" t="s">
        <v>204</v>
      </c>
      <c r="F1633" s="5" t="s">
        <v>54</v>
      </c>
      <c r="G1633" s="5" t="s">
        <v>74</v>
      </c>
      <c r="H1633" s="5" t="s">
        <v>115</v>
      </c>
      <c r="I1633" s="5" t="s">
        <v>305</v>
      </c>
      <c r="J1633" s="10" t="s">
        <v>96</v>
      </c>
      <c r="K1633" s="27">
        <v>43087</v>
      </c>
      <c r="L1633" s="28">
        <v>1</v>
      </c>
    </row>
    <row r="1634" spans="2:12" x14ac:dyDescent="0.2">
      <c r="B1634" s="5" t="s">
        <v>334</v>
      </c>
      <c r="C1634" s="5" t="s">
        <v>26</v>
      </c>
      <c r="D1634" s="5" t="s">
        <v>13</v>
      </c>
      <c r="E1634" s="5" t="s">
        <v>129</v>
      </c>
      <c r="F1634" s="5" t="s">
        <v>52</v>
      </c>
      <c r="G1634" s="5" t="s">
        <v>74</v>
      </c>
      <c r="H1634" s="5" t="s">
        <v>98</v>
      </c>
      <c r="I1634" s="5" t="s">
        <v>305</v>
      </c>
      <c r="J1634" s="10" t="s">
        <v>96</v>
      </c>
      <c r="K1634" s="27">
        <v>43087</v>
      </c>
      <c r="L1634" s="28">
        <v>1</v>
      </c>
    </row>
    <row r="1635" spans="2:12" x14ac:dyDescent="0.2">
      <c r="B1635" s="5" t="s">
        <v>334</v>
      </c>
      <c r="C1635" s="5" t="s">
        <v>26</v>
      </c>
      <c r="D1635" s="5" t="s">
        <v>13</v>
      </c>
      <c r="E1635" s="5" t="s">
        <v>129</v>
      </c>
      <c r="F1635" s="5" t="s">
        <v>52</v>
      </c>
      <c r="G1635" s="5" t="s">
        <v>74</v>
      </c>
      <c r="H1635" s="5" t="s">
        <v>555</v>
      </c>
      <c r="I1635" s="5" t="s">
        <v>305</v>
      </c>
      <c r="J1635" s="10" t="s">
        <v>96</v>
      </c>
      <c r="K1635" s="27">
        <v>43087</v>
      </c>
      <c r="L1635" s="28">
        <v>1</v>
      </c>
    </row>
    <row r="1636" spans="2:12" x14ac:dyDescent="0.2">
      <c r="B1636" s="5" t="s">
        <v>334</v>
      </c>
      <c r="C1636" s="5" t="s">
        <v>26</v>
      </c>
      <c r="D1636" s="5" t="s">
        <v>13</v>
      </c>
      <c r="E1636" s="5" t="s">
        <v>145</v>
      </c>
      <c r="F1636" s="5" t="s">
        <v>44</v>
      </c>
      <c r="G1636" s="5" t="s">
        <v>74</v>
      </c>
      <c r="H1636" s="5" t="s">
        <v>98</v>
      </c>
      <c r="I1636" s="5" t="s">
        <v>305</v>
      </c>
      <c r="J1636" s="10" t="s">
        <v>96</v>
      </c>
      <c r="K1636" s="27">
        <v>43087</v>
      </c>
      <c r="L1636" s="28">
        <v>1</v>
      </c>
    </row>
    <row r="1637" spans="2:12" x14ac:dyDescent="0.2">
      <c r="B1637" s="5" t="s">
        <v>334</v>
      </c>
      <c r="C1637" s="5" t="s">
        <v>26</v>
      </c>
      <c r="D1637" s="5" t="s">
        <v>13</v>
      </c>
      <c r="E1637" s="5" t="s">
        <v>178</v>
      </c>
      <c r="F1637" s="5" t="s">
        <v>39</v>
      </c>
      <c r="G1637" s="5" t="s">
        <v>74</v>
      </c>
      <c r="H1637" s="5" t="s">
        <v>115</v>
      </c>
      <c r="I1637" s="5" t="s">
        <v>567</v>
      </c>
      <c r="J1637" s="10" t="s">
        <v>96</v>
      </c>
      <c r="K1637" s="27">
        <v>43087</v>
      </c>
      <c r="L1637" s="28">
        <v>1</v>
      </c>
    </row>
    <row r="1638" spans="2:12" x14ac:dyDescent="0.2">
      <c r="B1638" s="5" t="s">
        <v>334</v>
      </c>
      <c r="C1638" s="5" t="s">
        <v>26</v>
      </c>
      <c r="D1638" s="5" t="s">
        <v>13</v>
      </c>
      <c r="E1638" s="5" t="s">
        <v>358</v>
      </c>
      <c r="F1638" s="5" t="s">
        <v>53</v>
      </c>
      <c r="G1638" s="5" t="s">
        <v>72</v>
      </c>
      <c r="H1638" s="5" t="s">
        <v>126</v>
      </c>
      <c r="I1638" s="5" t="s">
        <v>569</v>
      </c>
      <c r="J1638" s="10" t="s">
        <v>96</v>
      </c>
      <c r="K1638" s="27">
        <v>43087</v>
      </c>
      <c r="L1638" s="28">
        <v>1</v>
      </c>
    </row>
    <row r="1639" spans="2:12" x14ac:dyDescent="0.2">
      <c r="B1639" s="5" t="s">
        <v>375</v>
      </c>
      <c r="C1639" s="5" t="s">
        <v>26</v>
      </c>
      <c r="D1639" s="5" t="s">
        <v>13</v>
      </c>
      <c r="E1639" s="5" t="s">
        <v>44</v>
      </c>
      <c r="F1639" s="5" t="s">
        <v>44</v>
      </c>
      <c r="G1639" s="5" t="s">
        <v>74</v>
      </c>
      <c r="H1639" s="5" t="s">
        <v>115</v>
      </c>
      <c r="I1639" s="5" t="s">
        <v>325</v>
      </c>
      <c r="J1639" s="10" t="s">
        <v>96</v>
      </c>
      <c r="K1639" s="27">
        <v>43087</v>
      </c>
      <c r="L1639" s="28">
        <v>1</v>
      </c>
    </row>
    <row r="1640" spans="2:12" x14ac:dyDescent="0.2">
      <c r="B1640" s="5" t="s">
        <v>375</v>
      </c>
      <c r="C1640" s="5" t="s">
        <v>26</v>
      </c>
      <c r="D1640" s="5" t="s">
        <v>13</v>
      </c>
      <c r="E1640" s="5" t="s">
        <v>44</v>
      </c>
      <c r="F1640" s="5" t="s">
        <v>44</v>
      </c>
      <c r="G1640" s="5" t="s">
        <v>74</v>
      </c>
      <c r="H1640" s="5" t="s">
        <v>115</v>
      </c>
      <c r="I1640" s="5" t="s">
        <v>884</v>
      </c>
      <c r="J1640" s="10" t="s">
        <v>96</v>
      </c>
      <c r="K1640" s="27">
        <v>43087</v>
      </c>
      <c r="L1640" s="28">
        <v>1</v>
      </c>
    </row>
    <row r="1641" spans="2:12" x14ac:dyDescent="0.2">
      <c r="B1641" s="164" t="s">
        <v>375</v>
      </c>
      <c r="C1641" s="162" t="s">
        <v>26</v>
      </c>
      <c r="D1641" s="162" t="s">
        <v>13</v>
      </c>
      <c r="E1641" s="162" t="s">
        <v>66</v>
      </c>
      <c r="F1641" s="164" t="s">
        <v>66</v>
      </c>
      <c r="G1641" s="162" t="s">
        <v>74</v>
      </c>
      <c r="H1641" s="162" t="s">
        <v>115</v>
      </c>
      <c r="I1641" s="162" t="s">
        <v>886</v>
      </c>
      <c r="J1641" s="163" t="s">
        <v>96</v>
      </c>
      <c r="K1641" s="165">
        <v>43087</v>
      </c>
      <c r="L1641" s="166">
        <v>1</v>
      </c>
    </row>
    <row r="1642" spans="2:12" x14ac:dyDescent="0.2">
      <c r="B1642" s="5" t="s">
        <v>375</v>
      </c>
      <c r="C1642" s="5" t="s">
        <v>26</v>
      </c>
      <c r="D1642" s="5" t="s">
        <v>13</v>
      </c>
      <c r="E1642" s="5" t="s">
        <v>105</v>
      </c>
      <c r="F1642" s="5" t="s">
        <v>40</v>
      </c>
      <c r="G1642" s="5" t="s">
        <v>74</v>
      </c>
      <c r="H1642" s="5" t="s">
        <v>115</v>
      </c>
      <c r="I1642" s="5" t="s">
        <v>605</v>
      </c>
      <c r="J1642" s="10" t="s">
        <v>96</v>
      </c>
      <c r="K1642" s="27">
        <v>43087</v>
      </c>
      <c r="L1642" s="28">
        <v>1</v>
      </c>
    </row>
    <row r="1643" spans="2:12" x14ac:dyDescent="0.2">
      <c r="B1643" s="164" t="s">
        <v>375</v>
      </c>
      <c r="C1643" s="162" t="s">
        <v>26</v>
      </c>
      <c r="D1643" s="162" t="s">
        <v>13</v>
      </c>
      <c r="E1643" s="162" t="s">
        <v>202</v>
      </c>
      <c r="F1643" s="164" t="s">
        <v>40</v>
      </c>
      <c r="G1643" s="162" t="s">
        <v>74</v>
      </c>
      <c r="H1643" s="162" t="s">
        <v>115</v>
      </c>
      <c r="I1643" s="162" t="s">
        <v>903</v>
      </c>
      <c r="J1643" s="163" t="s">
        <v>96</v>
      </c>
      <c r="K1643" s="165">
        <v>43087</v>
      </c>
      <c r="L1643" s="166">
        <v>1</v>
      </c>
    </row>
    <row r="1644" spans="2:12" x14ac:dyDescent="0.2">
      <c r="B1644" s="164" t="s">
        <v>375</v>
      </c>
      <c r="C1644" s="162" t="s">
        <v>26</v>
      </c>
      <c r="D1644" s="162" t="s">
        <v>13</v>
      </c>
      <c r="E1644" s="162" t="s">
        <v>107</v>
      </c>
      <c r="F1644" s="164" t="s">
        <v>40</v>
      </c>
      <c r="G1644" s="162" t="s">
        <v>74</v>
      </c>
      <c r="H1644" s="162" t="s">
        <v>115</v>
      </c>
      <c r="I1644" s="162" t="s">
        <v>912</v>
      </c>
      <c r="J1644" s="163" t="s">
        <v>96</v>
      </c>
      <c r="K1644" s="165">
        <v>43087</v>
      </c>
      <c r="L1644" s="166">
        <v>1</v>
      </c>
    </row>
    <row r="1645" spans="2:12" x14ac:dyDescent="0.2">
      <c r="B1645" s="164" t="s">
        <v>375</v>
      </c>
      <c r="C1645" s="162" t="s">
        <v>26</v>
      </c>
      <c r="D1645" s="162" t="s">
        <v>13</v>
      </c>
      <c r="E1645" s="162" t="s">
        <v>107</v>
      </c>
      <c r="F1645" s="164" t="s">
        <v>40</v>
      </c>
      <c r="G1645" s="162" t="s">
        <v>74</v>
      </c>
      <c r="H1645" s="162" t="s">
        <v>115</v>
      </c>
      <c r="I1645" s="162" t="s">
        <v>913</v>
      </c>
      <c r="J1645" s="163" t="s">
        <v>96</v>
      </c>
      <c r="K1645" s="165">
        <v>43087</v>
      </c>
      <c r="L1645" s="166">
        <v>1</v>
      </c>
    </row>
    <row r="1646" spans="2:12" x14ac:dyDescent="0.2">
      <c r="B1646" s="164" t="s">
        <v>375</v>
      </c>
      <c r="C1646" s="162" t="s">
        <v>26</v>
      </c>
      <c r="D1646" s="162" t="s">
        <v>13</v>
      </c>
      <c r="E1646" s="162" t="s">
        <v>166</v>
      </c>
      <c r="F1646" s="164" t="s">
        <v>45</v>
      </c>
      <c r="G1646" s="162" t="s">
        <v>74</v>
      </c>
      <c r="H1646" s="162" t="s">
        <v>115</v>
      </c>
      <c r="I1646" s="162" t="s">
        <v>531</v>
      </c>
      <c r="J1646" s="163" t="s">
        <v>96</v>
      </c>
      <c r="K1646" s="165">
        <v>43087</v>
      </c>
      <c r="L1646" s="166">
        <v>1</v>
      </c>
    </row>
    <row r="1647" spans="2:12" x14ac:dyDescent="0.2">
      <c r="B1647" s="164" t="s">
        <v>375</v>
      </c>
      <c r="C1647" s="162" t="s">
        <v>26</v>
      </c>
      <c r="D1647" s="162" t="s">
        <v>13</v>
      </c>
      <c r="E1647" s="162" t="s">
        <v>116</v>
      </c>
      <c r="F1647" s="164" t="s">
        <v>48</v>
      </c>
      <c r="G1647" s="162" t="s">
        <v>74</v>
      </c>
      <c r="H1647" s="162" t="s">
        <v>115</v>
      </c>
      <c r="I1647" s="162" t="s">
        <v>933</v>
      </c>
      <c r="J1647" s="163" t="s">
        <v>96</v>
      </c>
      <c r="K1647" s="165">
        <v>43087</v>
      </c>
      <c r="L1647" s="166">
        <v>1</v>
      </c>
    </row>
    <row r="1648" spans="2:12" x14ac:dyDescent="0.2">
      <c r="B1648" s="5" t="s">
        <v>375</v>
      </c>
      <c r="C1648" s="5" t="s">
        <v>26</v>
      </c>
      <c r="D1648" s="5" t="s">
        <v>13</v>
      </c>
      <c r="E1648" s="5" t="s">
        <v>117</v>
      </c>
      <c r="F1648" s="5" t="s">
        <v>46</v>
      </c>
      <c r="G1648" s="5" t="s">
        <v>74</v>
      </c>
      <c r="H1648" s="5" t="s">
        <v>115</v>
      </c>
      <c r="I1648" s="5" t="s">
        <v>571</v>
      </c>
      <c r="J1648" s="10" t="s">
        <v>96</v>
      </c>
      <c r="K1648" s="27">
        <v>43087</v>
      </c>
      <c r="L1648" s="28">
        <v>1</v>
      </c>
    </row>
    <row r="1649" spans="2:12" x14ac:dyDescent="0.2">
      <c r="B1649" s="5" t="s">
        <v>375</v>
      </c>
      <c r="C1649" s="5" t="s">
        <v>26</v>
      </c>
      <c r="D1649" s="5" t="s">
        <v>13</v>
      </c>
      <c r="E1649" s="5" t="s">
        <v>42</v>
      </c>
      <c r="F1649" s="5" t="s">
        <v>42</v>
      </c>
      <c r="G1649" s="5" t="s">
        <v>74</v>
      </c>
      <c r="H1649" s="5" t="s">
        <v>115</v>
      </c>
      <c r="I1649" s="5" t="s">
        <v>459</v>
      </c>
      <c r="J1649" s="10" t="s">
        <v>96</v>
      </c>
      <c r="K1649" s="27">
        <v>43087</v>
      </c>
      <c r="L1649" s="28">
        <v>1</v>
      </c>
    </row>
    <row r="1650" spans="2:12" x14ac:dyDescent="0.2">
      <c r="B1650" s="5" t="s">
        <v>375</v>
      </c>
      <c r="C1650" s="5" t="s">
        <v>26</v>
      </c>
      <c r="D1650" s="5" t="s">
        <v>13</v>
      </c>
      <c r="E1650" s="5" t="s">
        <v>42</v>
      </c>
      <c r="F1650" s="5" t="s">
        <v>42</v>
      </c>
      <c r="G1650" s="5" t="s">
        <v>74</v>
      </c>
      <c r="H1650" s="5" t="s">
        <v>115</v>
      </c>
      <c r="I1650" s="5" t="s">
        <v>972</v>
      </c>
      <c r="J1650" s="10" t="s">
        <v>96</v>
      </c>
      <c r="K1650" s="27">
        <v>43087</v>
      </c>
      <c r="L1650" s="28">
        <v>1</v>
      </c>
    </row>
    <row r="1651" spans="2:12" x14ac:dyDescent="0.2">
      <c r="B1651" s="5" t="s">
        <v>375</v>
      </c>
      <c r="C1651" s="5" t="s">
        <v>26</v>
      </c>
      <c r="D1651" s="5" t="s">
        <v>13</v>
      </c>
      <c r="E1651" s="5" t="s">
        <v>180</v>
      </c>
      <c r="F1651" s="5" t="s">
        <v>367</v>
      </c>
      <c r="G1651" s="5" t="s">
        <v>74</v>
      </c>
      <c r="H1651" s="5" t="s">
        <v>115</v>
      </c>
      <c r="I1651" s="5" t="s">
        <v>990</v>
      </c>
      <c r="J1651" s="10" t="s">
        <v>96</v>
      </c>
      <c r="K1651" s="27">
        <v>43087</v>
      </c>
      <c r="L1651" s="28">
        <v>1</v>
      </c>
    </row>
    <row r="1652" spans="2:12" x14ac:dyDescent="0.2">
      <c r="B1652" s="5" t="s">
        <v>375</v>
      </c>
      <c r="C1652" s="5" t="s">
        <v>26</v>
      </c>
      <c r="D1652" s="5" t="s">
        <v>13</v>
      </c>
      <c r="E1652" s="5" t="s">
        <v>204</v>
      </c>
      <c r="F1652" s="5" t="s">
        <v>54</v>
      </c>
      <c r="G1652" s="5" t="s">
        <v>74</v>
      </c>
      <c r="H1652" s="5" t="s">
        <v>115</v>
      </c>
      <c r="I1652" s="5" t="s">
        <v>1005</v>
      </c>
      <c r="J1652" s="10" t="s">
        <v>96</v>
      </c>
      <c r="K1652" s="27">
        <v>43087</v>
      </c>
      <c r="L1652" s="28">
        <v>1</v>
      </c>
    </row>
    <row r="1653" spans="2:12" x14ac:dyDescent="0.2">
      <c r="B1653" s="164" t="s">
        <v>375</v>
      </c>
      <c r="C1653" s="162" t="s">
        <v>26</v>
      </c>
      <c r="D1653" s="162" t="s">
        <v>13</v>
      </c>
      <c r="E1653" s="162" t="s">
        <v>129</v>
      </c>
      <c r="F1653" s="164" t="s">
        <v>52</v>
      </c>
      <c r="G1653" s="162" t="s">
        <v>74</v>
      </c>
      <c r="H1653" s="162" t="s">
        <v>115</v>
      </c>
      <c r="I1653" s="162" t="s">
        <v>1015</v>
      </c>
      <c r="J1653" s="163" t="s">
        <v>96</v>
      </c>
      <c r="K1653" s="165">
        <v>43087</v>
      </c>
      <c r="L1653" s="166">
        <v>1</v>
      </c>
    </row>
    <row r="1654" spans="2:12" x14ac:dyDescent="0.2">
      <c r="B1654" s="164" t="s">
        <v>375</v>
      </c>
      <c r="C1654" s="162" t="s">
        <v>26</v>
      </c>
      <c r="D1654" s="162" t="s">
        <v>13</v>
      </c>
      <c r="E1654" s="162" t="s">
        <v>129</v>
      </c>
      <c r="F1654" s="164" t="s">
        <v>52</v>
      </c>
      <c r="G1654" s="162" t="s">
        <v>74</v>
      </c>
      <c r="H1654" s="162" t="s">
        <v>115</v>
      </c>
      <c r="I1654" s="162" t="s">
        <v>1017</v>
      </c>
      <c r="J1654" s="163" t="s">
        <v>96</v>
      </c>
      <c r="K1654" s="165">
        <v>43087</v>
      </c>
      <c r="L1654" s="166">
        <v>1</v>
      </c>
    </row>
    <row r="1655" spans="2:12" x14ac:dyDescent="0.2">
      <c r="B1655" s="5" t="s">
        <v>334</v>
      </c>
      <c r="C1655" s="5" t="s">
        <v>26</v>
      </c>
      <c r="D1655" s="5" t="s">
        <v>13</v>
      </c>
      <c r="E1655" s="5" t="s">
        <v>95</v>
      </c>
      <c r="F1655" s="5" t="s">
        <v>39</v>
      </c>
      <c r="G1655" s="5" t="s">
        <v>74</v>
      </c>
      <c r="H1655" s="5" t="s">
        <v>98</v>
      </c>
      <c r="I1655" s="5" t="s">
        <v>305</v>
      </c>
      <c r="J1655" s="10" t="s">
        <v>96</v>
      </c>
      <c r="K1655" s="27">
        <v>43088</v>
      </c>
      <c r="L1655" s="28">
        <v>1</v>
      </c>
    </row>
    <row r="1656" spans="2:12" x14ac:dyDescent="0.2">
      <c r="B1656" s="5" t="s">
        <v>334</v>
      </c>
      <c r="C1656" s="5" t="s">
        <v>26</v>
      </c>
      <c r="D1656" s="5" t="s">
        <v>13</v>
      </c>
      <c r="E1656" s="5" t="s">
        <v>97</v>
      </c>
      <c r="F1656" s="5" t="s">
        <v>39</v>
      </c>
      <c r="G1656" s="5" t="s">
        <v>74</v>
      </c>
      <c r="H1656" s="5" t="s">
        <v>98</v>
      </c>
      <c r="I1656" s="5" t="s">
        <v>305</v>
      </c>
      <c r="J1656" s="10" t="s">
        <v>96</v>
      </c>
      <c r="K1656" s="27">
        <v>43088</v>
      </c>
      <c r="L1656" s="28">
        <v>1</v>
      </c>
    </row>
    <row r="1657" spans="2:12" x14ac:dyDescent="0.2">
      <c r="B1657" s="5" t="s">
        <v>334</v>
      </c>
      <c r="C1657" s="5" t="s">
        <v>26</v>
      </c>
      <c r="D1657" s="5" t="s">
        <v>13</v>
      </c>
      <c r="E1657" s="5" t="s">
        <v>132</v>
      </c>
      <c r="F1657" s="5" t="s">
        <v>63</v>
      </c>
      <c r="G1657" s="5" t="s">
        <v>74</v>
      </c>
      <c r="H1657" s="5" t="s">
        <v>98</v>
      </c>
      <c r="I1657" s="5" t="s">
        <v>305</v>
      </c>
      <c r="J1657" s="10" t="s">
        <v>96</v>
      </c>
      <c r="K1657" s="27">
        <v>43088</v>
      </c>
      <c r="L1657" s="28">
        <v>1</v>
      </c>
    </row>
    <row r="1658" spans="2:12" x14ac:dyDescent="0.2">
      <c r="B1658" s="5" t="s">
        <v>334</v>
      </c>
      <c r="C1658" s="5" t="s">
        <v>26</v>
      </c>
      <c r="D1658" s="5" t="s">
        <v>13</v>
      </c>
      <c r="E1658" s="5" t="s">
        <v>207</v>
      </c>
      <c r="F1658" s="5" t="s">
        <v>39</v>
      </c>
      <c r="G1658" s="5" t="s">
        <v>72</v>
      </c>
      <c r="H1658" s="5" t="s">
        <v>182</v>
      </c>
      <c r="I1658" s="5" t="s">
        <v>305</v>
      </c>
      <c r="J1658" s="10" t="s">
        <v>96</v>
      </c>
      <c r="K1658" s="27">
        <v>43088</v>
      </c>
      <c r="L1658" s="28">
        <v>1</v>
      </c>
    </row>
    <row r="1659" spans="2:12" x14ac:dyDescent="0.2">
      <c r="B1659" s="164" t="s">
        <v>334</v>
      </c>
      <c r="C1659" s="162" t="s">
        <v>26</v>
      </c>
      <c r="D1659" s="162" t="s">
        <v>13</v>
      </c>
      <c r="E1659" s="162" t="s">
        <v>177</v>
      </c>
      <c r="F1659" s="164" t="s">
        <v>53</v>
      </c>
      <c r="G1659" s="162" t="s">
        <v>72</v>
      </c>
      <c r="H1659" s="162" t="s">
        <v>200</v>
      </c>
      <c r="I1659" s="162" t="s">
        <v>305</v>
      </c>
      <c r="J1659" s="163" t="s">
        <v>96</v>
      </c>
      <c r="K1659" s="165">
        <v>43088</v>
      </c>
      <c r="L1659" s="166">
        <v>1</v>
      </c>
    </row>
    <row r="1660" spans="2:12" x14ac:dyDescent="0.2">
      <c r="B1660" s="5" t="s">
        <v>334</v>
      </c>
      <c r="C1660" s="5" t="s">
        <v>26</v>
      </c>
      <c r="D1660" s="5" t="s">
        <v>13</v>
      </c>
      <c r="E1660" s="5" t="s">
        <v>161</v>
      </c>
      <c r="F1660" s="5" t="s">
        <v>45</v>
      </c>
      <c r="G1660" s="5" t="s">
        <v>74</v>
      </c>
      <c r="H1660" s="5" t="s">
        <v>98</v>
      </c>
      <c r="I1660" s="5" t="s">
        <v>305</v>
      </c>
      <c r="J1660" s="10" t="s">
        <v>96</v>
      </c>
      <c r="K1660" s="27">
        <v>43088</v>
      </c>
      <c r="L1660" s="28">
        <v>1</v>
      </c>
    </row>
    <row r="1661" spans="2:12" x14ac:dyDescent="0.2">
      <c r="B1661" s="5" t="s">
        <v>334</v>
      </c>
      <c r="C1661" s="5" t="s">
        <v>26</v>
      </c>
      <c r="D1661" s="5" t="s">
        <v>13</v>
      </c>
      <c r="E1661" s="5" t="s">
        <v>44</v>
      </c>
      <c r="F1661" s="5" t="s">
        <v>44</v>
      </c>
      <c r="G1661" s="5" t="s">
        <v>74</v>
      </c>
      <c r="H1661" s="5" t="s">
        <v>98</v>
      </c>
      <c r="I1661" s="5" t="s">
        <v>305</v>
      </c>
      <c r="J1661" s="10" t="s">
        <v>96</v>
      </c>
      <c r="K1661" s="27">
        <v>43088</v>
      </c>
      <c r="L1661" s="28">
        <v>1</v>
      </c>
    </row>
    <row r="1662" spans="2:12" x14ac:dyDescent="0.2">
      <c r="B1662" s="5" t="s">
        <v>334</v>
      </c>
      <c r="C1662" s="5" t="s">
        <v>26</v>
      </c>
      <c r="D1662" s="5" t="s">
        <v>13</v>
      </c>
      <c r="E1662" s="5" t="s">
        <v>101</v>
      </c>
      <c r="F1662" s="5" t="s">
        <v>58</v>
      </c>
      <c r="G1662" s="5" t="s">
        <v>74</v>
      </c>
      <c r="H1662" s="5" t="s">
        <v>98</v>
      </c>
      <c r="I1662" s="5" t="s">
        <v>305</v>
      </c>
      <c r="J1662" s="10" t="s">
        <v>96</v>
      </c>
      <c r="K1662" s="27">
        <v>43088</v>
      </c>
      <c r="L1662" s="28">
        <v>1</v>
      </c>
    </row>
    <row r="1663" spans="2:12" x14ac:dyDescent="0.2">
      <c r="B1663" s="5" t="s">
        <v>334</v>
      </c>
      <c r="C1663" s="5" t="s">
        <v>26</v>
      </c>
      <c r="D1663" s="5" t="s">
        <v>13</v>
      </c>
      <c r="E1663" s="5" t="s">
        <v>163</v>
      </c>
      <c r="F1663" s="5" t="s">
        <v>48</v>
      </c>
      <c r="G1663" s="5" t="s">
        <v>74</v>
      </c>
      <c r="H1663" s="5" t="s">
        <v>98</v>
      </c>
      <c r="I1663" s="5" t="s">
        <v>305</v>
      </c>
      <c r="J1663" s="10" t="s">
        <v>96</v>
      </c>
      <c r="K1663" s="27">
        <v>43088</v>
      </c>
      <c r="L1663" s="28">
        <v>1</v>
      </c>
    </row>
    <row r="1664" spans="2:12" x14ac:dyDescent="0.2">
      <c r="B1664" s="5" t="s">
        <v>334</v>
      </c>
      <c r="C1664" s="5" t="s">
        <v>26</v>
      </c>
      <c r="D1664" s="5" t="s">
        <v>13</v>
      </c>
      <c r="E1664" s="5" t="s">
        <v>163</v>
      </c>
      <c r="F1664" s="5" t="s">
        <v>48</v>
      </c>
      <c r="G1664" s="5" t="s">
        <v>74</v>
      </c>
      <c r="H1664" s="5" t="s">
        <v>98</v>
      </c>
      <c r="I1664" s="5" t="s">
        <v>305</v>
      </c>
      <c r="J1664" s="10" t="s">
        <v>96</v>
      </c>
      <c r="K1664" s="27">
        <v>43088</v>
      </c>
      <c r="L1664" s="28">
        <v>1</v>
      </c>
    </row>
    <row r="1665" spans="2:12" x14ac:dyDescent="0.2">
      <c r="B1665" s="5" t="s">
        <v>334</v>
      </c>
      <c r="C1665" s="5" t="s">
        <v>26</v>
      </c>
      <c r="D1665" s="5" t="s">
        <v>13</v>
      </c>
      <c r="E1665" s="5" t="s">
        <v>105</v>
      </c>
      <c r="F1665" s="5" t="s">
        <v>40</v>
      </c>
      <c r="G1665" s="5" t="s">
        <v>72</v>
      </c>
      <c r="H1665" s="5" t="s">
        <v>126</v>
      </c>
      <c r="I1665" s="5" t="s">
        <v>368</v>
      </c>
      <c r="J1665" s="10" t="s">
        <v>96</v>
      </c>
      <c r="K1665" s="27">
        <v>43088</v>
      </c>
      <c r="L1665" s="28">
        <v>2</v>
      </c>
    </row>
    <row r="1666" spans="2:12" x14ac:dyDescent="0.2">
      <c r="B1666" s="5" t="s">
        <v>334</v>
      </c>
      <c r="C1666" s="5" t="s">
        <v>26</v>
      </c>
      <c r="D1666" s="5" t="s">
        <v>13</v>
      </c>
      <c r="E1666" s="5" t="s">
        <v>105</v>
      </c>
      <c r="F1666" s="5" t="s">
        <v>40</v>
      </c>
      <c r="G1666" s="5" t="s">
        <v>72</v>
      </c>
      <c r="H1666" s="5" t="s">
        <v>313</v>
      </c>
      <c r="I1666" s="5" t="s">
        <v>732</v>
      </c>
      <c r="J1666" s="10" t="s">
        <v>96</v>
      </c>
      <c r="K1666" s="27">
        <v>43088</v>
      </c>
      <c r="L1666" s="28">
        <v>1</v>
      </c>
    </row>
    <row r="1667" spans="2:12" x14ac:dyDescent="0.2">
      <c r="B1667" s="5" t="s">
        <v>334</v>
      </c>
      <c r="C1667" s="5" t="s">
        <v>26</v>
      </c>
      <c r="D1667" s="5" t="s">
        <v>13</v>
      </c>
      <c r="E1667" s="5" t="s">
        <v>105</v>
      </c>
      <c r="F1667" s="5" t="s">
        <v>40</v>
      </c>
      <c r="G1667" s="5" t="s">
        <v>72</v>
      </c>
      <c r="H1667" s="5" t="s">
        <v>313</v>
      </c>
      <c r="I1667" s="5" t="s">
        <v>733</v>
      </c>
      <c r="J1667" s="10" t="s">
        <v>96</v>
      </c>
      <c r="K1667" s="27">
        <v>43088</v>
      </c>
      <c r="L1667" s="28">
        <v>1</v>
      </c>
    </row>
    <row r="1668" spans="2:12" x14ac:dyDescent="0.2">
      <c r="B1668" s="5" t="s">
        <v>334</v>
      </c>
      <c r="C1668" s="5" t="s">
        <v>26</v>
      </c>
      <c r="D1668" s="5" t="s">
        <v>13</v>
      </c>
      <c r="E1668" s="5" t="s">
        <v>105</v>
      </c>
      <c r="F1668" s="5" t="s">
        <v>40</v>
      </c>
      <c r="G1668" s="5" t="s">
        <v>74</v>
      </c>
      <c r="H1668" s="5" t="s">
        <v>98</v>
      </c>
      <c r="I1668" s="5" t="s">
        <v>305</v>
      </c>
      <c r="J1668" s="10" t="s">
        <v>96</v>
      </c>
      <c r="K1668" s="27">
        <v>43088</v>
      </c>
      <c r="L1668" s="28">
        <v>1</v>
      </c>
    </row>
    <row r="1669" spans="2:12" x14ac:dyDescent="0.2">
      <c r="B1669" s="5" t="s">
        <v>334</v>
      </c>
      <c r="C1669" s="5" t="s">
        <v>26</v>
      </c>
      <c r="D1669" s="5" t="s">
        <v>13</v>
      </c>
      <c r="E1669" s="5" t="s">
        <v>105</v>
      </c>
      <c r="F1669" s="5" t="s">
        <v>40</v>
      </c>
      <c r="G1669" s="5" t="s">
        <v>74</v>
      </c>
      <c r="H1669" s="5" t="s">
        <v>98</v>
      </c>
      <c r="I1669" s="5" t="s">
        <v>305</v>
      </c>
      <c r="J1669" s="10" t="s">
        <v>96</v>
      </c>
      <c r="K1669" s="27">
        <v>43088</v>
      </c>
      <c r="L1669" s="28">
        <v>1</v>
      </c>
    </row>
    <row r="1670" spans="2:12" x14ac:dyDescent="0.2">
      <c r="B1670" s="5" t="s">
        <v>334</v>
      </c>
      <c r="C1670" s="5" t="s">
        <v>26</v>
      </c>
      <c r="D1670" s="5" t="s">
        <v>13</v>
      </c>
      <c r="E1670" s="5" t="s">
        <v>202</v>
      </c>
      <c r="F1670" s="5" t="s">
        <v>40</v>
      </c>
      <c r="G1670" s="5" t="s">
        <v>74</v>
      </c>
      <c r="H1670" s="5" t="s">
        <v>98</v>
      </c>
      <c r="I1670" s="5" t="s">
        <v>305</v>
      </c>
      <c r="J1670" s="10" t="s">
        <v>96</v>
      </c>
      <c r="K1670" s="27">
        <v>43088</v>
      </c>
      <c r="L1670" s="28">
        <v>1</v>
      </c>
    </row>
    <row r="1671" spans="2:12" x14ac:dyDescent="0.2">
      <c r="B1671" s="5" t="s">
        <v>334</v>
      </c>
      <c r="C1671" s="5" t="s">
        <v>26</v>
      </c>
      <c r="D1671" s="5" t="s">
        <v>13</v>
      </c>
      <c r="E1671" s="5" t="s">
        <v>198</v>
      </c>
      <c r="F1671" s="5" t="s">
        <v>53</v>
      </c>
      <c r="G1671" s="5" t="s">
        <v>74</v>
      </c>
      <c r="H1671" s="5" t="s">
        <v>115</v>
      </c>
      <c r="I1671" s="5" t="s">
        <v>745</v>
      </c>
      <c r="J1671" s="10" t="s">
        <v>96</v>
      </c>
      <c r="K1671" s="27">
        <v>43088</v>
      </c>
      <c r="L1671" s="28">
        <v>1</v>
      </c>
    </row>
    <row r="1672" spans="2:12" x14ac:dyDescent="0.2">
      <c r="B1672" s="5" t="s">
        <v>334</v>
      </c>
      <c r="C1672" s="5" t="s">
        <v>26</v>
      </c>
      <c r="D1672" s="5" t="s">
        <v>13</v>
      </c>
      <c r="E1672" s="5" t="s">
        <v>112</v>
      </c>
      <c r="F1672" s="5" t="s">
        <v>53</v>
      </c>
      <c r="G1672" s="5" t="s">
        <v>74</v>
      </c>
      <c r="H1672" s="5" t="s">
        <v>98</v>
      </c>
      <c r="I1672" s="5" t="s">
        <v>305</v>
      </c>
      <c r="J1672" s="10" t="s">
        <v>96</v>
      </c>
      <c r="K1672" s="27">
        <v>43088</v>
      </c>
      <c r="L1672" s="28">
        <v>1</v>
      </c>
    </row>
    <row r="1673" spans="2:12" x14ac:dyDescent="0.2">
      <c r="B1673" s="5" t="s">
        <v>334</v>
      </c>
      <c r="C1673" s="5" t="s">
        <v>26</v>
      </c>
      <c r="D1673" s="5" t="s">
        <v>13</v>
      </c>
      <c r="E1673" s="5" t="s">
        <v>141</v>
      </c>
      <c r="F1673" s="5" t="s">
        <v>39</v>
      </c>
      <c r="G1673" s="5" t="s">
        <v>74</v>
      </c>
      <c r="H1673" s="5" t="s">
        <v>98</v>
      </c>
      <c r="I1673" s="5" t="s">
        <v>305</v>
      </c>
      <c r="J1673" s="10" t="s">
        <v>96</v>
      </c>
      <c r="K1673" s="27">
        <v>43088</v>
      </c>
      <c r="L1673" s="28">
        <v>1</v>
      </c>
    </row>
    <row r="1674" spans="2:12" x14ac:dyDescent="0.2">
      <c r="B1674" s="164" t="s">
        <v>334</v>
      </c>
      <c r="C1674" s="162" t="s">
        <v>26</v>
      </c>
      <c r="D1674" s="162" t="s">
        <v>13</v>
      </c>
      <c r="E1674" s="162" t="s">
        <v>116</v>
      </c>
      <c r="F1674" s="164" t="s">
        <v>48</v>
      </c>
      <c r="G1674" s="162" t="s">
        <v>74</v>
      </c>
      <c r="H1674" s="162" t="s">
        <v>98</v>
      </c>
      <c r="I1674" s="162" t="s">
        <v>305</v>
      </c>
      <c r="J1674" s="163" t="s">
        <v>96</v>
      </c>
      <c r="K1674" s="165">
        <v>43088</v>
      </c>
      <c r="L1674" s="166">
        <v>1</v>
      </c>
    </row>
    <row r="1675" spans="2:12" x14ac:dyDescent="0.2">
      <c r="B1675" s="5" t="s">
        <v>334</v>
      </c>
      <c r="C1675" s="5" t="s">
        <v>26</v>
      </c>
      <c r="D1675" s="5" t="s">
        <v>13</v>
      </c>
      <c r="E1675" s="5" t="s">
        <v>117</v>
      </c>
      <c r="F1675" s="5" t="s">
        <v>46</v>
      </c>
      <c r="G1675" s="5" t="s">
        <v>72</v>
      </c>
      <c r="H1675" s="5" t="s">
        <v>142</v>
      </c>
      <c r="I1675" s="5" t="s">
        <v>572</v>
      </c>
      <c r="J1675" s="10" t="s">
        <v>96</v>
      </c>
      <c r="K1675" s="27">
        <v>43088</v>
      </c>
      <c r="L1675" s="28">
        <v>1</v>
      </c>
    </row>
    <row r="1676" spans="2:12" x14ac:dyDescent="0.2">
      <c r="B1676" s="164" t="s">
        <v>334</v>
      </c>
      <c r="C1676" s="162" t="s">
        <v>26</v>
      </c>
      <c r="D1676" s="162" t="s">
        <v>13</v>
      </c>
      <c r="E1676" s="162" t="s">
        <v>149</v>
      </c>
      <c r="F1676" s="164" t="s">
        <v>46</v>
      </c>
      <c r="G1676" s="162" t="s">
        <v>74</v>
      </c>
      <c r="H1676" s="162" t="s">
        <v>346</v>
      </c>
      <c r="I1676" s="162" t="s">
        <v>305</v>
      </c>
      <c r="J1676" s="163" t="s">
        <v>96</v>
      </c>
      <c r="K1676" s="165">
        <v>43088</v>
      </c>
      <c r="L1676" s="166">
        <v>1</v>
      </c>
    </row>
    <row r="1677" spans="2:12" x14ac:dyDescent="0.2">
      <c r="B1677" s="5" t="s">
        <v>334</v>
      </c>
      <c r="C1677" s="5" t="s">
        <v>26</v>
      </c>
      <c r="D1677" s="5" t="s">
        <v>13</v>
      </c>
      <c r="E1677" s="5" t="s">
        <v>150</v>
      </c>
      <c r="F1677" s="5" t="s">
        <v>367</v>
      </c>
      <c r="G1677" s="5" t="s">
        <v>74</v>
      </c>
      <c r="H1677" s="5" t="s">
        <v>98</v>
      </c>
      <c r="I1677" s="5" t="s">
        <v>305</v>
      </c>
      <c r="J1677" s="10" t="s">
        <v>96</v>
      </c>
      <c r="K1677" s="27">
        <v>43088</v>
      </c>
      <c r="L1677" s="28">
        <v>1</v>
      </c>
    </row>
    <row r="1678" spans="2:12" x14ac:dyDescent="0.2">
      <c r="B1678" s="164" t="s">
        <v>334</v>
      </c>
      <c r="C1678" s="162" t="s">
        <v>26</v>
      </c>
      <c r="D1678" s="162" t="s">
        <v>13</v>
      </c>
      <c r="E1678" s="162" t="s">
        <v>151</v>
      </c>
      <c r="F1678" s="164" t="s">
        <v>43</v>
      </c>
      <c r="G1678" s="162" t="s">
        <v>72</v>
      </c>
      <c r="H1678" s="162" t="s">
        <v>142</v>
      </c>
      <c r="I1678" s="162" t="s">
        <v>762</v>
      </c>
      <c r="J1678" s="163" t="s">
        <v>96</v>
      </c>
      <c r="K1678" s="165">
        <v>43088</v>
      </c>
      <c r="L1678" s="166">
        <v>1</v>
      </c>
    </row>
    <row r="1679" spans="2:12" x14ac:dyDescent="0.2">
      <c r="B1679" s="164" t="s">
        <v>334</v>
      </c>
      <c r="C1679" s="162" t="s">
        <v>26</v>
      </c>
      <c r="D1679" s="162" t="s">
        <v>13</v>
      </c>
      <c r="E1679" s="162" t="s">
        <v>152</v>
      </c>
      <c r="F1679" s="164" t="s">
        <v>43</v>
      </c>
      <c r="G1679" s="162" t="s">
        <v>72</v>
      </c>
      <c r="H1679" s="162" t="s">
        <v>126</v>
      </c>
      <c r="I1679" s="162" t="s">
        <v>574</v>
      </c>
      <c r="J1679" s="163" t="s">
        <v>96</v>
      </c>
      <c r="K1679" s="165">
        <v>43088</v>
      </c>
      <c r="L1679" s="166">
        <v>1</v>
      </c>
    </row>
    <row r="1680" spans="2:12" x14ac:dyDescent="0.2">
      <c r="B1680" s="5" t="s">
        <v>334</v>
      </c>
      <c r="C1680" s="5" t="s">
        <v>26</v>
      </c>
      <c r="D1680" s="5" t="s">
        <v>13</v>
      </c>
      <c r="E1680" s="5" t="s">
        <v>160</v>
      </c>
      <c r="F1680" s="5" t="s">
        <v>43</v>
      </c>
      <c r="G1680" s="5" t="s">
        <v>74</v>
      </c>
      <c r="H1680" s="5" t="s">
        <v>348</v>
      </c>
      <c r="I1680" s="5" t="s">
        <v>305</v>
      </c>
      <c r="J1680" s="10" t="s">
        <v>96</v>
      </c>
      <c r="K1680" s="27">
        <v>43088</v>
      </c>
      <c r="L1680" s="28">
        <v>1</v>
      </c>
    </row>
    <row r="1681" spans="2:12" x14ac:dyDescent="0.2">
      <c r="B1681" s="5" t="s">
        <v>334</v>
      </c>
      <c r="C1681" s="5" t="s">
        <v>26</v>
      </c>
      <c r="D1681" s="5" t="s">
        <v>13</v>
      </c>
      <c r="E1681" s="5" t="s">
        <v>137</v>
      </c>
      <c r="F1681" s="5" t="s">
        <v>54</v>
      </c>
      <c r="G1681" s="5" t="s">
        <v>74</v>
      </c>
      <c r="H1681" s="5" t="s">
        <v>98</v>
      </c>
      <c r="I1681" s="5" t="s">
        <v>305</v>
      </c>
      <c r="J1681" s="10" t="s">
        <v>96</v>
      </c>
      <c r="K1681" s="27">
        <v>43088</v>
      </c>
      <c r="L1681" s="28">
        <v>1</v>
      </c>
    </row>
    <row r="1682" spans="2:12" x14ac:dyDescent="0.2">
      <c r="B1682" s="5" t="s">
        <v>334</v>
      </c>
      <c r="C1682" s="5" t="s">
        <v>26</v>
      </c>
      <c r="D1682" s="5" t="s">
        <v>13</v>
      </c>
      <c r="E1682" s="5" t="s">
        <v>170</v>
      </c>
      <c r="F1682" s="5" t="s">
        <v>60</v>
      </c>
      <c r="G1682" s="5" t="s">
        <v>74</v>
      </c>
      <c r="H1682" s="5" t="s">
        <v>98</v>
      </c>
      <c r="I1682" s="5" t="s">
        <v>305</v>
      </c>
      <c r="J1682" s="10" t="s">
        <v>96</v>
      </c>
      <c r="K1682" s="27">
        <v>43088</v>
      </c>
      <c r="L1682" s="28">
        <v>1</v>
      </c>
    </row>
    <row r="1683" spans="2:12" x14ac:dyDescent="0.2">
      <c r="B1683" s="164" t="s">
        <v>334</v>
      </c>
      <c r="C1683" s="162" t="s">
        <v>26</v>
      </c>
      <c r="D1683" s="162" t="s">
        <v>13</v>
      </c>
      <c r="E1683" s="162" t="s">
        <v>118</v>
      </c>
      <c r="F1683" s="164" t="s">
        <v>39</v>
      </c>
      <c r="G1683" s="162" t="s">
        <v>74</v>
      </c>
      <c r="H1683" s="162" t="s">
        <v>98</v>
      </c>
      <c r="I1683" s="162" t="s">
        <v>305</v>
      </c>
      <c r="J1683" s="163" t="s">
        <v>96</v>
      </c>
      <c r="K1683" s="165">
        <v>43088</v>
      </c>
      <c r="L1683" s="166">
        <v>1</v>
      </c>
    </row>
    <row r="1684" spans="2:12" x14ac:dyDescent="0.2">
      <c r="B1684" s="5" t="s">
        <v>334</v>
      </c>
      <c r="C1684" s="5" t="s">
        <v>26</v>
      </c>
      <c r="D1684" s="5" t="s">
        <v>13</v>
      </c>
      <c r="E1684" s="5" t="s">
        <v>41</v>
      </c>
      <c r="F1684" s="5" t="s">
        <v>41</v>
      </c>
      <c r="G1684" s="5" t="s">
        <v>74</v>
      </c>
      <c r="H1684" s="5" t="s">
        <v>98</v>
      </c>
      <c r="I1684" s="5" t="s">
        <v>305</v>
      </c>
      <c r="J1684" s="10" t="s">
        <v>96</v>
      </c>
      <c r="K1684" s="27">
        <v>43088</v>
      </c>
      <c r="L1684" s="28">
        <v>1</v>
      </c>
    </row>
    <row r="1685" spans="2:12" x14ac:dyDescent="0.2">
      <c r="B1685" s="5" t="s">
        <v>334</v>
      </c>
      <c r="C1685" s="5" t="s">
        <v>26</v>
      </c>
      <c r="D1685" s="5" t="s">
        <v>13</v>
      </c>
      <c r="E1685" s="5" t="s">
        <v>41</v>
      </c>
      <c r="F1685" s="5" t="s">
        <v>41</v>
      </c>
      <c r="G1685" s="5" t="s">
        <v>74</v>
      </c>
      <c r="H1685" s="5" t="s">
        <v>98</v>
      </c>
      <c r="I1685" s="5" t="s">
        <v>305</v>
      </c>
      <c r="J1685" s="10" t="s">
        <v>96</v>
      </c>
      <c r="K1685" s="27">
        <v>43088</v>
      </c>
      <c r="L1685" s="28">
        <v>1</v>
      </c>
    </row>
    <row r="1686" spans="2:12" x14ac:dyDescent="0.2">
      <c r="B1686" s="5" t="s">
        <v>334</v>
      </c>
      <c r="C1686" s="5" t="s">
        <v>26</v>
      </c>
      <c r="D1686" s="5" t="s">
        <v>13</v>
      </c>
      <c r="E1686" s="5" t="s">
        <v>120</v>
      </c>
      <c r="F1686" s="5" t="s">
        <v>41</v>
      </c>
      <c r="G1686" s="5" t="s">
        <v>72</v>
      </c>
      <c r="H1686" s="5" t="s">
        <v>108</v>
      </c>
      <c r="I1686" s="5" t="s">
        <v>305</v>
      </c>
      <c r="J1686" s="10" t="s">
        <v>96</v>
      </c>
      <c r="K1686" s="27">
        <v>43088</v>
      </c>
      <c r="L1686" s="28">
        <v>1</v>
      </c>
    </row>
    <row r="1687" spans="2:12" x14ac:dyDescent="0.2">
      <c r="B1687" s="5" t="s">
        <v>334</v>
      </c>
      <c r="C1687" s="5" t="s">
        <v>26</v>
      </c>
      <c r="D1687" s="5" t="s">
        <v>13</v>
      </c>
      <c r="E1687" s="5" t="s">
        <v>42</v>
      </c>
      <c r="F1687" s="5" t="s">
        <v>42</v>
      </c>
      <c r="G1687" s="5" t="s">
        <v>74</v>
      </c>
      <c r="H1687" s="5" t="s">
        <v>98</v>
      </c>
      <c r="I1687" s="5" t="s">
        <v>305</v>
      </c>
      <c r="J1687" s="10" t="s">
        <v>96</v>
      </c>
      <c r="K1687" s="27">
        <v>43088</v>
      </c>
      <c r="L1687" s="28">
        <v>1</v>
      </c>
    </row>
    <row r="1688" spans="2:12" x14ac:dyDescent="0.2">
      <c r="B1688" s="5" t="s">
        <v>334</v>
      </c>
      <c r="C1688" s="5" t="s">
        <v>26</v>
      </c>
      <c r="D1688" s="5" t="s">
        <v>13</v>
      </c>
      <c r="E1688" s="5" t="s">
        <v>42</v>
      </c>
      <c r="F1688" s="5" t="s">
        <v>42</v>
      </c>
      <c r="G1688" s="5" t="s">
        <v>74</v>
      </c>
      <c r="H1688" s="5" t="s">
        <v>98</v>
      </c>
      <c r="I1688" s="5" t="s">
        <v>305</v>
      </c>
      <c r="J1688" s="10" t="s">
        <v>96</v>
      </c>
      <c r="K1688" s="27">
        <v>43088</v>
      </c>
      <c r="L1688" s="28">
        <v>1</v>
      </c>
    </row>
    <row r="1689" spans="2:12" x14ac:dyDescent="0.2">
      <c r="B1689" s="5" t="s">
        <v>334</v>
      </c>
      <c r="C1689" s="5" t="s">
        <v>26</v>
      </c>
      <c r="D1689" s="5" t="s">
        <v>13</v>
      </c>
      <c r="E1689" s="5" t="s">
        <v>42</v>
      </c>
      <c r="F1689" s="5" t="s">
        <v>42</v>
      </c>
      <c r="G1689" s="5" t="s">
        <v>74</v>
      </c>
      <c r="H1689" s="5" t="s">
        <v>98</v>
      </c>
      <c r="I1689" s="5" t="s">
        <v>305</v>
      </c>
      <c r="J1689" s="10" t="s">
        <v>96</v>
      </c>
      <c r="K1689" s="27">
        <v>43088</v>
      </c>
      <c r="L1689" s="28">
        <v>1</v>
      </c>
    </row>
    <row r="1690" spans="2:12" x14ac:dyDescent="0.2">
      <c r="B1690" s="5" t="s">
        <v>334</v>
      </c>
      <c r="C1690" s="5" t="s">
        <v>26</v>
      </c>
      <c r="D1690" s="5" t="s">
        <v>13</v>
      </c>
      <c r="E1690" s="5" t="s">
        <v>186</v>
      </c>
      <c r="F1690" s="5" t="s">
        <v>56</v>
      </c>
      <c r="G1690" s="5" t="s">
        <v>74</v>
      </c>
      <c r="H1690" s="5" t="s">
        <v>98</v>
      </c>
      <c r="I1690" s="5" t="s">
        <v>305</v>
      </c>
      <c r="J1690" s="10" t="s">
        <v>96</v>
      </c>
      <c r="K1690" s="27">
        <v>43088</v>
      </c>
      <c r="L1690" s="28">
        <v>1</v>
      </c>
    </row>
    <row r="1691" spans="2:12" x14ac:dyDescent="0.2">
      <c r="B1691" s="164" t="s">
        <v>334</v>
      </c>
      <c r="C1691" s="162" t="s">
        <v>26</v>
      </c>
      <c r="D1691" s="162" t="s">
        <v>13</v>
      </c>
      <c r="E1691" s="162" t="s">
        <v>193</v>
      </c>
      <c r="F1691" s="164" t="s">
        <v>50</v>
      </c>
      <c r="G1691" s="162" t="s">
        <v>75</v>
      </c>
      <c r="H1691" s="162" t="s">
        <v>786</v>
      </c>
      <c r="I1691" s="162" t="s">
        <v>305</v>
      </c>
      <c r="J1691" s="163" t="s">
        <v>96</v>
      </c>
      <c r="K1691" s="165">
        <v>43088</v>
      </c>
      <c r="L1691" s="166">
        <v>1</v>
      </c>
    </row>
    <row r="1692" spans="2:12" x14ac:dyDescent="0.2">
      <c r="B1692" s="5" t="s">
        <v>334</v>
      </c>
      <c r="C1692" s="5" t="s">
        <v>26</v>
      </c>
      <c r="D1692" s="5" t="s">
        <v>13</v>
      </c>
      <c r="E1692" s="5" t="s">
        <v>138</v>
      </c>
      <c r="F1692" s="5" t="s">
        <v>49</v>
      </c>
      <c r="G1692" s="5" t="s">
        <v>74</v>
      </c>
      <c r="H1692" s="5" t="s">
        <v>98</v>
      </c>
      <c r="I1692" s="5" t="s">
        <v>305</v>
      </c>
      <c r="J1692" s="10" t="s">
        <v>96</v>
      </c>
      <c r="K1692" s="27">
        <v>43088</v>
      </c>
      <c r="L1692" s="28">
        <v>1</v>
      </c>
    </row>
    <row r="1693" spans="2:12" x14ac:dyDescent="0.2">
      <c r="B1693" s="5" t="s">
        <v>334</v>
      </c>
      <c r="C1693" s="5" t="s">
        <v>26</v>
      </c>
      <c r="D1693" s="5" t="s">
        <v>13</v>
      </c>
      <c r="E1693" s="5" t="s">
        <v>171</v>
      </c>
      <c r="F1693" s="5" t="s">
        <v>47</v>
      </c>
      <c r="G1693" s="5" t="s">
        <v>74</v>
      </c>
      <c r="H1693" s="5" t="s">
        <v>380</v>
      </c>
      <c r="I1693" s="5" t="s">
        <v>305</v>
      </c>
      <c r="J1693" s="10" t="s">
        <v>96</v>
      </c>
      <c r="K1693" s="27">
        <v>43088</v>
      </c>
      <c r="L1693" s="28">
        <v>1</v>
      </c>
    </row>
    <row r="1694" spans="2:12" x14ac:dyDescent="0.2">
      <c r="B1694" s="5" t="s">
        <v>334</v>
      </c>
      <c r="C1694" s="5" t="s">
        <v>26</v>
      </c>
      <c r="D1694" s="5" t="s">
        <v>13</v>
      </c>
      <c r="E1694" s="5" t="s">
        <v>130</v>
      </c>
      <c r="F1694" s="5" t="s">
        <v>64</v>
      </c>
      <c r="G1694" s="5" t="s">
        <v>74</v>
      </c>
      <c r="H1694" s="5" t="s">
        <v>98</v>
      </c>
      <c r="I1694" s="5" t="s">
        <v>305</v>
      </c>
      <c r="J1694" s="10" t="s">
        <v>96</v>
      </c>
      <c r="K1694" s="27">
        <v>43088</v>
      </c>
      <c r="L1694" s="28">
        <v>1</v>
      </c>
    </row>
    <row r="1695" spans="2:12" x14ac:dyDescent="0.2">
      <c r="B1695" s="5" t="s">
        <v>334</v>
      </c>
      <c r="C1695" s="5" t="s">
        <v>26</v>
      </c>
      <c r="D1695" s="5" t="s">
        <v>13</v>
      </c>
      <c r="E1695" s="5" t="s">
        <v>180</v>
      </c>
      <c r="F1695" s="5" t="s">
        <v>367</v>
      </c>
      <c r="G1695" s="5" t="s">
        <v>74</v>
      </c>
      <c r="H1695" s="5" t="s">
        <v>98</v>
      </c>
      <c r="I1695" s="5" t="s">
        <v>305</v>
      </c>
      <c r="J1695" s="10" t="s">
        <v>96</v>
      </c>
      <c r="K1695" s="27">
        <v>43088</v>
      </c>
      <c r="L1695" s="28">
        <v>1</v>
      </c>
    </row>
    <row r="1696" spans="2:12" x14ac:dyDescent="0.2">
      <c r="B1696" s="5" t="s">
        <v>334</v>
      </c>
      <c r="C1696" s="5" t="s">
        <v>26</v>
      </c>
      <c r="D1696" s="5" t="s">
        <v>13</v>
      </c>
      <c r="E1696" s="5" t="s">
        <v>125</v>
      </c>
      <c r="F1696" s="5" t="s">
        <v>39</v>
      </c>
      <c r="G1696" s="5" t="s">
        <v>74</v>
      </c>
      <c r="H1696" s="5" t="s">
        <v>324</v>
      </c>
      <c r="I1696" s="5" t="s">
        <v>305</v>
      </c>
      <c r="J1696" s="10" t="s">
        <v>96</v>
      </c>
      <c r="K1696" s="27">
        <v>43088</v>
      </c>
      <c r="L1696" s="28">
        <v>1</v>
      </c>
    </row>
    <row r="1697" spans="2:12" x14ac:dyDescent="0.2">
      <c r="B1697" s="5" t="s">
        <v>334</v>
      </c>
      <c r="C1697" s="5" t="s">
        <v>26</v>
      </c>
      <c r="D1697" s="5" t="s">
        <v>13</v>
      </c>
      <c r="E1697" s="5" t="s">
        <v>176</v>
      </c>
      <c r="F1697" s="5" t="s">
        <v>47</v>
      </c>
      <c r="G1697" s="5" t="s">
        <v>74</v>
      </c>
      <c r="H1697" s="5" t="s">
        <v>383</v>
      </c>
      <c r="I1697" s="5" t="s">
        <v>305</v>
      </c>
      <c r="J1697" s="10" t="s">
        <v>96</v>
      </c>
      <c r="K1697" s="27">
        <v>43088</v>
      </c>
      <c r="L1697" s="28">
        <v>1</v>
      </c>
    </row>
    <row r="1698" spans="2:12" x14ac:dyDescent="0.2">
      <c r="B1698" s="5" t="s">
        <v>334</v>
      </c>
      <c r="C1698" s="5" t="s">
        <v>26</v>
      </c>
      <c r="D1698" s="5" t="s">
        <v>13</v>
      </c>
      <c r="E1698" s="5" t="s">
        <v>129</v>
      </c>
      <c r="F1698" s="5" t="s">
        <v>52</v>
      </c>
      <c r="G1698" s="5" t="s">
        <v>74</v>
      </c>
      <c r="H1698" s="5" t="s">
        <v>555</v>
      </c>
      <c r="I1698" s="5" t="s">
        <v>305</v>
      </c>
      <c r="J1698" s="10" t="s">
        <v>96</v>
      </c>
      <c r="K1698" s="27">
        <v>43088</v>
      </c>
      <c r="L1698" s="28">
        <v>1</v>
      </c>
    </row>
    <row r="1699" spans="2:12" x14ac:dyDescent="0.2">
      <c r="B1699" s="5" t="s">
        <v>334</v>
      </c>
      <c r="C1699" s="5" t="s">
        <v>26</v>
      </c>
      <c r="D1699" s="5" t="s">
        <v>13</v>
      </c>
      <c r="E1699" s="5" t="s">
        <v>339</v>
      </c>
      <c r="F1699" s="5" t="s">
        <v>43</v>
      </c>
      <c r="G1699" s="5" t="s">
        <v>74</v>
      </c>
      <c r="H1699" s="5" t="s">
        <v>349</v>
      </c>
      <c r="I1699" s="5" t="s">
        <v>305</v>
      </c>
      <c r="J1699" s="10" t="s">
        <v>96</v>
      </c>
      <c r="K1699" s="27">
        <v>43088</v>
      </c>
      <c r="L1699" s="28">
        <v>1</v>
      </c>
    </row>
    <row r="1700" spans="2:12" x14ac:dyDescent="0.2">
      <c r="B1700" s="5" t="s">
        <v>334</v>
      </c>
      <c r="C1700" s="5" t="s">
        <v>26</v>
      </c>
      <c r="D1700" s="5" t="s">
        <v>13</v>
      </c>
      <c r="E1700" s="5" t="s">
        <v>206</v>
      </c>
      <c r="F1700" s="5" t="s">
        <v>67</v>
      </c>
      <c r="G1700" s="5" t="s">
        <v>75</v>
      </c>
      <c r="H1700" s="5" t="s">
        <v>817</v>
      </c>
      <c r="I1700" s="5" t="s">
        <v>305</v>
      </c>
      <c r="J1700" s="10" t="s">
        <v>96</v>
      </c>
      <c r="K1700" s="27">
        <v>43088</v>
      </c>
      <c r="L1700" s="28">
        <v>1</v>
      </c>
    </row>
    <row r="1701" spans="2:12" x14ac:dyDescent="0.2">
      <c r="B1701" s="5" t="s">
        <v>375</v>
      </c>
      <c r="C1701" s="5" t="s">
        <v>26</v>
      </c>
      <c r="D1701" s="5" t="s">
        <v>13</v>
      </c>
      <c r="E1701" s="5" t="s">
        <v>132</v>
      </c>
      <c r="F1701" s="5" t="s">
        <v>63</v>
      </c>
      <c r="G1701" s="5" t="s">
        <v>74</v>
      </c>
      <c r="H1701" s="5" t="s">
        <v>115</v>
      </c>
      <c r="I1701" s="5" t="s">
        <v>877</v>
      </c>
      <c r="J1701" s="10" t="s">
        <v>96</v>
      </c>
      <c r="K1701" s="27">
        <v>43088</v>
      </c>
      <c r="L1701" s="28">
        <v>1</v>
      </c>
    </row>
    <row r="1702" spans="2:12" x14ac:dyDescent="0.2">
      <c r="B1702" s="5" t="s">
        <v>375</v>
      </c>
      <c r="C1702" s="5" t="s">
        <v>26</v>
      </c>
      <c r="D1702" s="5" t="s">
        <v>13</v>
      </c>
      <c r="E1702" s="5" t="s">
        <v>44</v>
      </c>
      <c r="F1702" s="5" t="s">
        <v>44</v>
      </c>
      <c r="G1702" s="5" t="s">
        <v>74</v>
      </c>
      <c r="H1702" s="5" t="s">
        <v>115</v>
      </c>
      <c r="I1702" s="5" t="s">
        <v>325</v>
      </c>
      <c r="J1702" s="10" t="s">
        <v>96</v>
      </c>
      <c r="K1702" s="27">
        <v>43088</v>
      </c>
      <c r="L1702" s="28">
        <v>1</v>
      </c>
    </row>
    <row r="1703" spans="2:12" x14ac:dyDescent="0.2">
      <c r="B1703" s="5" t="s">
        <v>375</v>
      </c>
      <c r="C1703" s="5" t="s">
        <v>26</v>
      </c>
      <c r="D1703" s="5" t="s">
        <v>13</v>
      </c>
      <c r="E1703" s="5" t="s">
        <v>61</v>
      </c>
      <c r="F1703" s="5" t="s">
        <v>61</v>
      </c>
      <c r="G1703" s="5" t="s">
        <v>74</v>
      </c>
      <c r="H1703" s="5" t="s">
        <v>115</v>
      </c>
      <c r="I1703" s="5" t="s">
        <v>894</v>
      </c>
      <c r="J1703" s="10" t="s">
        <v>96</v>
      </c>
      <c r="K1703" s="27">
        <v>43088</v>
      </c>
      <c r="L1703" s="28">
        <v>1</v>
      </c>
    </row>
    <row r="1704" spans="2:12" x14ac:dyDescent="0.2">
      <c r="B1704" s="164" t="s">
        <v>375</v>
      </c>
      <c r="C1704" s="162" t="s">
        <v>26</v>
      </c>
      <c r="D1704" s="162" t="s">
        <v>13</v>
      </c>
      <c r="E1704" s="162" t="s">
        <v>202</v>
      </c>
      <c r="F1704" s="164" t="s">
        <v>40</v>
      </c>
      <c r="G1704" s="162" t="s">
        <v>74</v>
      </c>
      <c r="H1704" s="162" t="s">
        <v>115</v>
      </c>
      <c r="I1704" s="162" t="s">
        <v>904</v>
      </c>
      <c r="J1704" s="163" t="s">
        <v>96</v>
      </c>
      <c r="K1704" s="165">
        <v>43088</v>
      </c>
      <c r="L1704" s="166">
        <v>1</v>
      </c>
    </row>
    <row r="1705" spans="2:12" x14ac:dyDescent="0.2">
      <c r="B1705" s="5" t="s">
        <v>375</v>
      </c>
      <c r="C1705" s="5" t="s">
        <v>26</v>
      </c>
      <c r="D1705" s="5" t="s">
        <v>13</v>
      </c>
      <c r="E1705" s="5" t="s">
        <v>107</v>
      </c>
      <c r="F1705" s="5" t="s">
        <v>40</v>
      </c>
      <c r="G1705" s="5" t="s">
        <v>74</v>
      </c>
      <c r="H1705" s="5" t="s">
        <v>115</v>
      </c>
      <c r="I1705" s="5" t="s">
        <v>741</v>
      </c>
      <c r="J1705" s="10" t="s">
        <v>96</v>
      </c>
      <c r="K1705" s="27">
        <v>43088</v>
      </c>
      <c r="L1705" s="28">
        <v>1</v>
      </c>
    </row>
    <row r="1706" spans="2:12" x14ac:dyDescent="0.2">
      <c r="B1706" s="5" t="s">
        <v>375</v>
      </c>
      <c r="C1706" s="5" t="s">
        <v>26</v>
      </c>
      <c r="D1706" s="5" t="s">
        <v>13</v>
      </c>
      <c r="E1706" s="5" t="s">
        <v>107</v>
      </c>
      <c r="F1706" s="5" t="s">
        <v>40</v>
      </c>
      <c r="G1706" s="5" t="s">
        <v>74</v>
      </c>
      <c r="H1706" s="5" t="s">
        <v>115</v>
      </c>
      <c r="I1706" s="5" t="s">
        <v>914</v>
      </c>
      <c r="J1706" s="10" t="s">
        <v>96</v>
      </c>
      <c r="K1706" s="27">
        <v>43088</v>
      </c>
      <c r="L1706" s="28">
        <v>1</v>
      </c>
    </row>
    <row r="1707" spans="2:12" x14ac:dyDescent="0.2">
      <c r="B1707" s="5" t="s">
        <v>375</v>
      </c>
      <c r="C1707" s="5" t="s">
        <v>26</v>
      </c>
      <c r="D1707" s="5" t="s">
        <v>13</v>
      </c>
      <c r="E1707" s="5" t="s">
        <v>168</v>
      </c>
      <c r="F1707" s="5" t="s">
        <v>45</v>
      </c>
      <c r="G1707" s="5" t="s">
        <v>74</v>
      </c>
      <c r="H1707" s="5" t="s">
        <v>115</v>
      </c>
      <c r="I1707" s="5" t="s">
        <v>201</v>
      </c>
      <c r="J1707" s="10" t="s">
        <v>96</v>
      </c>
      <c r="K1707" s="27">
        <v>43088</v>
      </c>
      <c r="L1707" s="28">
        <v>1</v>
      </c>
    </row>
    <row r="1708" spans="2:12" x14ac:dyDescent="0.2">
      <c r="B1708" s="5" t="s">
        <v>375</v>
      </c>
      <c r="C1708" s="5" t="s">
        <v>26</v>
      </c>
      <c r="D1708" s="5" t="s">
        <v>13</v>
      </c>
      <c r="E1708" s="5" t="s">
        <v>117</v>
      </c>
      <c r="F1708" s="5" t="s">
        <v>46</v>
      </c>
      <c r="G1708" s="5" t="s">
        <v>74</v>
      </c>
      <c r="H1708" s="5" t="s">
        <v>115</v>
      </c>
      <c r="I1708" s="5" t="s">
        <v>936</v>
      </c>
      <c r="J1708" s="10" t="s">
        <v>96</v>
      </c>
      <c r="K1708" s="27">
        <v>43088</v>
      </c>
      <c r="L1708" s="28">
        <v>1</v>
      </c>
    </row>
    <row r="1709" spans="2:12" x14ac:dyDescent="0.2">
      <c r="B1709" s="5" t="s">
        <v>375</v>
      </c>
      <c r="C1709" s="5" t="s">
        <v>26</v>
      </c>
      <c r="D1709" s="5" t="s">
        <v>13</v>
      </c>
      <c r="E1709" s="5" t="s">
        <v>150</v>
      </c>
      <c r="F1709" s="5" t="s">
        <v>367</v>
      </c>
      <c r="G1709" s="5" t="s">
        <v>74</v>
      </c>
      <c r="H1709" s="5" t="s">
        <v>115</v>
      </c>
      <c r="I1709" s="5" t="s">
        <v>760</v>
      </c>
      <c r="J1709" s="10" t="s">
        <v>96</v>
      </c>
      <c r="K1709" s="27">
        <v>43088</v>
      </c>
      <c r="L1709" s="28">
        <v>1</v>
      </c>
    </row>
    <row r="1710" spans="2:12" x14ac:dyDescent="0.2">
      <c r="B1710" s="5" t="s">
        <v>375</v>
      </c>
      <c r="C1710" s="5" t="s">
        <v>26</v>
      </c>
      <c r="D1710" s="5" t="s">
        <v>13</v>
      </c>
      <c r="E1710" s="5" t="s">
        <v>137</v>
      </c>
      <c r="F1710" s="5" t="s">
        <v>54</v>
      </c>
      <c r="G1710" s="5" t="s">
        <v>74</v>
      </c>
      <c r="H1710" s="5" t="s">
        <v>115</v>
      </c>
      <c r="I1710" s="5" t="s">
        <v>305</v>
      </c>
      <c r="J1710" s="10" t="s">
        <v>96</v>
      </c>
      <c r="K1710" s="27">
        <v>43088</v>
      </c>
      <c r="L1710" s="28">
        <v>1</v>
      </c>
    </row>
    <row r="1711" spans="2:12" x14ac:dyDescent="0.2">
      <c r="B1711" s="5" t="s">
        <v>375</v>
      </c>
      <c r="C1711" s="5" t="s">
        <v>26</v>
      </c>
      <c r="D1711" s="5" t="s">
        <v>13</v>
      </c>
      <c r="E1711" s="5" t="s">
        <v>118</v>
      </c>
      <c r="F1711" s="5" t="s">
        <v>39</v>
      </c>
      <c r="G1711" s="5" t="s">
        <v>74</v>
      </c>
      <c r="H1711" s="5" t="s">
        <v>115</v>
      </c>
      <c r="I1711" s="5" t="s">
        <v>957</v>
      </c>
      <c r="J1711" s="10" t="s">
        <v>96</v>
      </c>
      <c r="K1711" s="27">
        <v>43088</v>
      </c>
      <c r="L1711" s="28">
        <v>1</v>
      </c>
    </row>
    <row r="1712" spans="2:12" x14ac:dyDescent="0.2">
      <c r="B1712" s="5" t="s">
        <v>375</v>
      </c>
      <c r="C1712" s="5" t="s">
        <v>26</v>
      </c>
      <c r="D1712" s="5" t="s">
        <v>13</v>
      </c>
      <c r="E1712" s="5" t="s">
        <v>41</v>
      </c>
      <c r="F1712" s="5" t="s">
        <v>41</v>
      </c>
      <c r="G1712" s="5" t="s">
        <v>74</v>
      </c>
      <c r="H1712" s="5" t="s">
        <v>115</v>
      </c>
      <c r="I1712" s="5" t="s">
        <v>305</v>
      </c>
      <c r="J1712" s="10" t="s">
        <v>96</v>
      </c>
      <c r="K1712" s="27">
        <v>43088</v>
      </c>
      <c r="L1712" s="28">
        <v>1</v>
      </c>
    </row>
    <row r="1713" spans="2:12" x14ac:dyDescent="0.2">
      <c r="B1713" s="5" t="s">
        <v>375</v>
      </c>
      <c r="C1713" s="5" t="s">
        <v>26</v>
      </c>
      <c r="D1713" s="5" t="s">
        <v>13</v>
      </c>
      <c r="E1713" s="5" t="s">
        <v>193</v>
      </c>
      <c r="F1713" s="5" t="s">
        <v>50</v>
      </c>
      <c r="G1713" s="5" t="s">
        <v>74</v>
      </c>
      <c r="H1713" s="5" t="s">
        <v>115</v>
      </c>
      <c r="I1713" s="5" t="s">
        <v>976</v>
      </c>
      <c r="J1713" s="10" t="s">
        <v>96</v>
      </c>
      <c r="K1713" s="27">
        <v>43088</v>
      </c>
      <c r="L1713" s="28">
        <v>1</v>
      </c>
    </row>
    <row r="1714" spans="2:12" x14ac:dyDescent="0.2">
      <c r="B1714" s="5" t="s">
        <v>375</v>
      </c>
      <c r="C1714" s="5" t="s">
        <v>26</v>
      </c>
      <c r="D1714" s="5" t="s">
        <v>13</v>
      </c>
      <c r="E1714" s="5" t="s">
        <v>124</v>
      </c>
      <c r="F1714" s="5" t="s">
        <v>39</v>
      </c>
      <c r="G1714" s="5" t="s">
        <v>74</v>
      </c>
      <c r="H1714" s="5" t="s">
        <v>115</v>
      </c>
      <c r="I1714" s="5" t="s">
        <v>991</v>
      </c>
      <c r="J1714" s="10" t="s">
        <v>96</v>
      </c>
      <c r="K1714" s="27">
        <v>43088</v>
      </c>
      <c r="L1714" s="28">
        <v>1</v>
      </c>
    </row>
    <row r="1715" spans="2:12" x14ac:dyDescent="0.2">
      <c r="B1715" s="5" t="s">
        <v>375</v>
      </c>
      <c r="C1715" s="5" t="s">
        <v>26</v>
      </c>
      <c r="D1715" s="5" t="s">
        <v>13</v>
      </c>
      <c r="E1715" s="5" t="s">
        <v>184</v>
      </c>
      <c r="F1715" s="5" t="s">
        <v>39</v>
      </c>
      <c r="G1715" s="5" t="s">
        <v>74</v>
      </c>
      <c r="H1715" s="5" t="s">
        <v>115</v>
      </c>
      <c r="I1715" s="5" t="s">
        <v>890</v>
      </c>
      <c r="J1715" s="10" t="s">
        <v>96</v>
      </c>
      <c r="K1715" s="27">
        <v>43088</v>
      </c>
      <c r="L1715" s="28">
        <v>1</v>
      </c>
    </row>
    <row r="1716" spans="2:12" x14ac:dyDescent="0.2">
      <c r="B1716" s="5" t="s">
        <v>375</v>
      </c>
      <c r="C1716" s="5" t="s">
        <v>26</v>
      </c>
      <c r="D1716" s="5" t="s">
        <v>13</v>
      </c>
      <c r="E1716" s="5" t="s">
        <v>184</v>
      </c>
      <c r="F1716" s="5" t="s">
        <v>39</v>
      </c>
      <c r="G1716" s="5" t="s">
        <v>74</v>
      </c>
      <c r="H1716" s="5" t="s">
        <v>115</v>
      </c>
      <c r="I1716" s="5" t="s">
        <v>995</v>
      </c>
      <c r="J1716" s="10" t="s">
        <v>96</v>
      </c>
      <c r="K1716" s="27">
        <v>43088</v>
      </c>
      <c r="L1716" s="28">
        <v>1</v>
      </c>
    </row>
    <row r="1717" spans="2:12" x14ac:dyDescent="0.2">
      <c r="B1717" s="5" t="s">
        <v>375</v>
      </c>
      <c r="C1717" s="5" t="s">
        <v>26</v>
      </c>
      <c r="D1717" s="5" t="s">
        <v>13</v>
      </c>
      <c r="E1717" s="5" t="s">
        <v>51</v>
      </c>
      <c r="F1717" s="5" t="s">
        <v>51</v>
      </c>
      <c r="G1717" s="5" t="s">
        <v>74</v>
      </c>
      <c r="H1717" s="5" t="s">
        <v>115</v>
      </c>
      <c r="I1717" s="5" t="s">
        <v>1009</v>
      </c>
      <c r="J1717" s="10" t="s">
        <v>96</v>
      </c>
      <c r="K1717" s="27">
        <v>43088</v>
      </c>
      <c r="L1717" s="28">
        <v>1</v>
      </c>
    </row>
    <row r="1718" spans="2:12" x14ac:dyDescent="0.2">
      <c r="B1718" s="5" t="s">
        <v>375</v>
      </c>
      <c r="C1718" s="5" t="s">
        <v>26</v>
      </c>
      <c r="D1718" s="5" t="s">
        <v>13</v>
      </c>
      <c r="E1718" s="5" t="s">
        <v>173</v>
      </c>
      <c r="F1718" s="5" t="s">
        <v>39</v>
      </c>
      <c r="G1718" s="5" t="s">
        <v>74</v>
      </c>
      <c r="H1718" s="5" t="s">
        <v>115</v>
      </c>
      <c r="I1718" s="5" t="s">
        <v>1013</v>
      </c>
      <c r="J1718" s="10" t="s">
        <v>96</v>
      </c>
      <c r="K1718" s="27">
        <v>43088</v>
      </c>
      <c r="L1718" s="28">
        <v>1</v>
      </c>
    </row>
    <row r="1719" spans="2:12" x14ac:dyDescent="0.2">
      <c r="B1719" s="5" t="s">
        <v>375</v>
      </c>
      <c r="C1719" s="5" t="s">
        <v>26</v>
      </c>
      <c r="D1719" s="5" t="s">
        <v>13</v>
      </c>
      <c r="E1719" s="5" t="s">
        <v>129</v>
      </c>
      <c r="F1719" s="5" t="s">
        <v>52</v>
      </c>
      <c r="G1719" s="5" t="s">
        <v>74</v>
      </c>
      <c r="H1719" s="5" t="s">
        <v>115</v>
      </c>
      <c r="I1719" s="5" t="s">
        <v>1018</v>
      </c>
      <c r="J1719" s="10" t="s">
        <v>96</v>
      </c>
      <c r="K1719" s="27">
        <v>43088</v>
      </c>
      <c r="L1719" s="28">
        <v>1</v>
      </c>
    </row>
    <row r="1720" spans="2:12" x14ac:dyDescent="0.2">
      <c r="B1720" s="5" t="s">
        <v>375</v>
      </c>
      <c r="C1720" s="5" t="s">
        <v>26</v>
      </c>
      <c r="D1720" s="5" t="s">
        <v>13</v>
      </c>
      <c r="E1720" s="5" t="s">
        <v>185</v>
      </c>
      <c r="F1720" s="5" t="s">
        <v>54</v>
      </c>
      <c r="G1720" s="5" t="s">
        <v>74</v>
      </c>
      <c r="H1720" s="5" t="s">
        <v>115</v>
      </c>
      <c r="I1720" s="5" t="s">
        <v>507</v>
      </c>
      <c r="J1720" s="10" t="s">
        <v>96</v>
      </c>
      <c r="K1720" s="27">
        <v>43088</v>
      </c>
      <c r="L1720" s="28">
        <v>1</v>
      </c>
    </row>
    <row r="1721" spans="2:12" x14ac:dyDescent="0.2">
      <c r="B1721" s="5" t="s">
        <v>334</v>
      </c>
      <c r="C1721" s="5" t="s">
        <v>26</v>
      </c>
      <c r="D1721" s="5" t="s">
        <v>13</v>
      </c>
      <c r="E1721" s="5" t="s">
        <v>132</v>
      </c>
      <c r="F1721" s="5" t="s">
        <v>63</v>
      </c>
      <c r="G1721" s="5" t="s">
        <v>74</v>
      </c>
      <c r="H1721" s="5" t="s">
        <v>98</v>
      </c>
      <c r="I1721" s="5" t="s">
        <v>305</v>
      </c>
      <c r="J1721" s="10" t="s">
        <v>96</v>
      </c>
      <c r="K1721" s="27">
        <v>43089</v>
      </c>
      <c r="L1721" s="28">
        <v>1</v>
      </c>
    </row>
    <row r="1722" spans="2:12" x14ac:dyDescent="0.2">
      <c r="B1722" s="5" t="s">
        <v>334</v>
      </c>
      <c r="C1722" s="5" t="s">
        <v>26</v>
      </c>
      <c r="D1722" s="5" t="s">
        <v>13</v>
      </c>
      <c r="E1722" s="5" t="s">
        <v>197</v>
      </c>
      <c r="F1722" s="5" t="s">
        <v>55</v>
      </c>
      <c r="G1722" s="5" t="s">
        <v>74</v>
      </c>
      <c r="H1722" s="5" t="s">
        <v>98</v>
      </c>
      <c r="I1722" s="5" t="s">
        <v>305</v>
      </c>
      <c r="J1722" s="10" t="s">
        <v>96</v>
      </c>
      <c r="K1722" s="27">
        <v>43089</v>
      </c>
      <c r="L1722" s="28">
        <v>1</v>
      </c>
    </row>
    <row r="1723" spans="2:12" x14ac:dyDescent="0.2">
      <c r="B1723" s="5" t="s">
        <v>334</v>
      </c>
      <c r="C1723" s="5" t="s">
        <v>26</v>
      </c>
      <c r="D1723" s="5" t="s">
        <v>13</v>
      </c>
      <c r="E1723" s="5" t="s">
        <v>207</v>
      </c>
      <c r="F1723" s="5" t="s">
        <v>39</v>
      </c>
      <c r="G1723" s="5" t="s">
        <v>72</v>
      </c>
      <c r="H1723" s="5" t="s">
        <v>182</v>
      </c>
      <c r="I1723" s="5" t="s">
        <v>305</v>
      </c>
      <c r="J1723" s="10" t="s">
        <v>96</v>
      </c>
      <c r="K1723" s="27">
        <v>43089</v>
      </c>
      <c r="L1723" s="28">
        <v>1</v>
      </c>
    </row>
    <row r="1724" spans="2:12" x14ac:dyDescent="0.2">
      <c r="B1724" s="5" t="s">
        <v>334</v>
      </c>
      <c r="C1724" s="5" t="s">
        <v>26</v>
      </c>
      <c r="D1724" s="5" t="s">
        <v>13</v>
      </c>
      <c r="E1724" s="5" t="s">
        <v>177</v>
      </c>
      <c r="F1724" s="5" t="s">
        <v>53</v>
      </c>
      <c r="G1724" s="5" t="s">
        <v>74</v>
      </c>
      <c r="H1724" s="5" t="s">
        <v>98</v>
      </c>
      <c r="I1724" s="5" t="s">
        <v>305</v>
      </c>
      <c r="J1724" s="10" t="s">
        <v>96</v>
      </c>
      <c r="K1724" s="27">
        <v>43089</v>
      </c>
      <c r="L1724" s="28">
        <v>1</v>
      </c>
    </row>
    <row r="1725" spans="2:12" x14ac:dyDescent="0.2">
      <c r="B1725" s="5" t="s">
        <v>334</v>
      </c>
      <c r="C1725" s="5" t="s">
        <v>26</v>
      </c>
      <c r="D1725" s="5" t="s">
        <v>13</v>
      </c>
      <c r="E1725" s="5" t="s">
        <v>161</v>
      </c>
      <c r="F1725" s="5" t="s">
        <v>45</v>
      </c>
      <c r="G1725" s="5" t="s">
        <v>74</v>
      </c>
      <c r="H1725" s="5" t="s">
        <v>98</v>
      </c>
      <c r="I1725" s="5" t="s">
        <v>305</v>
      </c>
      <c r="J1725" s="10" t="s">
        <v>96</v>
      </c>
      <c r="K1725" s="27">
        <v>43089</v>
      </c>
      <c r="L1725" s="28">
        <v>1</v>
      </c>
    </row>
    <row r="1726" spans="2:12" x14ac:dyDescent="0.2">
      <c r="B1726" s="5" t="s">
        <v>334</v>
      </c>
      <c r="C1726" s="5" t="s">
        <v>26</v>
      </c>
      <c r="D1726" s="5" t="s">
        <v>13</v>
      </c>
      <c r="E1726" s="5" t="s">
        <v>133</v>
      </c>
      <c r="F1726" s="5" t="s">
        <v>39</v>
      </c>
      <c r="G1726" s="5" t="s">
        <v>72</v>
      </c>
      <c r="H1726" s="5" t="s">
        <v>108</v>
      </c>
      <c r="I1726" s="5" t="s">
        <v>305</v>
      </c>
      <c r="J1726" s="10" t="s">
        <v>96</v>
      </c>
      <c r="K1726" s="27">
        <v>43089</v>
      </c>
      <c r="L1726" s="28">
        <v>1</v>
      </c>
    </row>
    <row r="1727" spans="2:12" x14ac:dyDescent="0.2">
      <c r="B1727" s="5" t="s">
        <v>334</v>
      </c>
      <c r="C1727" s="5" t="s">
        <v>26</v>
      </c>
      <c r="D1727" s="5" t="s">
        <v>13</v>
      </c>
      <c r="E1727" s="5" t="s">
        <v>44</v>
      </c>
      <c r="F1727" s="5" t="s">
        <v>44</v>
      </c>
      <c r="G1727" s="5" t="s">
        <v>74</v>
      </c>
      <c r="H1727" s="5" t="s">
        <v>98</v>
      </c>
      <c r="I1727" s="5" t="s">
        <v>305</v>
      </c>
      <c r="J1727" s="10" t="s">
        <v>96</v>
      </c>
      <c r="K1727" s="27">
        <v>43089</v>
      </c>
      <c r="L1727" s="28">
        <v>1</v>
      </c>
    </row>
    <row r="1728" spans="2:12" x14ac:dyDescent="0.2">
      <c r="B1728" s="5" t="s">
        <v>334</v>
      </c>
      <c r="C1728" s="5" t="s">
        <v>26</v>
      </c>
      <c r="D1728" s="5" t="s">
        <v>13</v>
      </c>
      <c r="E1728" s="5" t="s">
        <v>61</v>
      </c>
      <c r="F1728" s="5" t="s">
        <v>61</v>
      </c>
      <c r="G1728" s="5" t="s">
        <v>74</v>
      </c>
      <c r="H1728" s="5" t="s">
        <v>98</v>
      </c>
      <c r="I1728" s="5" t="s">
        <v>305</v>
      </c>
      <c r="J1728" s="10" t="s">
        <v>96</v>
      </c>
      <c r="K1728" s="27">
        <v>43089</v>
      </c>
      <c r="L1728" s="28">
        <v>1</v>
      </c>
    </row>
    <row r="1729" spans="2:12" x14ac:dyDescent="0.2">
      <c r="B1729" s="5" t="s">
        <v>334</v>
      </c>
      <c r="C1729" s="5" t="s">
        <v>26</v>
      </c>
      <c r="D1729" s="5" t="s">
        <v>13</v>
      </c>
      <c r="E1729" s="5" t="s">
        <v>105</v>
      </c>
      <c r="F1729" s="5" t="s">
        <v>40</v>
      </c>
      <c r="G1729" s="5" t="s">
        <v>74</v>
      </c>
      <c r="H1729" s="5" t="s">
        <v>98</v>
      </c>
      <c r="I1729" s="5" t="s">
        <v>305</v>
      </c>
      <c r="J1729" s="10" t="s">
        <v>96</v>
      </c>
      <c r="K1729" s="27">
        <v>43089</v>
      </c>
      <c r="L1729" s="28">
        <v>1</v>
      </c>
    </row>
    <row r="1730" spans="2:12" x14ac:dyDescent="0.2">
      <c r="B1730" s="5" t="s">
        <v>334</v>
      </c>
      <c r="C1730" s="5" t="s">
        <v>26</v>
      </c>
      <c r="D1730" s="5" t="s">
        <v>13</v>
      </c>
      <c r="E1730" s="5" t="s">
        <v>105</v>
      </c>
      <c r="F1730" s="5" t="s">
        <v>40</v>
      </c>
      <c r="G1730" s="5" t="s">
        <v>74</v>
      </c>
      <c r="H1730" s="5" t="s">
        <v>98</v>
      </c>
      <c r="I1730" s="5" t="s">
        <v>305</v>
      </c>
      <c r="J1730" s="10" t="s">
        <v>96</v>
      </c>
      <c r="K1730" s="27">
        <v>43089</v>
      </c>
      <c r="L1730" s="28">
        <v>1</v>
      </c>
    </row>
    <row r="1731" spans="2:12" x14ac:dyDescent="0.2">
      <c r="B1731" s="5" t="s">
        <v>334</v>
      </c>
      <c r="C1731" s="5" t="s">
        <v>26</v>
      </c>
      <c r="D1731" s="5" t="s">
        <v>13</v>
      </c>
      <c r="E1731" s="5" t="s">
        <v>105</v>
      </c>
      <c r="F1731" s="5" t="s">
        <v>40</v>
      </c>
      <c r="G1731" s="5" t="s">
        <v>74</v>
      </c>
      <c r="H1731" s="5" t="s">
        <v>98</v>
      </c>
      <c r="I1731" s="5" t="s">
        <v>305</v>
      </c>
      <c r="J1731" s="10" t="s">
        <v>96</v>
      </c>
      <c r="K1731" s="27">
        <v>43089</v>
      </c>
      <c r="L1731" s="28">
        <v>1</v>
      </c>
    </row>
    <row r="1732" spans="2:12" x14ac:dyDescent="0.2">
      <c r="B1732" s="5" t="s">
        <v>334</v>
      </c>
      <c r="C1732" s="5" t="s">
        <v>26</v>
      </c>
      <c r="D1732" s="5" t="s">
        <v>13</v>
      </c>
      <c r="E1732" s="5" t="s">
        <v>105</v>
      </c>
      <c r="F1732" s="5" t="s">
        <v>40</v>
      </c>
      <c r="G1732" s="5" t="s">
        <v>74</v>
      </c>
      <c r="H1732" s="5" t="s">
        <v>98</v>
      </c>
      <c r="I1732" s="5" t="s">
        <v>305</v>
      </c>
      <c r="J1732" s="10" t="s">
        <v>96</v>
      </c>
      <c r="K1732" s="27">
        <v>43089</v>
      </c>
      <c r="L1732" s="28">
        <v>1</v>
      </c>
    </row>
    <row r="1733" spans="2:12" x14ac:dyDescent="0.2">
      <c r="B1733" s="5" t="s">
        <v>334</v>
      </c>
      <c r="C1733" s="5" t="s">
        <v>26</v>
      </c>
      <c r="D1733" s="5" t="s">
        <v>13</v>
      </c>
      <c r="E1733" s="5" t="s">
        <v>105</v>
      </c>
      <c r="F1733" s="5" t="s">
        <v>40</v>
      </c>
      <c r="G1733" s="5" t="s">
        <v>74</v>
      </c>
      <c r="H1733" s="5" t="s">
        <v>115</v>
      </c>
      <c r="I1733" s="5" t="s">
        <v>736</v>
      </c>
      <c r="J1733" s="10" t="s">
        <v>96</v>
      </c>
      <c r="K1733" s="27">
        <v>43089</v>
      </c>
      <c r="L1733" s="28">
        <v>1</v>
      </c>
    </row>
    <row r="1734" spans="2:12" x14ac:dyDescent="0.2">
      <c r="B1734" s="5" t="s">
        <v>334</v>
      </c>
      <c r="C1734" s="5" t="s">
        <v>26</v>
      </c>
      <c r="D1734" s="5" t="s">
        <v>13</v>
      </c>
      <c r="E1734" s="5" t="s">
        <v>107</v>
      </c>
      <c r="F1734" s="5" t="s">
        <v>40</v>
      </c>
      <c r="G1734" s="5" t="s">
        <v>74</v>
      </c>
      <c r="H1734" s="5" t="s">
        <v>98</v>
      </c>
      <c r="I1734" s="5" t="s">
        <v>305</v>
      </c>
      <c r="J1734" s="10" t="s">
        <v>96</v>
      </c>
      <c r="K1734" s="27">
        <v>43089</v>
      </c>
      <c r="L1734" s="28">
        <v>1</v>
      </c>
    </row>
    <row r="1735" spans="2:12" x14ac:dyDescent="0.2">
      <c r="B1735" s="164" t="s">
        <v>334</v>
      </c>
      <c r="C1735" s="162" t="s">
        <v>26</v>
      </c>
      <c r="D1735" s="162" t="s">
        <v>13</v>
      </c>
      <c r="E1735" s="162" t="s">
        <v>198</v>
      </c>
      <c r="F1735" s="164" t="s">
        <v>53</v>
      </c>
      <c r="G1735" s="162" t="s">
        <v>74</v>
      </c>
      <c r="H1735" s="162" t="s">
        <v>98</v>
      </c>
      <c r="I1735" s="162" t="s">
        <v>305</v>
      </c>
      <c r="J1735" s="163" t="s">
        <v>96</v>
      </c>
      <c r="K1735" s="165">
        <v>43089</v>
      </c>
      <c r="L1735" s="166">
        <v>1</v>
      </c>
    </row>
    <row r="1736" spans="2:12" x14ac:dyDescent="0.2">
      <c r="B1736" s="5" t="s">
        <v>334</v>
      </c>
      <c r="C1736" s="5" t="s">
        <v>26</v>
      </c>
      <c r="D1736" s="5" t="s">
        <v>13</v>
      </c>
      <c r="E1736" s="5" t="s">
        <v>112</v>
      </c>
      <c r="F1736" s="5" t="s">
        <v>53</v>
      </c>
      <c r="G1736" s="5" t="s">
        <v>74</v>
      </c>
      <c r="H1736" s="5" t="s">
        <v>98</v>
      </c>
      <c r="I1736" s="5" t="s">
        <v>305</v>
      </c>
      <c r="J1736" s="10" t="s">
        <v>96</v>
      </c>
      <c r="K1736" s="27">
        <v>43089</v>
      </c>
      <c r="L1736" s="28">
        <v>1</v>
      </c>
    </row>
    <row r="1737" spans="2:12" x14ac:dyDescent="0.2">
      <c r="B1737" s="5" t="s">
        <v>334</v>
      </c>
      <c r="C1737" s="5" t="s">
        <v>26</v>
      </c>
      <c r="D1737" s="5" t="s">
        <v>13</v>
      </c>
      <c r="E1737" s="5" t="s">
        <v>112</v>
      </c>
      <c r="F1737" s="5" t="s">
        <v>53</v>
      </c>
      <c r="G1737" s="5" t="s">
        <v>74</v>
      </c>
      <c r="H1737" s="5" t="s">
        <v>98</v>
      </c>
      <c r="I1737" s="5" t="s">
        <v>305</v>
      </c>
      <c r="J1737" s="10" t="s">
        <v>96</v>
      </c>
      <c r="K1737" s="27">
        <v>43089</v>
      </c>
      <c r="L1737" s="28">
        <v>1</v>
      </c>
    </row>
    <row r="1738" spans="2:12" x14ac:dyDescent="0.2">
      <c r="B1738" s="5" t="s">
        <v>334</v>
      </c>
      <c r="C1738" s="5" t="s">
        <v>26</v>
      </c>
      <c r="D1738" s="5" t="s">
        <v>13</v>
      </c>
      <c r="E1738" s="5" t="s">
        <v>117</v>
      </c>
      <c r="F1738" s="5" t="s">
        <v>46</v>
      </c>
      <c r="G1738" s="5" t="s">
        <v>74</v>
      </c>
      <c r="H1738" s="5" t="s">
        <v>345</v>
      </c>
      <c r="I1738" s="5" t="s">
        <v>305</v>
      </c>
      <c r="J1738" s="10" t="s">
        <v>96</v>
      </c>
      <c r="K1738" s="27">
        <v>43089</v>
      </c>
      <c r="L1738" s="28">
        <v>1</v>
      </c>
    </row>
    <row r="1739" spans="2:12" x14ac:dyDescent="0.2">
      <c r="B1739" s="164" t="s">
        <v>334</v>
      </c>
      <c r="C1739" s="162" t="s">
        <v>26</v>
      </c>
      <c r="D1739" s="162" t="s">
        <v>13</v>
      </c>
      <c r="E1739" s="162" t="s">
        <v>149</v>
      </c>
      <c r="F1739" s="164" t="s">
        <v>46</v>
      </c>
      <c r="G1739" s="162" t="s">
        <v>74</v>
      </c>
      <c r="H1739" s="162" t="s">
        <v>346</v>
      </c>
      <c r="I1739" s="162" t="s">
        <v>305</v>
      </c>
      <c r="J1739" s="163" t="s">
        <v>96</v>
      </c>
      <c r="K1739" s="165">
        <v>43089</v>
      </c>
      <c r="L1739" s="166">
        <v>1</v>
      </c>
    </row>
    <row r="1740" spans="2:12" x14ac:dyDescent="0.2">
      <c r="B1740" s="5" t="s">
        <v>334</v>
      </c>
      <c r="C1740" s="5" t="s">
        <v>26</v>
      </c>
      <c r="D1740" s="5" t="s">
        <v>13</v>
      </c>
      <c r="E1740" s="5" t="s">
        <v>150</v>
      </c>
      <c r="F1740" s="5" t="s">
        <v>367</v>
      </c>
      <c r="G1740" s="5" t="s">
        <v>74</v>
      </c>
      <c r="H1740" s="5" t="s">
        <v>98</v>
      </c>
      <c r="I1740" s="5" t="s">
        <v>305</v>
      </c>
      <c r="J1740" s="10" t="s">
        <v>96</v>
      </c>
      <c r="K1740" s="27">
        <v>43089</v>
      </c>
      <c r="L1740" s="28">
        <v>1</v>
      </c>
    </row>
    <row r="1741" spans="2:12" x14ac:dyDescent="0.2">
      <c r="B1741" s="5" t="s">
        <v>334</v>
      </c>
      <c r="C1741" s="5" t="s">
        <v>26</v>
      </c>
      <c r="D1741" s="5" t="s">
        <v>13</v>
      </c>
      <c r="E1741" s="5" t="s">
        <v>150</v>
      </c>
      <c r="F1741" s="5" t="s">
        <v>367</v>
      </c>
      <c r="G1741" s="5" t="s">
        <v>74</v>
      </c>
      <c r="H1741" s="5" t="s">
        <v>98</v>
      </c>
      <c r="I1741" s="5" t="s">
        <v>305</v>
      </c>
      <c r="J1741" s="10" t="s">
        <v>96</v>
      </c>
      <c r="K1741" s="27">
        <v>43089</v>
      </c>
      <c r="L1741" s="28">
        <v>1</v>
      </c>
    </row>
    <row r="1742" spans="2:12" x14ac:dyDescent="0.2">
      <c r="B1742" s="5" t="s">
        <v>334</v>
      </c>
      <c r="C1742" s="5" t="s">
        <v>26</v>
      </c>
      <c r="D1742" s="5" t="s">
        <v>13</v>
      </c>
      <c r="E1742" s="5" t="s">
        <v>151</v>
      </c>
      <c r="F1742" s="5" t="s">
        <v>43</v>
      </c>
      <c r="G1742" s="5" t="s">
        <v>74</v>
      </c>
      <c r="H1742" s="5" t="s">
        <v>347</v>
      </c>
      <c r="I1742" s="5" t="s">
        <v>305</v>
      </c>
      <c r="J1742" s="10" t="s">
        <v>96</v>
      </c>
      <c r="K1742" s="27">
        <v>43089</v>
      </c>
      <c r="L1742" s="28">
        <v>1</v>
      </c>
    </row>
    <row r="1743" spans="2:12" x14ac:dyDescent="0.2">
      <c r="B1743" s="5" t="s">
        <v>334</v>
      </c>
      <c r="C1743" s="5" t="s">
        <v>26</v>
      </c>
      <c r="D1743" s="5" t="s">
        <v>13</v>
      </c>
      <c r="E1743" s="5" t="s">
        <v>152</v>
      </c>
      <c r="F1743" s="5" t="s">
        <v>43</v>
      </c>
      <c r="G1743" s="5" t="s">
        <v>74</v>
      </c>
      <c r="H1743" s="5" t="s">
        <v>343</v>
      </c>
      <c r="I1743" s="5" t="s">
        <v>305</v>
      </c>
      <c r="J1743" s="10" t="s">
        <v>96</v>
      </c>
      <c r="K1743" s="27">
        <v>43089</v>
      </c>
      <c r="L1743" s="28">
        <v>1</v>
      </c>
    </row>
    <row r="1744" spans="2:12" x14ac:dyDescent="0.2">
      <c r="B1744" s="5" t="s">
        <v>334</v>
      </c>
      <c r="C1744" s="5" t="s">
        <v>26</v>
      </c>
      <c r="D1744" s="5" t="s">
        <v>13</v>
      </c>
      <c r="E1744" s="5" t="s">
        <v>195</v>
      </c>
      <c r="F1744" s="5" t="s">
        <v>39</v>
      </c>
      <c r="G1744" s="5" t="s">
        <v>74</v>
      </c>
      <c r="H1744" s="5" t="s">
        <v>390</v>
      </c>
      <c r="I1744" s="5" t="s">
        <v>305</v>
      </c>
      <c r="J1744" s="10" t="s">
        <v>96</v>
      </c>
      <c r="K1744" s="27">
        <v>43089</v>
      </c>
      <c r="L1744" s="28">
        <v>1</v>
      </c>
    </row>
    <row r="1745" spans="2:12" x14ac:dyDescent="0.2">
      <c r="B1745" s="5" t="s">
        <v>334</v>
      </c>
      <c r="C1745" s="5" t="s">
        <v>26</v>
      </c>
      <c r="D1745" s="5" t="s">
        <v>13</v>
      </c>
      <c r="E1745" s="5" t="s">
        <v>62</v>
      </c>
      <c r="F1745" s="5" t="s">
        <v>62</v>
      </c>
      <c r="G1745" s="5" t="s">
        <v>74</v>
      </c>
      <c r="H1745" s="5" t="s">
        <v>98</v>
      </c>
      <c r="I1745" s="5" t="s">
        <v>305</v>
      </c>
      <c r="J1745" s="10" t="s">
        <v>96</v>
      </c>
      <c r="K1745" s="27">
        <v>43089</v>
      </c>
      <c r="L1745" s="28">
        <v>1</v>
      </c>
    </row>
    <row r="1746" spans="2:12" x14ac:dyDescent="0.2">
      <c r="B1746" s="5" t="s">
        <v>334</v>
      </c>
      <c r="C1746" s="5" t="s">
        <v>26</v>
      </c>
      <c r="D1746" s="5" t="s">
        <v>13</v>
      </c>
      <c r="E1746" s="5" t="s">
        <v>41</v>
      </c>
      <c r="F1746" s="5" t="s">
        <v>41</v>
      </c>
      <c r="G1746" s="5" t="s">
        <v>74</v>
      </c>
      <c r="H1746" s="5" t="s">
        <v>98</v>
      </c>
      <c r="I1746" s="5" t="s">
        <v>305</v>
      </c>
      <c r="J1746" s="10" t="s">
        <v>96</v>
      </c>
      <c r="K1746" s="27">
        <v>43089</v>
      </c>
      <c r="L1746" s="28">
        <v>1</v>
      </c>
    </row>
    <row r="1747" spans="2:12" x14ac:dyDescent="0.2">
      <c r="B1747" s="5" t="s">
        <v>334</v>
      </c>
      <c r="C1747" s="5" t="s">
        <v>26</v>
      </c>
      <c r="D1747" s="5" t="s">
        <v>13</v>
      </c>
      <c r="E1747" s="5" t="s">
        <v>41</v>
      </c>
      <c r="F1747" s="5" t="s">
        <v>41</v>
      </c>
      <c r="G1747" s="5" t="s">
        <v>74</v>
      </c>
      <c r="H1747" s="5" t="s">
        <v>98</v>
      </c>
      <c r="I1747" s="5" t="s">
        <v>305</v>
      </c>
      <c r="J1747" s="10" t="s">
        <v>96</v>
      </c>
      <c r="K1747" s="27">
        <v>43089</v>
      </c>
      <c r="L1747" s="28">
        <v>1</v>
      </c>
    </row>
    <row r="1748" spans="2:12" x14ac:dyDescent="0.2">
      <c r="B1748" s="5" t="s">
        <v>334</v>
      </c>
      <c r="C1748" s="5" t="s">
        <v>26</v>
      </c>
      <c r="D1748" s="5" t="s">
        <v>13</v>
      </c>
      <c r="E1748" s="5" t="s">
        <v>41</v>
      </c>
      <c r="F1748" s="5" t="s">
        <v>41</v>
      </c>
      <c r="G1748" s="5" t="s">
        <v>74</v>
      </c>
      <c r="H1748" s="5" t="s">
        <v>98</v>
      </c>
      <c r="I1748" s="5" t="s">
        <v>305</v>
      </c>
      <c r="J1748" s="10" t="s">
        <v>96</v>
      </c>
      <c r="K1748" s="27">
        <v>43089</v>
      </c>
      <c r="L1748" s="28">
        <v>1</v>
      </c>
    </row>
    <row r="1749" spans="2:12" x14ac:dyDescent="0.2">
      <c r="B1749" s="5" t="s">
        <v>334</v>
      </c>
      <c r="C1749" s="5" t="s">
        <v>26</v>
      </c>
      <c r="D1749" s="5" t="s">
        <v>13</v>
      </c>
      <c r="E1749" s="5" t="s">
        <v>153</v>
      </c>
      <c r="F1749" s="5" t="s">
        <v>41</v>
      </c>
      <c r="G1749" s="5" t="s">
        <v>74</v>
      </c>
      <c r="H1749" s="5" t="s">
        <v>98</v>
      </c>
      <c r="I1749" s="5" t="s">
        <v>305</v>
      </c>
      <c r="J1749" s="10" t="s">
        <v>96</v>
      </c>
      <c r="K1749" s="27">
        <v>43089</v>
      </c>
      <c r="L1749" s="28">
        <v>1</v>
      </c>
    </row>
    <row r="1750" spans="2:12" x14ac:dyDescent="0.2">
      <c r="B1750" s="5" t="s">
        <v>334</v>
      </c>
      <c r="C1750" s="5" t="s">
        <v>26</v>
      </c>
      <c r="D1750" s="5" t="s">
        <v>13</v>
      </c>
      <c r="E1750" s="5" t="s">
        <v>153</v>
      </c>
      <c r="F1750" s="5" t="s">
        <v>41</v>
      </c>
      <c r="G1750" s="5" t="s">
        <v>74</v>
      </c>
      <c r="H1750" s="5" t="s">
        <v>98</v>
      </c>
      <c r="I1750" s="5" t="s">
        <v>305</v>
      </c>
      <c r="J1750" s="10" t="s">
        <v>96</v>
      </c>
      <c r="K1750" s="27">
        <v>43089</v>
      </c>
      <c r="L1750" s="28">
        <v>1</v>
      </c>
    </row>
    <row r="1751" spans="2:12" x14ac:dyDescent="0.2">
      <c r="B1751" s="5" t="s">
        <v>334</v>
      </c>
      <c r="C1751" s="5" t="s">
        <v>26</v>
      </c>
      <c r="D1751" s="5" t="s">
        <v>13</v>
      </c>
      <c r="E1751" s="5" t="s">
        <v>42</v>
      </c>
      <c r="F1751" s="5" t="s">
        <v>42</v>
      </c>
      <c r="G1751" s="5" t="s">
        <v>72</v>
      </c>
      <c r="H1751" s="5" t="s">
        <v>159</v>
      </c>
      <c r="I1751" s="5" t="s">
        <v>305</v>
      </c>
      <c r="J1751" s="10" t="s">
        <v>96</v>
      </c>
      <c r="K1751" s="27">
        <v>43089</v>
      </c>
      <c r="L1751" s="28">
        <v>1</v>
      </c>
    </row>
    <row r="1752" spans="2:12" x14ac:dyDescent="0.2">
      <c r="B1752" s="164" t="s">
        <v>334</v>
      </c>
      <c r="C1752" s="162" t="s">
        <v>26</v>
      </c>
      <c r="D1752" s="162" t="s">
        <v>13</v>
      </c>
      <c r="E1752" s="162" t="s">
        <v>42</v>
      </c>
      <c r="F1752" s="164" t="s">
        <v>42</v>
      </c>
      <c r="G1752" s="162" t="s">
        <v>74</v>
      </c>
      <c r="H1752" s="162" t="s">
        <v>98</v>
      </c>
      <c r="I1752" s="162" t="s">
        <v>305</v>
      </c>
      <c r="J1752" s="163" t="s">
        <v>96</v>
      </c>
      <c r="K1752" s="165">
        <v>43089</v>
      </c>
      <c r="L1752" s="166">
        <v>1</v>
      </c>
    </row>
    <row r="1753" spans="2:12" x14ac:dyDescent="0.2">
      <c r="B1753" s="5" t="s">
        <v>334</v>
      </c>
      <c r="C1753" s="5" t="s">
        <v>26</v>
      </c>
      <c r="D1753" s="5" t="s">
        <v>13</v>
      </c>
      <c r="E1753" s="5" t="s">
        <v>42</v>
      </c>
      <c r="F1753" s="5" t="s">
        <v>42</v>
      </c>
      <c r="G1753" s="5" t="s">
        <v>74</v>
      </c>
      <c r="H1753" s="5" t="s">
        <v>98</v>
      </c>
      <c r="I1753" s="5" t="s">
        <v>305</v>
      </c>
      <c r="J1753" s="10" t="s">
        <v>96</v>
      </c>
      <c r="K1753" s="27">
        <v>43089</v>
      </c>
      <c r="L1753" s="28">
        <v>1</v>
      </c>
    </row>
    <row r="1754" spans="2:12" x14ac:dyDescent="0.2">
      <c r="B1754" s="5" t="s">
        <v>334</v>
      </c>
      <c r="C1754" s="5" t="s">
        <v>26</v>
      </c>
      <c r="D1754" s="5" t="s">
        <v>13</v>
      </c>
      <c r="E1754" s="5" t="s">
        <v>138</v>
      </c>
      <c r="F1754" s="5" t="s">
        <v>49</v>
      </c>
      <c r="G1754" s="5" t="s">
        <v>74</v>
      </c>
      <c r="H1754" s="5" t="s">
        <v>98</v>
      </c>
      <c r="I1754" s="5" t="s">
        <v>305</v>
      </c>
      <c r="J1754" s="10" t="s">
        <v>96</v>
      </c>
      <c r="K1754" s="27">
        <v>43089</v>
      </c>
      <c r="L1754" s="28">
        <v>1</v>
      </c>
    </row>
    <row r="1755" spans="2:12" x14ac:dyDescent="0.2">
      <c r="B1755" s="5" t="s">
        <v>334</v>
      </c>
      <c r="C1755" s="5" t="s">
        <v>26</v>
      </c>
      <c r="D1755" s="5" t="s">
        <v>13</v>
      </c>
      <c r="E1755" s="5" t="s">
        <v>171</v>
      </c>
      <c r="F1755" s="5" t="s">
        <v>47</v>
      </c>
      <c r="G1755" s="5" t="s">
        <v>74</v>
      </c>
      <c r="H1755" s="5" t="s">
        <v>380</v>
      </c>
      <c r="I1755" s="5" t="s">
        <v>305</v>
      </c>
      <c r="J1755" s="10" t="s">
        <v>96</v>
      </c>
      <c r="K1755" s="27">
        <v>43089</v>
      </c>
      <c r="L1755" s="28">
        <v>1</v>
      </c>
    </row>
    <row r="1756" spans="2:12" x14ac:dyDescent="0.2">
      <c r="B1756" s="164" t="s">
        <v>334</v>
      </c>
      <c r="C1756" s="162" t="s">
        <v>26</v>
      </c>
      <c r="D1756" s="162" t="s">
        <v>13</v>
      </c>
      <c r="E1756" s="162" t="s">
        <v>139</v>
      </c>
      <c r="F1756" s="164" t="s">
        <v>56</v>
      </c>
      <c r="G1756" s="162" t="s">
        <v>74</v>
      </c>
      <c r="H1756" s="162" t="s">
        <v>98</v>
      </c>
      <c r="I1756" s="162" t="s">
        <v>305</v>
      </c>
      <c r="J1756" s="163" t="s">
        <v>96</v>
      </c>
      <c r="K1756" s="165">
        <v>43089</v>
      </c>
      <c r="L1756" s="166">
        <v>1</v>
      </c>
    </row>
    <row r="1757" spans="2:12" x14ac:dyDescent="0.2">
      <c r="B1757" s="5" t="s">
        <v>334</v>
      </c>
      <c r="C1757" s="5" t="s">
        <v>26</v>
      </c>
      <c r="D1757" s="5" t="s">
        <v>13</v>
      </c>
      <c r="E1757" s="5" t="s">
        <v>180</v>
      </c>
      <c r="F1757" s="5" t="s">
        <v>367</v>
      </c>
      <c r="G1757" s="5" t="s">
        <v>74</v>
      </c>
      <c r="H1757" s="5" t="s">
        <v>98</v>
      </c>
      <c r="I1757" s="5" t="s">
        <v>305</v>
      </c>
      <c r="J1757" s="10" t="s">
        <v>96</v>
      </c>
      <c r="K1757" s="27">
        <v>43089</v>
      </c>
      <c r="L1757" s="28">
        <v>1</v>
      </c>
    </row>
    <row r="1758" spans="2:12" x14ac:dyDescent="0.2">
      <c r="B1758" s="164" t="s">
        <v>334</v>
      </c>
      <c r="C1758" s="162" t="s">
        <v>26</v>
      </c>
      <c r="D1758" s="162" t="s">
        <v>13</v>
      </c>
      <c r="E1758" s="162" t="s">
        <v>124</v>
      </c>
      <c r="F1758" s="164" t="s">
        <v>39</v>
      </c>
      <c r="G1758" s="162" t="s">
        <v>74</v>
      </c>
      <c r="H1758" s="162" t="s">
        <v>323</v>
      </c>
      <c r="I1758" s="162" t="s">
        <v>305</v>
      </c>
      <c r="J1758" s="163" t="s">
        <v>96</v>
      </c>
      <c r="K1758" s="165">
        <v>43089</v>
      </c>
      <c r="L1758" s="166">
        <v>1</v>
      </c>
    </row>
    <row r="1759" spans="2:12" x14ac:dyDescent="0.2">
      <c r="B1759" s="5" t="s">
        <v>334</v>
      </c>
      <c r="C1759" s="5" t="s">
        <v>26</v>
      </c>
      <c r="D1759" s="5" t="s">
        <v>13</v>
      </c>
      <c r="E1759" s="5" t="s">
        <v>156</v>
      </c>
      <c r="F1759" s="5" t="s">
        <v>50</v>
      </c>
      <c r="G1759" s="5" t="s">
        <v>74</v>
      </c>
      <c r="H1759" s="5" t="s">
        <v>98</v>
      </c>
      <c r="I1759" s="5" t="s">
        <v>305</v>
      </c>
      <c r="J1759" s="10" t="s">
        <v>96</v>
      </c>
      <c r="K1759" s="27">
        <v>43089</v>
      </c>
      <c r="L1759" s="28">
        <v>1</v>
      </c>
    </row>
    <row r="1760" spans="2:12" x14ac:dyDescent="0.2">
      <c r="B1760" s="5" t="s">
        <v>334</v>
      </c>
      <c r="C1760" s="5" t="s">
        <v>26</v>
      </c>
      <c r="D1760" s="5" t="s">
        <v>13</v>
      </c>
      <c r="E1760" s="5" t="s">
        <v>156</v>
      </c>
      <c r="F1760" s="5" t="s">
        <v>50</v>
      </c>
      <c r="G1760" s="5" t="s">
        <v>74</v>
      </c>
      <c r="H1760" s="5" t="s">
        <v>98</v>
      </c>
      <c r="I1760" s="5" t="s">
        <v>305</v>
      </c>
      <c r="J1760" s="10" t="s">
        <v>96</v>
      </c>
      <c r="K1760" s="27">
        <v>43089</v>
      </c>
      <c r="L1760" s="28">
        <v>1</v>
      </c>
    </row>
    <row r="1761" spans="2:12" x14ac:dyDescent="0.2">
      <c r="B1761" s="5" t="s">
        <v>334</v>
      </c>
      <c r="C1761" s="5" t="s">
        <v>26</v>
      </c>
      <c r="D1761" s="5" t="s">
        <v>13</v>
      </c>
      <c r="E1761" s="5" t="s">
        <v>131</v>
      </c>
      <c r="F1761" s="5" t="s">
        <v>57</v>
      </c>
      <c r="G1761" s="5" t="s">
        <v>74</v>
      </c>
      <c r="H1761" s="5" t="s">
        <v>443</v>
      </c>
      <c r="I1761" s="5" t="s">
        <v>305</v>
      </c>
      <c r="J1761" s="10" t="s">
        <v>96</v>
      </c>
      <c r="K1761" s="27">
        <v>43089</v>
      </c>
      <c r="L1761" s="28">
        <v>1</v>
      </c>
    </row>
    <row r="1762" spans="2:12" x14ac:dyDescent="0.2">
      <c r="B1762" s="5" t="s">
        <v>334</v>
      </c>
      <c r="C1762" s="5" t="s">
        <v>26</v>
      </c>
      <c r="D1762" s="5" t="s">
        <v>13</v>
      </c>
      <c r="E1762" s="5" t="s">
        <v>204</v>
      </c>
      <c r="F1762" s="5" t="s">
        <v>54</v>
      </c>
      <c r="G1762" s="5" t="s">
        <v>74</v>
      </c>
      <c r="H1762" s="5" t="s">
        <v>98</v>
      </c>
      <c r="I1762" s="5" t="s">
        <v>305</v>
      </c>
      <c r="J1762" s="10" t="s">
        <v>96</v>
      </c>
      <c r="K1762" s="27">
        <v>43089</v>
      </c>
      <c r="L1762" s="28">
        <v>1</v>
      </c>
    </row>
    <row r="1763" spans="2:12" x14ac:dyDescent="0.2">
      <c r="B1763" s="5" t="s">
        <v>334</v>
      </c>
      <c r="C1763" s="5" t="s">
        <v>26</v>
      </c>
      <c r="D1763" s="5" t="s">
        <v>13</v>
      </c>
      <c r="E1763" s="5" t="s">
        <v>51</v>
      </c>
      <c r="F1763" s="5" t="s">
        <v>51</v>
      </c>
      <c r="G1763" s="5" t="s">
        <v>74</v>
      </c>
      <c r="H1763" s="5" t="s">
        <v>98</v>
      </c>
      <c r="I1763" s="5" t="s">
        <v>305</v>
      </c>
      <c r="J1763" s="10" t="s">
        <v>96</v>
      </c>
      <c r="K1763" s="27">
        <v>43089</v>
      </c>
      <c r="L1763" s="28">
        <v>1</v>
      </c>
    </row>
    <row r="1764" spans="2:12" x14ac:dyDescent="0.2">
      <c r="B1764" s="5" t="s">
        <v>334</v>
      </c>
      <c r="C1764" s="5" t="s">
        <v>26</v>
      </c>
      <c r="D1764" s="5" t="s">
        <v>13</v>
      </c>
      <c r="E1764" s="5" t="s">
        <v>51</v>
      </c>
      <c r="F1764" s="5" t="s">
        <v>51</v>
      </c>
      <c r="G1764" s="5" t="s">
        <v>74</v>
      </c>
      <c r="H1764" s="5" t="s">
        <v>98</v>
      </c>
      <c r="I1764" s="5" t="s">
        <v>305</v>
      </c>
      <c r="J1764" s="10" t="s">
        <v>96</v>
      </c>
      <c r="K1764" s="27">
        <v>43089</v>
      </c>
      <c r="L1764" s="28">
        <v>1</v>
      </c>
    </row>
    <row r="1765" spans="2:12" x14ac:dyDescent="0.2">
      <c r="B1765" s="5" t="s">
        <v>334</v>
      </c>
      <c r="C1765" s="5" t="s">
        <v>26</v>
      </c>
      <c r="D1765" s="5" t="s">
        <v>13</v>
      </c>
      <c r="E1765" s="5" t="s">
        <v>173</v>
      </c>
      <c r="F1765" s="5" t="s">
        <v>39</v>
      </c>
      <c r="G1765" s="5" t="s">
        <v>72</v>
      </c>
      <c r="H1765" s="5" t="s">
        <v>135</v>
      </c>
      <c r="I1765" s="5" t="s">
        <v>305</v>
      </c>
      <c r="J1765" s="10" t="s">
        <v>96</v>
      </c>
      <c r="K1765" s="27">
        <v>43089</v>
      </c>
      <c r="L1765" s="28">
        <v>1</v>
      </c>
    </row>
    <row r="1766" spans="2:12" x14ac:dyDescent="0.2">
      <c r="B1766" s="5" t="s">
        <v>334</v>
      </c>
      <c r="C1766" s="5" t="s">
        <v>26</v>
      </c>
      <c r="D1766" s="5" t="s">
        <v>13</v>
      </c>
      <c r="E1766" s="5" t="s">
        <v>129</v>
      </c>
      <c r="F1766" s="5" t="s">
        <v>52</v>
      </c>
      <c r="G1766" s="5" t="s">
        <v>74</v>
      </c>
      <c r="H1766" s="5" t="s">
        <v>98</v>
      </c>
      <c r="I1766" s="5" t="s">
        <v>305</v>
      </c>
      <c r="J1766" s="10" t="s">
        <v>96</v>
      </c>
      <c r="K1766" s="27">
        <v>43089</v>
      </c>
      <c r="L1766" s="28">
        <v>1</v>
      </c>
    </row>
    <row r="1767" spans="2:12" x14ac:dyDescent="0.2">
      <c r="B1767" s="5" t="s">
        <v>375</v>
      </c>
      <c r="C1767" s="5" t="s">
        <v>26</v>
      </c>
      <c r="D1767" s="5" t="s">
        <v>13</v>
      </c>
      <c r="E1767" s="5" t="s">
        <v>95</v>
      </c>
      <c r="F1767" s="5" t="s">
        <v>39</v>
      </c>
      <c r="G1767" s="5" t="s">
        <v>74</v>
      </c>
      <c r="H1767" s="5" t="s">
        <v>115</v>
      </c>
      <c r="I1767" s="5" t="s">
        <v>510</v>
      </c>
      <c r="J1767" s="10" t="s">
        <v>96</v>
      </c>
      <c r="K1767" s="27">
        <v>43089</v>
      </c>
      <c r="L1767" s="28">
        <v>1</v>
      </c>
    </row>
    <row r="1768" spans="2:12" x14ac:dyDescent="0.2">
      <c r="B1768" s="164" t="s">
        <v>375</v>
      </c>
      <c r="C1768" s="162" t="s">
        <v>26</v>
      </c>
      <c r="D1768" s="162" t="s">
        <v>13</v>
      </c>
      <c r="E1768" s="162" t="s">
        <v>55</v>
      </c>
      <c r="F1768" s="164" t="s">
        <v>55</v>
      </c>
      <c r="G1768" s="162" t="s">
        <v>74</v>
      </c>
      <c r="H1768" s="162" t="s">
        <v>115</v>
      </c>
      <c r="I1768" s="162" t="s">
        <v>878</v>
      </c>
      <c r="J1768" s="163" t="s">
        <v>96</v>
      </c>
      <c r="K1768" s="165">
        <v>43089</v>
      </c>
      <c r="L1768" s="166">
        <v>1</v>
      </c>
    </row>
    <row r="1769" spans="2:12" x14ac:dyDescent="0.2">
      <c r="B1769" s="5" t="s">
        <v>375</v>
      </c>
      <c r="C1769" s="5" t="s">
        <v>26</v>
      </c>
      <c r="D1769" s="5" t="s">
        <v>13</v>
      </c>
      <c r="E1769" s="5" t="s">
        <v>168</v>
      </c>
      <c r="F1769" s="5" t="s">
        <v>45</v>
      </c>
      <c r="G1769" s="5" t="s">
        <v>74</v>
      </c>
      <c r="H1769" s="5" t="s">
        <v>115</v>
      </c>
      <c r="I1769" s="5" t="s">
        <v>926</v>
      </c>
      <c r="J1769" s="10" t="s">
        <v>96</v>
      </c>
      <c r="K1769" s="27">
        <v>43089</v>
      </c>
      <c r="L1769" s="28">
        <v>1</v>
      </c>
    </row>
    <row r="1770" spans="2:12" x14ac:dyDescent="0.2">
      <c r="B1770" s="5" t="s">
        <v>375</v>
      </c>
      <c r="C1770" s="5" t="s">
        <v>26</v>
      </c>
      <c r="D1770" s="5" t="s">
        <v>13</v>
      </c>
      <c r="E1770" s="5" t="s">
        <v>152</v>
      </c>
      <c r="F1770" s="5" t="s">
        <v>43</v>
      </c>
      <c r="G1770" s="5" t="s">
        <v>74</v>
      </c>
      <c r="H1770" s="5" t="s">
        <v>115</v>
      </c>
      <c r="I1770" s="5" t="s">
        <v>305</v>
      </c>
      <c r="J1770" s="10" t="s">
        <v>96</v>
      </c>
      <c r="K1770" s="27">
        <v>43089</v>
      </c>
      <c r="L1770" s="28">
        <v>1</v>
      </c>
    </row>
    <row r="1771" spans="2:12" x14ac:dyDescent="0.2">
      <c r="B1771" s="5" t="s">
        <v>375</v>
      </c>
      <c r="C1771" s="5" t="s">
        <v>26</v>
      </c>
      <c r="D1771" s="5" t="s">
        <v>13</v>
      </c>
      <c r="E1771" s="5" t="s">
        <v>120</v>
      </c>
      <c r="F1771" s="5" t="s">
        <v>41</v>
      </c>
      <c r="G1771" s="5" t="s">
        <v>74</v>
      </c>
      <c r="H1771" s="5" t="s">
        <v>115</v>
      </c>
      <c r="I1771" s="5" t="s">
        <v>424</v>
      </c>
      <c r="J1771" s="10" t="s">
        <v>96</v>
      </c>
      <c r="K1771" s="27">
        <v>43089</v>
      </c>
      <c r="L1771" s="28">
        <v>1</v>
      </c>
    </row>
    <row r="1772" spans="2:12" x14ac:dyDescent="0.2">
      <c r="B1772" s="5" t="s">
        <v>375</v>
      </c>
      <c r="C1772" s="5" t="s">
        <v>26</v>
      </c>
      <c r="D1772" s="5" t="s">
        <v>13</v>
      </c>
      <c r="E1772" s="5" t="s">
        <v>120</v>
      </c>
      <c r="F1772" s="5" t="s">
        <v>41</v>
      </c>
      <c r="G1772" s="5" t="s">
        <v>74</v>
      </c>
      <c r="H1772" s="5" t="s">
        <v>115</v>
      </c>
      <c r="I1772" s="5" t="s">
        <v>965</v>
      </c>
      <c r="J1772" s="10" t="s">
        <v>96</v>
      </c>
      <c r="K1772" s="27">
        <v>43089</v>
      </c>
      <c r="L1772" s="28">
        <v>1</v>
      </c>
    </row>
    <row r="1773" spans="2:12" x14ac:dyDescent="0.2">
      <c r="B1773" s="164" t="s">
        <v>375</v>
      </c>
      <c r="C1773" s="162" t="s">
        <v>26</v>
      </c>
      <c r="D1773" s="162" t="s">
        <v>13</v>
      </c>
      <c r="E1773" s="162" t="s">
        <v>171</v>
      </c>
      <c r="F1773" s="164" t="s">
        <v>47</v>
      </c>
      <c r="G1773" s="162" t="s">
        <v>74</v>
      </c>
      <c r="H1773" s="162" t="s">
        <v>115</v>
      </c>
      <c r="I1773" s="162" t="s">
        <v>982</v>
      </c>
      <c r="J1773" s="163" t="s">
        <v>96</v>
      </c>
      <c r="K1773" s="165">
        <v>43089</v>
      </c>
      <c r="L1773" s="166">
        <v>1</v>
      </c>
    </row>
    <row r="1774" spans="2:12" x14ac:dyDescent="0.2">
      <c r="B1774" s="5" t="s">
        <v>375</v>
      </c>
      <c r="C1774" s="5" t="s">
        <v>26</v>
      </c>
      <c r="D1774" s="5" t="s">
        <v>13</v>
      </c>
      <c r="E1774" s="5" t="s">
        <v>184</v>
      </c>
      <c r="F1774" s="5" t="s">
        <v>39</v>
      </c>
      <c r="G1774" s="5" t="s">
        <v>74</v>
      </c>
      <c r="H1774" s="5" t="s">
        <v>115</v>
      </c>
      <c r="I1774" s="5" t="s">
        <v>996</v>
      </c>
      <c r="J1774" s="10" t="s">
        <v>96</v>
      </c>
      <c r="K1774" s="27">
        <v>43089</v>
      </c>
      <c r="L1774" s="28">
        <v>1</v>
      </c>
    </row>
    <row r="1775" spans="2:12" x14ac:dyDescent="0.2">
      <c r="B1775" s="5" t="s">
        <v>375</v>
      </c>
      <c r="C1775" s="5" t="s">
        <v>26</v>
      </c>
      <c r="D1775" s="5" t="s">
        <v>13</v>
      </c>
      <c r="E1775" s="5" t="s">
        <v>129</v>
      </c>
      <c r="F1775" s="5" t="s">
        <v>52</v>
      </c>
      <c r="G1775" s="5" t="s">
        <v>74</v>
      </c>
      <c r="H1775" s="5" t="s">
        <v>115</v>
      </c>
      <c r="I1775" s="5" t="s">
        <v>1019</v>
      </c>
      <c r="J1775" s="10" t="s">
        <v>96</v>
      </c>
      <c r="K1775" s="27">
        <v>43089</v>
      </c>
      <c r="L1775" s="28">
        <v>1</v>
      </c>
    </row>
    <row r="1776" spans="2:12" x14ac:dyDescent="0.2">
      <c r="B1776" s="5" t="s">
        <v>375</v>
      </c>
      <c r="C1776" s="5" t="s">
        <v>26</v>
      </c>
      <c r="D1776" s="5" t="s">
        <v>13</v>
      </c>
      <c r="E1776" s="5" t="s">
        <v>129</v>
      </c>
      <c r="F1776" s="5" t="s">
        <v>52</v>
      </c>
      <c r="G1776" s="5" t="s">
        <v>74</v>
      </c>
      <c r="H1776" s="5" t="s">
        <v>115</v>
      </c>
      <c r="I1776" s="5" t="s">
        <v>1020</v>
      </c>
      <c r="J1776" s="10" t="s">
        <v>96</v>
      </c>
      <c r="K1776" s="27">
        <v>43089</v>
      </c>
      <c r="L1776" s="28">
        <v>1</v>
      </c>
    </row>
    <row r="1777" spans="2:12" x14ac:dyDescent="0.2">
      <c r="B1777" s="5" t="s">
        <v>375</v>
      </c>
      <c r="C1777" s="5" t="s">
        <v>26</v>
      </c>
      <c r="D1777" s="5" t="s">
        <v>13</v>
      </c>
      <c r="E1777" s="5" t="s">
        <v>397</v>
      </c>
      <c r="F1777" s="5" t="s">
        <v>51</v>
      </c>
      <c r="G1777" s="5" t="s">
        <v>74</v>
      </c>
      <c r="H1777" s="5" t="s">
        <v>115</v>
      </c>
      <c r="I1777" s="5" t="s">
        <v>533</v>
      </c>
      <c r="J1777" s="10" t="s">
        <v>96</v>
      </c>
      <c r="K1777" s="27">
        <v>43089</v>
      </c>
      <c r="L1777" s="28">
        <v>1</v>
      </c>
    </row>
    <row r="1778" spans="2:12" x14ac:dyDescent="0.2">
      <c r="B1778" s="5" t="s">
        <v>375</v>
      </c>
      <c r="C1778" s="5" t="s">
        <v>26</v>
      </c>
      <c r="D1778" s="5" t="s">
        <v>13</v>
      </c>
      <c r="E1778" s="5" t="s">
        <v>397</v>
      </c>
      <c r="F1778" s="5" t="s">
        <v>51</v>
      </c>
      <c r="G1778" s="5" t="s">
        <v>74</v>
      </c>
      <c r="H1778" s="5" t="s">
        <v>115</v>
      </c>
      <c r="I1778" s="5" t="s">
        <v>1028</v>
      </c>
      <c r="J1778" s="10" t="s">
        <v>96</v>
      </c>
      <c r="K1778" s="27">
        <v>43089</v>
      </c>
      <c r="L1778" s="28">
        <v>1</v>
      </c>
    </row>
    <row r="1779" spans="2:12" x14ac:dyDescent="0.2">
      <c r="B1779" s="5" t="s">
        <v>334</v>
      </c>
      <c r="C1779" s="5" t="s">
        <v>26</v>
      </c>
      <c r="D1779" s="5" t="s">
        <v>13</v>
      </c>
      <c r="E1779" s="5" t="s">
        <v>207</v>
      </c>
      <c r="F1779" s="5" t="s">
        <v>39</v>
      </c>
      <c r="G1779" s="5" t="s">
        <v>72</v>
      </c>
      <c r="H1779" s="5" t="s">
        <v>182</v>
      </c>
      <c r="I1779" s="5" t="s">
        <v>305</v>
      </c>
      <c r="J1779" s="10" t="s">
        <v>96</v>
      </c>
      <c r="K1779" s="27">
        <v>43090</v>
      </c>
      <c r="L1779" s="28">
        <v>1</v>
      </c>
    </row>
    <row r="1780" spans="2:12" x14ac:dyDescent="0.2">
      <c r="B1780" s="5" t="s">
        <v>334</v>
      </c>
      <c r="C1780" s="5" t="s">
        <v>26</v>
      </c>
      <c r="D1780" s="5" t="s">
        <v>13</v>
      </c>
      <c r="E1780" s="5" t="s">
        <v>207</v>
      </c>
      <c r="F1780" s="5" t="s">
        <v>39</v>
      </c>
      <c r="G1780" s="5" t="s">
        <v>72</v>
      </c>
      <c r="H1780" s="5" t="s">
        <v>182</v>
      </c>
      <c r="I1780" s="5" t="s">
        <v>305</v>
      </c>
      <c r="J1780" s="10" t="s">
        <v>96</v>
      </c>
      <c r="K1780" s="27">
        <v>43090</v>
      </c>
      <c r="L1780" s="28">
        <v>1</v>
      </c>
    </row>
    <row r="1781" spans="2:12" x14ac:dyDescent="0.2">
      <c r="B1781" s="5" t="s">
        <v>334</v>
      </c>
      <c r="C1781" s="5" t="s">
        <v>26</v>
      </c>
      <c r="D1781" s="5" t="s">
        <v>13</v>
      </c>
      <c r="E1781" s="5" t="s">
        <v>199</v>
      </c>
      <c r="F1781" s="5" t="s">
        <v>44</v>
      </c>
      <c r="G1781" s="5" t="s">
        <v>72</v>
      </c>
      <c r="H1781" s="5" t="s">
        <v>187</v>
      </c>
      <c r="I1781" s="5" t="s">
        <v>575</v>
      </c>
      <c r="J1781" s="10" t="s">
        <v>96</v>
      </c>
      <c r="K1781" s="27">
        <v>43090</v>
      </c>
      <c r="L1781" s="28">
        <v>1</v>
      </c>
    </row>
    <row r="1782" spans="2:12" x14ac:dyDescent="0.2">
      <c r="B1782" s="5" t="s">
        <v>334</v>
      </c>
      <c r="C1782" s="5" t="s">
        <v>26</v>
      </c>
      <c r="D1782" s="5" t="s">
        <v>13</v>
      </c>
      <c r="E1782" s="5" t="s">
        <v>177</v>
      </c>
      <c r="F1782" s="5" t="s">
        <v>53</v>
      </c>
      <c r="G1782" s="5" t="s">
        <v>72</v>
      </c>
      <c r="H1782" s="5" t="s">
        <v>126</v>
      </c>
      <c r="I1782" s="5" t="s">
        <v>717</v>
      </c>
      <c r="J1782" s="10" t="s">
        <v>96</v>
      </c>
      <c r="K1782" s="27">
        <v>43090</v>
      </c>
      <c r="L1782" s="28">
        <v>1</v>
      </c>
    </row>
    <row r="1783" spans="2:12" x14ac:dyDescent="0.2">
      <c r="B1783" s="5" t="s">
        <v>334</v>
      </c>
      <c r="C1783" s="5" t="s">
        <v>26</v>
      </c>
      <c r="D1783" s="5" t="s">
        <v>13</v>
      </c>
      <c r="E1783" s="5" t="s">
        <v>177</v>
      </c>
      <c r="F1783" s="5" t="s">
        <v>53</v>
      </c>
      <c r="G1783" s="5" t="s">
        <v>74</v>
      </c>
      <c r="H1783" s="5" t="s">
        <v>98</v>
      </c>
      <c r="I1783" s="5" t="s">
        <v>305</v>
      </c>
      <c r="J1783" s="10" t="s">
        <v>96</v>
      </c>
      <c r="K1783" s="27">
        <v>43090</v>
      </c>
      <c r="L1783" s="28">
        <v>1</v>
      </c>
    </row>
    <row r="1784" spans="2:12" x14ac:dyDescent="0.2">
      <c r="B1784" s="5" t="s">
        <v>334</v>
      </c>
      <c r="C1784" s="5" t="s">
        <v>26</v>
      </c>
      <c r="D1784" s="5" t="s">
        <v>13</v>
      </c>
      <c r="E1784" s="5" t="s">
        <v>161</v>
      </c>
      <c r="F1784" s="5" t="s">
        <v>45</v>
      </c>
      <c r="G1784" s="5" t="s">
        <v>74</v>
      </c>
      <c r="H1784" s="5" t="s">
        <v>98</v>
      </c>
      <c r="I1784" s="5" t="s">
        <v>305</v>
      </c>
      <c r="J1784" s="10" t="s">
        <v>96</v>
      </c>
      <c r="K1784" s="27">
        <v>43090</v>
      </c>
      <c r="L1784" s="28">
        <v>1</v>
      </c>
    </row>
    <row r="1785" spans="2:12" x14ac:dyDescent="0.2">
      <c r="B1785" s="5" t="s">
        <v>334</v>
      </c>
      <c r="C1785" s="5" t="s">
        <v>26</v>
      </c>
      <c r="D1785" s="5" t="s">
        <v>13</v>
      </c>
      <c r="E1785" s="5" t="s">
        <v>44</v>
      </c>
      <c r="F1785" s="5" t="s">
        <v>44</v>
      </c>
      <c r="G1785" s="5" t="s">
        <v>74</v>
      </c>
      <c r="H1785" s="5" t="s">
        <v>98</v>
      </c>
      <c r="I1785" s="5" t="s">
        <v>305</v>
      </c>
      <c r="J1785" s="10" t="s">
        <v>96</v>
      </c>
      <c r="K1785" s="27">
        <v>43090</v>
      </c>
      <c r="L1785" s="28">
        <v>1</v>
      </c>
    </row>
    <row r="1786" spans="2:12" x14ac:dyDescent="0.2">
      <c r="B1786" s="5" t="s">
        <v>334</v>
      </c>
      <c r="C1786" s="5" t="s">
        <v>26</v>
      </c>
      <c r="D1786" s="5" t="s">
        <v>13</v>
      </c>
      <c r="E1786" s="5" t="s">
        <v>44</v>
      </c>
      <c r="F1786" s="5" t="s">
        <v>44</v>
      </c>
      <c r="G1786" s="5" t="s">
        <v>74</v>
      </c>
      <c r="H1786" s="5" t="s">
        <v>115</v>
      </c>
      <c r="I1786" s="5" t="s">
        <v>723</v>
      </c>
      <c r="J1786" s="10" t="s">
        <v>96</v>
      </c>
      <c r="K1786" s="27">
        <v>43090</v>
      </c>
      <c r="L1786" s="28">
        <v>1</v>
      </c>
    </row>
    <row r="1787" spans="2:12" x14ac:dyDescent="0.2">
      <c r="B1787" s="5" t="s">
        <v>334</v>
      </c>
      <c r="C1787" s="5" t="s">
        <v>26</v>
      </c>
      <c r="D1787" s="5" t="s">
        <v>13</v>
      </c>
      <c r="E1787" s="5" t="s">
        <v>163</v>
      </c>
      <c r="F1787" s="5" t="s">
        <v>48</v>
      </c>
      <c r="G1787" s="5" t="s">
        <v>74</v>
      </c>
      <c r="H1787" s="5" t="s">
        <v>98</v>
      </c>
      <c r="I1787" s="5" t="s">
        <v>305</v>
      </c>
      <c r="J1787" s="10" t="s">
        <v>96</v>
      </c>
      <c r="K1787" s="27">
        <v>43090</v>
      </c>
      <c r="L1787" s="28">
        <v>1</v>
      </c>
    </row>
    <row r="1788" spans="2:12" x14ac:dyDescent="0.2">
      <c r="B1788" s="5" t="s">
        <v>334</v>
      </c>
      <c r="C1788" s="5" t="s">
        <v>26</v>
      </c>
      <c r="D1788" s="5" t="s">
        <v>13</v>
      </c>
      <c r="E1788" s="5" t="s">
        <v>61</v>
      </c>
      <c r="F1788" s="5" t="s">
        <v>61</v>
      </c>
      <c r="G1788" s="5" t="s">
        <v>74</v>
      </c>
      <c r="H1788" s="5" t="s">
        <v>98</v>
      </c>
      <c r="I1788" s="5" t="s">
        <v>305</v>
      </c>
      <c r="J1788" s="10" t="s">
        <v>96</v>
      </c>
      <c r="K1788" s="27">
        <v>43090</v>
      </c>
      <c r="L1788" s="28">
        <v>1</v>
      </c>
    </row>
    <row r="1789" spans="2:12" x14ac:dyDescent="0.2">
      <c r="B1789" s="5" t="s">
        <v>334</v>
      </c>
      <c r="C1789" s="5" t="s">
        <v>26</v>
      </c>
      <c r="D1789" s="5" t="s">
        <v>13</v>
      </c>
      <c r="E1789" s="5" t="s">
        <v>147</v>
      </c>
      <c r="F1789" s="5" t="s">
        <v>39</v>
      </c>
      <c r="G1789" s="5" t="s">
        <v>72</v>
      </c>
      <c r="H1789" s="5" t="s">
        <v>108</v>
      </c>
      <c r="I1789" s="5" t="s">
        <v>305</v>
      </c>
      <c r="J1789" s="10" t="s">
        <v>96</v>
      </c>
      <c r="K1789" s="27">
        <v>43090</v>
      </c>
      <c r="L1789" s="28">
        <v>1</v>
      </c>
    </row>
    <row r="1790" spans="2:12" x14ac:dyDescent="0.2">
      <c r="B1790" s="5" t="s">
        <v>334</v>
      </c>
      <c r="C1790" s="5" t="s">
        <v>26</v>
      </c>
      <c r="D1790" s="5" t="s">
        <v>13</v>
      </c>
      <c r="E1790" s="5" t="s">
        <v>105</v>
      </c>
      <c r="F1790" s="5" t="s">
        <v>40</v>
      </c>
      <c r="G1790" s="5" t="s">
        <v>72</v>
      </c>
      <c r="H1790" s="5" t="s">
        <v>182</v>
      </c>
      <c r="I1790" s="5" t="s">
        <v>305</v>
      </c>
      <c r="J1790" s="10" t="s">
        <v>96</v>
      </c>
      <c r="K1790" s="27">
        <v>43090</v>
      </c>
      <c r="L1790" s="28">
        <v>1</v>
      </c>
    </row>
    <row r="1791" spans="2:12" x14ac:dyDescent="0.2">
      <c r="B1791" s="5" t="s">
        <v>334</v>
      </c>
      <c r="C1791" s="5" t="s">
        <v>26</v>
      </c>
      <c r="D1791" s="5" t="s">
        <v>13</v>
      </c>
      <c r="E1791" s="5" t="s">
        <v>105</v>
      </c>
      <c r="F1791" s="5" t="s">
        <v>40</v>
      </c>
      <c r="G1791" s="5" t="s">
        <v>74</v>
      </c>
      <c r="H1791" s="5" t="s">
        <v>115</v>
      </c>
      <c r="I1791" s="5" t="s">
        <v>530</v>
      </c>
      <c r="J1791" s="10" t="s">
        <v>96</v>
      </c>
      <c r="K1791" s="27">
        <v>43090</v>
      </c>
      <c r="L1791" s="28">
        <v>1</v>
      </c>
    </row>
    <row r="1792" spans="2:12" x14ac:dyDescent="0.2">
      <c r="B1792" s="5" t="s">
        <v>334</v>
      </c>
      <c r="C1792" s="5" t="s">
        <v>26</v>
      </c>
      <c r="D1792" s="5" t="s">
        <v>13</v>
      </c>
      <c r="E1792" s="5" t="s">
        <v>107</v>
      </c>
      <c r="F1792" s="5" t="s">
        <v>40</v>
      </c>
      <c r="G1792" s="5" t="s">
        <v>74</v>
      </c>
      <c r="H1792" s="5" t="s">
        <v>98</v>
      </c>
      <c r="I1792" s="5" t="s">
        <v>305</v>
      </c>
      <c r="J1792" s="10" t="s">
        <v>96</v>
      </c>
      <c r="K1792" s="27">
        <v>43090</v>
      </c>
      <c r="L1792" s="28">
        <v>1</v>
      </c>
    </row>
    <row r="1793" spans="2:12" x14ac:dyDescent="0.2">
      <c r="B1793" s="5" t="s">
        <v>334</v>
      </c>
      <c r="C1793" s="5" t="s">
        <v>26</v>
      </c>
      <c r="D1793" s="5" t="s">
        <v>13</v>
      </c>
      <c r="E1793" s="5" t="s">
        <v>107</v>
      </c>
      <c r="F1793" s="5" t="s">
        <v>40</v>
      </c>
      <c r="G1793" s="5" t="s">
        <v>74</v>
      </c>
      <c r="H1793" s="5" t="s">
        <v>98</v>
      </c>
      <c r="I1793" s="5" t="s">
        <v>305</v>
      </c>
      <c r="J1793" s="10" t="s">
        <v>96</v>
      </c>
      <c r="K1793" s="27">
        <v>43090</v>
      </c>
      <c r="L1793" s="28">
        <v>1</v>
      </c>
    </row>
    <row r="1794" spans="2:12" x14ac:dyDescent="0.2">
      <c r="B1794" s="164" t="s">
        <v>334</v>
      </c>
      <c r="C1794" s="162" t="s">
        <v>26</v>
      </c>
      <c r="D1794" s="162" t="s">
        <v>13</v>
      </c>
      <c r="E1794" s="162" t="s">
        <v>107</v>
      </c>
      <c r="F1794" s="164" t="s">
        <v>40</v>
      </c>
      <c r="G1794" s="162" t="s">
        <v>74</v>
      </c>
      <c r="H1794" s="162" t="s">
        <v>98</v>
      </c>
      <c r="I1794" s="162" t="s">
        <v>305</v>
      </c>
      <c r="J1794" s="163" t="s">
        <v>96</v>
      </c>
      <c r="K1794" s="165">
        <v>43090</v>
      </c>
      <c r="L1794" s="166">
        <v>1</v>
      </c>
    </row>
    <row r="1795" spans="2:12" x14ac:dyDescent="0.2">
      <c r="B1795" s="5" t="s">
        <v>334</v>
      </c>
      <c r="C1795" s="5" t="s">
        <v>26</v>
      </c>
      <c r="D1795" s="5" t="s">
        <v>13</v>
      </c>
      <c r="E1795" s="5" t="s">
        <v>112</v>
      </c>
      <c r="F1795" s="5" t="s">
        <v>53</v>
      </c>
      <c r="G1795" s="5" t="s">
        <v>72</v>
      </c>
      <c r="H1795" s="5" t="s">
        <v>200</v>
      </c>
      <c r="I1795" s="5" t="s">
        <v>305</v>
      </c>
      <c r="J1795" s="10" t="s">
        <v>96</v>
      </c>
      <c r="K1795" s="27">
        <v>43090</v>
      </c>
      <c r="L1795" s="28">
        <v>1</v>
      </c>
    </row>
    <row r="1796" spans="2:12" x14ac:dyDescent="0.2">
      <c r="B1796" s="5" t="s">
        <v>334</v>
      </c>
      <c r="C1796" s="5" t="s">
        <v>26</v>
      </c>
      <c r="D1796" s="5" t="s">
        <v>13</v>
      </c>
      <c r="E1796" s="5" t="s">
        <v>174</v>
      </c>
      <c r="F1796" s="5" t="s">
        <v>39</v>
      </c>
      <c r="G1796" s="5" t="s">
        <v>74</v>
      </c>
      <c r="H1796" s="5" t="s">
        <v>115</v>
      </c>
      <c r="I1796" s="5" t="s">
        <v>747</v>
      </c>
      <c r="J1796" s="10" t="s">
        <v>96</v>
      </c>
      <c r="K1796" s="27">
        <v>43090</v>
      </c>
      <c r="L1796" s="28">
        <v>1</v>
      </c>
    </row>
    <row r="1797" spans="2:12" x14ac:dyDescent="0.2">
      <c r="B1797" s="5" t="s">
        <v>334</v>
      </c>
      <c r="C1797" s="5" t="s">
        <v>26</v>
      </c>
      <c r="D1797" s="5" t="s">
        <v>13</v>
      </c>
      <c r="E1797" s="5" t="s">
        <v>113</v>
      </c>
      <c r="F1797" s="5" t="s">
        <v>45</v>
      </c>
      <c r="G1797" s="5" t="s">
        <v>74</v>
      </c>
      <c r="H1797" s="5" t="s">
        <v>98</v>
      </c>
      <c r="I1797" s="5" t="s">
        <v>305</v>
      </c>
      <c r="J1797" s="10" t="s">
        <v>96</v>
      </c>
      <c r="K1797" s="27">
        <v>43090</v>
      </c>
      <c r="L1797" s="28">
        <v>1</v>
      </c>
    </row>
    <row r="1798" spans="2:12" x14ac:dyDescent="0.2">
      <c r="B1798" s="5" t="s">
        <v>334</v>
      </c>
      <c r="C1798" s="5" t="s">
        <v>26</v>
      </c>
      <c r="D1798" s="5" t="s">
        <v>13</v>
      </c>
      <c r="E1798" s="5" t="s">
        <v>149</v>
      </c>
      <c r="F1798" s="5" t="s">
        <v>46</v>
      </c>
      <c r="G1798" s="5" t="s">
        <v>74</v>
      </c>
      <c r="H1798" s="5" t="s">
        <v>346</v>
      </c>
      <c r="I1798" s="5" t="s">
        <v>305</v>
      </c>
      <c r="J1798" s="10" t="s">
        <v>96</v>
      </c>
      <c r="K1798" s="27">
        <v>43090</v>
      </c>
      <c r="L1798" s="28">
        <v>1</v>
      </c>
    </row>
    <row r="1799" spans="2:12" x14ac:dyDescent="0.2">
      <c r="B1799" s="5" t="s">
        <v>334</v>
      </c>
      <c r="C1799" s="5" t="s">
        <v>26</v>
      </c>
      <c r="D1799" s="5" t="s">
        <v>13</v>
      </c>
      <c r="E1799" s="5" t="s">
        <v>151</v>
      </c>
      <c r="F1799" s="5" t="s">
        <v>43</v>
      </c>
      <c r="G1799" s="5" t="s">
        <v>72</v>
      </c>
      <c r="H1799" s="5" t="s">
        <v>142</v>
      </c>
      <c r="I1799" s="5" t="s">
        <v>763</v>
      </c>
      <c r="J1799" s="10" t="s">
        <v>96</v>
      </c>
      <c r="K1799" s="27">
        <v>43090</v>
      </c>
      <c r="L1799" s="28">
        <v>1</v>
      </c>
    </row>
    <row r="1800" spans="2:12" x14ac:dyDescent="0.2">
      <c r="B1800" s="164" t="s">
        <v>334</v>
      </c>
      <c r="C1800" s="162" t="s">
        <v>26</v>
      </c>
      <c r="D1800" s="162" t="s">
        <v>13</v>
      </c>
      <c r="E1800" s="162" t="s">
        <v>151</v>
      </c>
      <c r="F1800" s="164" t="s">
        <v>43</v>
      </c>
      <c r="G1800" s="162" t="s">
        <v>74</v>
      </c>
      <c r="H1800" s="162" t="s">
        <v>347</v>
      </c>
      <c r="I1800" s="162" t="s">
        <v>305</v>
      </c>
      <c r="J1800" s="163" t="s">
        <v>96</v>
      </c>
      <c r="K1800" s="165">
        <v>43090</v>
      </c>
      <c r="L1800" s="166">
        <v>1</v>
      </c>
    </row>
    <row r="1801" spans="2:12" x14ac:dyDescent="0.2">
      <c r="B1801" s="164" t="s">
        <v>334</v>
      </c>
      <c r="C1801" s="162" t="s">
        <v>26</v>
      </c>
      <c r="D1801" s="162" t="s">
        <v>13</v>
      </c>
      <c r="E1801" s="162" t="s">
        <v>137</v>
      </c>
      <c r="F1801" s="164" t="s">
        <v>54</v>
      </c>
      <c r="G1801" s="162" t="s">
        <v>74</v>
      </c>
      <c r="H1801" s="162" t="s">
        <v>98</v>
      </c>
      <c r="I1801" s="162" t="s">
        <v>305</v>
      </c>
      <c r="J1801" s="163" t="s">
        <v>96</v>
      </c>
      <c r="K1801" s="165">
        <v>43090</v>
      </c>
      <c r="L1801" s="166">
        <v>1</v>
      </c>
    </row>
    <row r="1802" spans="2:12" x14ac:dyDescent="0.2">
      <c r="B1802" s="5" t="s">
        <v>334</v>
      </c>
      <c r="C1802" s="5" t="s">
        <v>26</v>
      </c>
      <c r="D1802" s="5" t="s">
        <v>13</v>
      </c>
      <c r="E1802" s="5" t="s">
        <v>140</v>
      </c>
      <c r="F1802" s="5" t="s">
        <v>54</v>
      </c>
      <c r="G1802" s="5" t="s">
        <v>74</v>
      </c>
      <c r="H1802" s="5" t="s">
        <v>115</v>
      </c>
      <c r="I1802" s="5" t="s">
        <v>768</v>
      </c>
      <c r="J1802" s="10" t="s">
        <v>96</v>
      </c>
      <c r="K1802" s="27">
        <v>43090</v>
      </c>
      <c r="L1802" s="28">
        <v>1</v>
      </c>
    </row>
    <row r="1803" spans="2:12" x14ac:dyDescent="0.2">
      <c r="B1803" s="5" t="s">
        <v>334</v>
      </c>
      <c r="C1803" s="5" t="s">
        <v>26</v>
      </c>
      <c r="D1803" s="5" t="s">
        <v>13</v>
      </c>
      <c r="E1803" s="5" t="s">
        <v>170</v>
      </c>
      <c r="F1803" s="5" t="s">
        <v>60</v>
      </c>
      <c r="G1803" s="5" t="s">
        <v>74</v>
      </c>
      <c r="H1803" s="5" t="s">
        <v>98</v>
      </c>
      <c r="I1803" s="5" t="s">
        <v>305</v>
      </c>
      <c r="J1803" s="10" t="s">
        <v>96</v>
      </c>
      <c r="K1803" s="27">
        <v>43090</v>
      </c>
      <c r="L1803" s="28">
        <v>1</v>
      </c>
    </row>
    <row r="1804" spans="2:12" x14ac:dyDescent="0.2">
      <c r="B1804" s="5" t="s">
        <v>334</v>
      </c>
      <c r="C1804" s="5" t="s">
        <v>26</v>
      </c>
      <c r="D1804" s="5" t="s">
        <v>13</v>
      </c>
      <c r="E1804" s="5" t="s">
        <v>118</v>
      </c>
      <c r="F1804" s="5" t="s">
        <v>39</v>
      </c>
      <c r="G1804" s="5" t="s">
        <v>74</v>
      </c>
      <c r="H1804" s="5" t="s">
        <v>98</v>
      </c>
      <c r="I1804" s="5" t="s">
        <v>305</v>
      </c>
      <c r="J1804" s="10" t="s">
        <v>96</v>
      </c>
      <c r="K1804" s="27">
        <v>43090</v>
      </c>
      <c r="L1804" s="28">
        <v>1</v>
      </c>
    </row>
    <row r="1805" spans="2:12" x14ac:dyDescent="0.2">
      <c r="B1805" s="5" t="s">
        <v>334</v>
      </c>
      <c r="C1805" s="5" t="s">
        <v>26</v>
      </c>
      <c r="D1805" s="5" t="s">
        <v>13</v>
      </c>
      <c r="E1805" s="5" t="s">
        <v>119</v>
      </c>
      <c r="F1805" s="5" t="s">
        <v>39</v>
      </c>
      <c r="G1805" s="5" t="s">
        <v>74</v>
      </c>
      <c r="H1805" s="5" t="s">
        <v>115</v>
      </c>
      <c r="I1805" s="5" t="s">
        <v>775</v>
      </c>
      <c r="J1805" s="10" t="s">
        <v>96</v>
      </c>
      <c r="K1805" s="27">
        <v>43090</v>
      </c>
      <c r="L1805" s="28">
        <v>6</v>
      </c>
    </row>
    <row r="1806" spans="2:12" x14ac:dyDescent="0.2">
      <c r="B1806" s="5" t="s">
        <v>334</v>
      </c>
      <c r="C1806" s="5" t="s">
        <v>26</v>
      </c>
      <c r="D1806" s="5" t="s">
        <v>13</v>
      </c>
      <c r="E1806" s="5" t="s">
        <v>41</v>
      </c>
      <c r="F1806" s="5" t="s">
        <v>41</v>
      </c>
      <c r="G1806" s="5" t="s">
        <v>74</v>
      </c>
      <c r="H1806" s="5" t="s">
        <v>98</v>
      </c>
      <c r="I1806" s="5" t="s">
        <v>305</v>
      </c>
      <c r="J1806" s="10" t="s">
        <v>96</v>
      </c>
      <c r="K1806" s="27">
        <v>43090</v>
      </c>
      <c r="L1806" s="28">
        <v>1</v>
      </c>
    </row>
    <row r="1807" spans="2:12" x14ac:dyDescent="0.2">
      <c r="B1807" s="5" t="s">
        <v>334</v>
      </c>
      <c r="C1807" s="5" t="s">
        <v>26</v>
      </c>
      <c r="D1807" s="5" t="s">
        <v>13</v>
      </c>
      <c r="E1807" s="5" t="s">
        <v>41</v>
      </c>
      <c r="F1807" s="5" t="s">
        <v>41</v>
      </c>
      <c r="G1807" s="5" t="s">
        <v>74</v>
      </c>
      <c r="H1807" s="5" t="s">
        <v>98</v>
      </c>
      <c r="I1807" s="5" t="s">
        <v>305</v>
      </c>
      <c r="J1807" s="10" t="s">
        <v>96</v>
      </c>
      <c r="K1807" s="27">
        <v>43090</v>
      </c>
      <c r="L1807" s="28">
        <v>1</v>
      </c>
    </row>
    <row r="1808" spans="2:12" x14ac:dyDescent="0.2">
      <c r="B1808" s="5" t="s">
        <v>334</v>
      </c>
      <c r="C1808" s="5" t="s">
        <v>26</v>
      </c>
      <c r="D1808" s="5" t="s">
        <v>13</v>
      </c>
      <c r="E1808" s="5" t="s">
        <v>153</v>
      </c>
      <c r="F1808" s="5" t="s">
        <v>41</v>
      </c>
      <c r="G1808" s="5" t="s">
        <v>72</v>
      </c>
      <c r="H1808" s="5" t="s">
        <v>108</v>
      </c>
      <c r="I1808" s="5" t="s">
        <v>305</v>
      </c>
      <c r="J1808" s="10" t="s">
        <v>96</v>
      </c>
      <c r="K1808" s="27">
        <v>43090</v>
      </c>
      <c r="L1808" s="28">
        <v>1</v>
      </c>
    </row>
    <row r="1809" spans="2:12" x14ac:dyDescent="0.2">
      <c r="B1809" s="5" t="s">
        <v>334</v>
      </c>
      <c r="C1809" s="5" t="s">
        <v>26</v>
      </c>
      <c r="D1809" s="5" t="s">
        <v>13</v>
      </c>
      <c r="E1809" s="5" t="s">
        <v>42</v>
      </c>
      <c r="F1809" s="5" t="s">
        <v>42</v>
      </c>
      <c r="G1809" s="5" t="s">
        <v>74</v>
      </c>
      <c r="H1809" s="5" t="s">
        <v>98</v>
      </c>
      <c r="I1809" s="5" t="s">
        <v>305</v>
      </c>
      <c r="J1809" s="10" t="s">
        <v>96</v>
      </c>
      <c r="K1809" s="27">
        <v>43090</v>
      </c>
      <c r="L1809" s="28">
        <v>1</v>
      </c>
    </row>
    <row r="1810" spans="2:12" x14ac:dyDescent="0.2">
      <c r="B1810" s="5" t="s">
        <v>334</v>
      </c>
      <c r="C1810" s="5" t="s">
        <v>26</v>
      </c>
      <c r="D1810" s="5" t="s">
        <v>13</v>
      </c>
      <c r="E1810" s="5" t="s">
        <v>42</v>
      </c>
      <c r="F1810" s="5" t="s">
        <v>42</v>
      </c>
      <c r="G1810" s="5" t="s">
        <v>74</v>
      </c>
      <c r="H1810" s="5" t="s">
        <v>98</v>
      </c>
      <c r="I1810" s="5" t="s">
        <v>305</v>
      </c>
      <c r="J1810" s="10" t="s">
        <v>96</v>
      </c>
      <c r="K1810" s="27">
        <v>43090</v>
      </c>
      <c r="L1810" s="28">
        <v>1</v>
      </c>
    </row>
    <row r="1811" spans="2:12" x14ac:dyDescent="0.2">
      <c r="B1811" s="5" t="s">
        <v>334</v>
      </c>
      <c r="C1811" s="5" t="s">
        <v>26</v>
      </c>
      <c r="D1811" s="5" t="s">
        <v>13</v>
      </c>
      <c r="E1811" s="5" t="s">
        <v>42</v>
      </c>
      <c r="F1811" s="5" t="s">
        <v>42</v>
      </c>
      <c r="G1811" s="5" t="s">
        <v>74</v>
      </c>
      <c r="H1811" s="5" t="s">
        <v>98</v>
      </c>
      <c r="I1811" s="5" t="s">
        <v>305</v>
      </c>
      <c r="J1811" s="10" t="s">
        <v>96</v>
      </c>
      <c r="K1811" s="27">
        <v>43090</v>
      </c>
      <c r="L1811" s="28">
        <v>1</v>
      </c>
    </row>
    <row r="1812" spans="2:12" x14ac:dyDescent="0.2">
      <c r="B1812" s="5" t="s">
        <v>334</v>
      </c>
      <c r="C1812" s="5" t="s">
        <v>26</v>
      </c>
      <c r="D1812" s="5" t="s">
        <v>13</v>
      </c>
      <c r="E1812" s="5" t="s">
        <v>186</v>
      </c>
      <c r="F1812" s="5" t="s">
        <v>56</v>
      </c>
      <c r="G1812" s="5" t="s">
        <v>74</v>
      </c>
      <c r="H1812" s="5" t="s">
        <v>98</v>
      </c>
      <c r="I1812" s="5" t="s">
        <v>305</v>
      </c>
      <c r="J1812" s="10" t="s">
        <v>96</v>
      </c>
      <c r="K1812" s="27">
        <v>43090</v>
      </c>
      <c r="L1812" s="28">
        <v>1</v>
      </c>
    </row>
    <row r="1813" spans="2:12" x14ac:dyDescent="0.2">
      <c r="B1813" s="5" t="s">
        <v>334</v>
      </c>
      <c r="C1813" s="5" t="s">
        <v>26</v>
      </c>
      <c r="D1813" s="5" t="s">
        <v>13</v>
      </c>
      <c r="E1813" s="5" t="s">
        <v>186</v>
      </c>
      <c r="F1813" s="5" t="s">
        <v>56</v>
      </c>
      <c r="G1813" s="5" t="s">
        <v>74</v>
      </c>
      <c r="H1813" s="5" t="s">
        <v>98</v>
      </c>
      <c r="I1813" s="5" t="s">
        <v>305</v>
      </c>
      <c r="J1813" s="10" t="s">
        <v>96</v>
      </c>
      <c r="K1813" s="27">
        <v>43090</v>
      </c>
      <c r="L1813" s="28">
        <v>1</v>
      </c>
    </row>
    <row r="1814" spans="2:12" x14ac:dyDescent="0.2">
      <c r="B1814" s="5" t="s">
        <v>334</v>
      </c>
      <c r="C1814" s="5" t="s">
        <v>26</v>
      </c>
      <c r="D1814" s="5" t="s">
        <v>13</v>
      </c>
      <c r="E1814" s="5" t="s">
        <v>138</v>
      </c>
      <c r="F1814" s="5" t="s">
        <v>49</v>
      </c>
      <c r="G1814" s="5" t="s">
        <v>74</v>
      </c>
      <c r="H1814" s="5" t="s">
        <v>98</v>
      </c>
      <c r="I1814" s="5" t="s">
        <v>305</v>
      </c>
      <c r="J1814" s="10" t="s">
        <v>96</v>
      </c>
      <c r="K1814" s="27">
        <v>43090</v>
      </c>
      <c r="L1814" s="28">
        <v>1</v>
      </c>
    </row>
    <row r="1815" spans="2:12" x14ac:dyDescent="0.2">
      <c r="B1815" s="5" t="s">
        <v>334</v>
      </c>
      <c r="C1815" s="5" t="s">
        <v>26</v>
      </c>
      <c r="D1815" s="5" t="s">
        <v>13</v>
      </c>
      <c r="E1815" s="5" t="s">
        <v>138</v>
      </c>
      <c r="F1815" s="5" t="s">
        <v>49</v>
      </c>
      <c r="G1815" s="5" t="s">
        <v>74</v>
      </c>
      <c r="H1815" s="5" t="s">
        <v>98</v>
      </c>
      <c r="I1815" s="5" t="s">
        <v>305</v>
      </c>
      <c r="J1815" s="10" t="s">
        <v>96</v>
      </c>
      <c r="K1815" s="27">
        <v>43090</v>
      </c>
      <c r="L1815" s="28">
        <v>1</v>
      </c>
    </row>
    <row r="1816" spans="2:12" x14ac:dyDescent="0.2">
      <c r="B1816" s="5" t="s">
        <v>334</v>
      </c>
      <c r="C1816" s="5" t="s">
        <v>26</v>
      </c>
      <c r="D1816" s="5" t="s">
        <v>13</v>
      </c>
      <c r="E1816" s="5" t="s">
        <v>156</v>
      </c>
      <c r="F1816" s="5" t="s">
        <v>50</v>
      </c>
      <c r="G1816" s="5" t="s">
        <v>74</v>
      </c>
      <c r="H1816" s="5" t="s">
        <v>98</v>
      </c>
      <c r="I1816" s="5" t="s">
        <v>305</v>
      </c>
      <c r="J1816" s="10" t="s">
        <v>96</v>
      </c>
      <c r="K1816" s="27">
        <v>43090</v>
      </c>
      <c r="L1816" s="28">
        <v>1</v>
      </c>
    </row>
    <row r="1817" spans="2:12" x14ac:dyDescent="0.2">
      <c r="B1817" s="5" t="s">
        <v>334</v>
      </c>
      <c r="C1817" s="5" t="s">
        <v>26</v>
      </c>
      <c r="D1817" s="5" t="s">
        <v>13</v>
      </c>
      <c r="E1817" s="5" t="s">
        <v>51</v>
      </c>
      <c r="F1817" s="5" t="s">
        <v>51</v>
      </c>
      <c r="G1817" s="5" t="s">
        <v>74</v>
      </c>
      <c r="H1817" s="5" t="s">
        <v>98</v>
      </c>
      <c r="I1817" s="5" t="s">
        <v>305</v>
      </c>
      <c r="J1817" s="10" t="s">
        <v>96</v>
      </c>
      <c r="K1817" s="27">
        <v>43090</v>
      </c>
      <c r="L1817" s="28">
        <v>1</v>
      </c>
    </row>
    <row r="1818" spans="2:12" x14ac:dyDescent="0.2">
      <c r="B1818" s="5" t="s">
        <v>334</v>
      </c>
      <c r="C1818" s="5" t="s">
        <v>26</v>
      </c>
      <c r="D1818" s="5" t="s">
        <v>13</v>
      </c>
      <c r="E1818" s="5" t="s">
        <v>65</v>
      </c>
      <c r="F1818" s="5" t="s">
        <v>65</v>
      </c>
      <c r="G1818" s="5" t="s">
        <v>74</v>
      </c>
      <c r="H1818" s="5" t="s">
        <v>515</v>
      </c>
      <c r="I1818" s="5" t="s">
        <v>305</v>
      </c>
      <c r="J1818" s="10" t="s">
        <v>96</v>
      </c>
      <c r="K1818" s="27">
        <v>43090</v>
      </c>
      <c r="L1818" s="28">
        <v>1</v>
      </c>
    </row>
    <row r="1819" spans="2:12" x14ac:dyDescent="0.2">
      <c r="B1819" s="5" t="s">
        <v>334</v>
      </c>
      <c r="C1819" s="5" t="s">
        <v>26</v>
      </c>
      <c r="D1819" s="5" t="s">
        <v>13</v>
      </c>
      <c r="E1819" s="5" t="s">
        <v>339</v>
      </c>
      <c r="F1819" s="5" t="s">
        <v>43</v>
      </c>
      <c r="G1819" s="5" t="s">
        <v>72</v>
      </c>
      <c r="H1819" s="5" t="s">
        <v>142</v>
      </c>
      <c r="I1819" s="5" t="s">
        <v>811</v>
      </c>
      <c r="J1819" s="10" t="s">
        <v>96</v>
      </c>
      <c r="K1819" s="27">
        <v>43090</v>
      </c>
      <c r="L1819" s="28">
        <v>1</v>
      </c>
    </row>
    <row r="1820" spans="2:12" x14ac:dyDescent="0.2">
      <c r="B1820" s="164" t="s">
        <v>334</v>
      </c>
      <c r="C1820" s="162" t="s">
        <v>26</v>
      </c>
      <c r="D1820" s="162" t="s">
        <v>13</v>
      </c>
      <c r="E1820" s="162" t="s">
        <v>158</v>
      </c>
      <c r="F1820" s="164" t="s">
        <v>39</v>
      </c>
      <c r="G1820" s="162" t="s">
        <v>72</v>
      </c>
      <c r="H1820" s="162" t="s">
        <v>108</v>
      </c>
      <c r="I1820" s="162" t="s">
        <v>305</v>
      </c>
      <c r="J1820" s="163" t="s">
        <v>96</v>
      </c>
      <c r="K1820" s="165">
        <v>43090</v>
      </c>
      <c r="L1820" s="166">
        <v>1</v>
      </c>
    </row>
    <row r="1821" spans="2:12" x14ac:dyDescent="0.2">
      <c r="B1821" s="5" t="s">
        <v>334</v>
      </c>
      <c r="C1821" s="5" t="s">
        <v>26</v>
      </c>
      <c r="D1821" s="5" t="s">
        <v>13</v>
      </c>
      <c r="E1821" s="5" t="s">
        <v>169</v>
      </c>
      <c r="F1821" s="5" t="s">
        <v>48</v>
      </c>
      <c r="G1821" s="5" t="s">
        <v>74</v>
      </c>
      <c r="H1821" s="5" t="s">
        <v>98</v>
      </c>
      <c r="I1821" s="5" t="s">
        <v>305</v>
      </c>
      <c r="J1821" s="10" t="s">
        <v>96</v>
      </c>
      <c r="K1821" s="27">
        <v>43090</v>
      </c>
      <c r="L1821" s="28">
        <v>1</v>
      </c>
    </row>
    <row r="1822" spans="2:12" x14ac:dyDescent="0.2">
      <c r="B1822" s="5" t="s">
        <v>334</v>
      </c>
      <c r="C1822" s="5" t="s">
        <v>26</v>
      </c>
      <c r="D1822" s="5" t="s">
        <v>13</v>
      </c>
      <c r="E1822" s="5" t="s">
        <v>178</v>
      </c>
      <c r="F1822" s="5" t="s">
        <v>39</v>
      </c>
      <c r="G1822" s="5" t="s">
        <v>72</v>
      </c>
      <c r="H1822" s="5" t="s">
        <v>172</v>
      </c>
      <c r="I1822" s="5" t="s">
        <v>816</v>
      </c>
      <c r="J1822" s="10" t="s">
        <v>96</v>
      </c>
      <c r="K1822" s="27">
        <v>43090</v>
      </c>
      <c r="L1822" s="28">
        <v>1</v>
      </c>
    </row>
    <row r="1823" spans="2:12" x14ac:dyDescent="0.2">
      <c r="B1823" s="5" t="s">
        <v>375</v>
      </c>
      <c r="C1823" s="5" t="s">
        <v>26</v>
      </c>
      <c r="D1823" s="5" t="s">
        <v>13</v>
      </c>
      <c r="E1823" s="5" t="s">
        <v>97</v>
      </c>
      <c r="F1823" s="5" t="s">
        <v>39</v>
      </c>
      <c r="G1823" s="5" t="s">
        <v>74</v>
      </c>
      <c r="H1823" s="5" t="s">
        <v>115</v>
      </c>
      <c r="I1823" s="5" t="s">
        <v>873</v>
      </c>
      <c r="J1823" s="10" t="s">
        <v>96</v>
      </c>
      <c r="K1823" s="27">
        <v>43090</v>
      </c>
      <c r="L1823" s="28">
        <v>1</v>
      </c>
    </row>
    <row r="1824" spans="2:12" x14ac:dyDescent="0.2">
      <c r="B1824" s="164" t="s">
        <v>375</v>
      </c>
      <c r="C1824" s="162" t="s">
        <v>26</v>
      </c>
      <c r="D1824" s="162" t="s">
        <v>13</v>
      </c>
      <c r="E1824" s="162" t="s">
        <v>147</v>
      </c>
      <c r="F1824" s="164" t="s">
        <v>39</v>
      </c>
      <c r="G1824" s="162" t="s">
        <v>74</v>
      </c>
      <c r="H1824" s="162" t="s">
        <v>115</v>
      </c>
      <c r="I1824" s="162" t="s">
        <v>895</v>
      </c>
      <c r="J1824" s="163" t="s">
        <v>96</v>
      </c>
      <c r="K1824" s="165">
        <v>43090</v>
      </c>
      <c r="L1824" s="166">
        <v>1</v>
      </c>
    </row>
    <row r="1825" spans="2:12" x14ac:dyDescent="0.2">
      <c r="B1825" s="5" t="s">
        <v>375</v>
      </c>
      <c r="C1825" s="5" t="s">
        <v>26</v>
      </c>
      <c r="D1825" s="5" t="s">
        <v>13</v>
      </c>
      <c r="E1825" s="5" t="s">
        <v>113</v>
      </c>
      <c r="F1825" s="5" t="s">
        <v>45</v>
      </c>
      <c r="G1825" s="5" t="s">
        <v>74</v>
      </c>
      <c r="H1825" s="5" t="s">
        <v>115</v>
      </c>
      <c r="I1825" s="5" t="s">
        <v>201</v>
      </c>
      <c r="J1825" s="10" t="s">
        <v>96</v>
      </c>
      <c r="K1825" s="27">
        <v>43090</v>
      </c>
      <c r="L1825" s="28">
        <v>1</v>
      </c>
    </row>
    <row r="1826" spans="2:12" x14ac:dyDescent="0.2">
      <c r="B1826" s="5" t="s">
        <v>375</v>
      </c>
      <c r="C1826" s="5" t="s">
        <v>26</v>
      </c>
      <c r="D1826" s="5" t="s">
        <v>13</v>
      </c>
      <c r="E1826" s="5" t="s">
        <v>149</v>
      </c>
      <c r="F1826" s="5" t="s">
        <v>46</v>
      </c>
      <c r="G1826" s="5" t="s">
        <v>74</v>
      </c>
      <c r="H1826" s="5" t="s">
        <v>115</v>
      </c>
      <c r="I1826" s="5" t="s">
        <v>937</v>
      </c>
      <c r="J1826" s="10" t="s">
        <v>96</v>
      </c>
      <c r="K1826" s="27">
        <v>43090</v>
      </c>
      <c r="L1826" s="28">
        <v>1</v>
      </c>
    </row>
    <row r="1827" spans="2:12" x14ac:dyDescent="0.2">
      <c r="B1827" s="5" t="s">
        <v>375</v>
      </c>
      <c r="C1827" s="5" t="s">
        <v>26</v>
      </c>
      <c r="D1827" s="5" t="s">
        <v>13</v>
      </c>
      <c r="E1827" s="5" t="s">
        <v>137</v>
      </c>
      <c r="F1827" s="5" t="s">
        <v>54</v>
      </c>
      <c r="G1827" s="5" t="s">
        <v>74</v>
      </c>
      <c r="H1827" s="5" t="s">
        <v>115</v>
      </c>
      <c r="I1827" s="5" t="s">
        <v>948</v>
      </c>
      <c r="J1827" s="10" t="s">
        <v>96</v>
      </c>
      <c r="K1827" s="27">
        <v>43090</v>
      </c>
      <c r="L1827" s="28">
        <v>1</v>
      </c>
    </row>
    <row r="1828" spans="2:12" x14ac:dyDescent="0.2">
      <c r="B1828" s="5" t="s">
        <v>375</v>
      </c>
      <c r="C1828" s="5" t="s">
        <v>26</v>
      </c>
      <c r="D1828" s="5" t="s">
        <v>13</v>
      </c>
      <c r="E1828" s="5" t="s">
        <v>137</v>
      </c>
      <c r="F1828" s="5" t="s">
        <v>54</v>
      </c>
      <c r="G1828" s="5" t="s">
        <v>74</v>
      </c>
      <c r="H1828" s="5" t="s">
        <v>115</v>
      </c>
      <c r="I1828" s="5" t="s">
        <v>949</v>
      </c>
      <c r="J1828" s="10" t="s">
        <v>96</v>
      </c>
      <c r="K1828" s="27">
        <v>43090</v>
      </c>
      <c r="L1828" s="28">
        <v>1</v>
      </c>
    </row>
    <row r="1829" spans="2:12" x14ac:dyDescent="0.2">
      <c r="B1829" s="5" t="s">
        <v>375</v>
      </c>
      <c r="C1829" s="5" t="s">
        <v>26</v>
      </c>
      <c r="D1829" s="5" t="s">
        <v>13</v>
      </c>
      <c r="E1829" s="5" t="s">
        <v>153</v>
      </c>
      <c r="F1829" s="5" t="s">
        <v>41</v>
      </c>
      <c r="G1829" s="5" t="s">
        <v>74</v>
      </c>
      <c r="H1829" s="5" t="s">
        <v>115</v>
      </c>
      <c r="I1829" s="5" t="s">
        <v>963</v>
      </c>
      <c r="J1829" s="10" t="s">
        <v>96</v>
      </c>
      <c r="K1829" s="27">
        <v>43090</v>
      </c>
      <c r="L1829" s="28">
        <v>1</v>
      </c>
    </row>
    <row r="1830" spans="2:12" x14ac:dyDescent="0.2">
      <c r="B1830" s="164" t="s">
        <v>375</v>
      </c>
      <c r="C1830" s="162" t="s">
        <v>26</v>
      </c>
      <c r="D1830" s="162" t="s">
        <v>13</v>
      </c>
      <c r="E1830" s="162" t="s">
        <v>120</v>
      </c>
      <c r="F1830" s="164" t="s">
        <v>41</v>
      </c>
      <c r="G1830" s="162" t="s">
        <v>74</v>
      </c>
      <c r="H1830" s="162" t="s">
        <v>115</v>
      </c>
      <c r="I1830" s="162" t="s">
        <v>609</v>
      </c>
      <c r="J1830" s="163" t="s">
        <v>96</v>
      </c>
      <c r="K1830" s="165">
        <v>43090</v>
      </c>
      <c r="L1830" s="166">
        <v>1</v>
      </c>
    </row>
    <row r="1831" spans="2:12" x14ac:dyDescent="0.2">
      <c r="B1831" s="5" t="s">
        <v>375</v>
      </c>
      <c r="C1831" s="5" t="s">
        <v>26</v>
      </c>
      <c r="D1831" s="5" t="s">
        <v>13</v>
      </c>
      <c r="E1831" s="5" t="s">
        <v>120</v>
      </c>
      <c r="F1831" s="5" t="s">
        <v>41</v>
      </c>
      <c r="G1831" s="5" t="s">
        <v>74</v>
      </c>
      <c r="H1831" s="5" t="s">
        <v>115</v>
      </c>
      <c r="I1831" s="5" t="s">
        <v>778</v>
      </c>
      <c r="J1831" s="10" t="s">
        <v>96</v>
      </c>
      <c r="K1831" s="27">
        <v>43090</v>
      </c>
      <c r="L1831" s="28">
        <v>1</v>
      </c>
    </row>
    <row r="1832" spans="2:12" x14ac:dyDescent="0.2">
      <c r="B1832" s="5" t="s">
        <v>375</v>
      </c>
      <c r="C1832" s="5" t="s">
        <v>26</v>
      </c>
      <c r="D1832" s="5" t="s">
        <v>13</v>
      </c>
      <c r="E1832" s="5" t="s">
        <v>171</v>
      </c>
      <c r="F1832" s="5" t="s">
        <v>47</v>
      </c>
      <c r="G1832" s="5" t="s">
        <v>74</v>
      </c>
      <c r="H1832" s="5" t="s">
        <v>115</v>
      </c>
      <c r="I1832" s="5" t="s">
        <v>984</v>
      </c>
      <c r="J1832" s="10" t="s">
        <v>96</v>
      </c>
      <c r="K1832" s="27">
        <v>43090</v>
      </c>
      <c r="L1832" s="28">
        <v>1</v>
      </c>
    </row>
    <row r="1833" spans="2:12" x14ac:dyDescent="0.2">
      <c r="B1833" s="5" t="s">
        <v>375</v>
      </c>
      <c r="C1833" s="5" t="s">
        <v>26</v>
      </c>
      <c r="D1833" s="5" t="s">
        <v>13</v>
      </c>
      <c r="E1833" s="5" t="s">
        <v>139</v>
      </c>
      <c r="F1833" s="5" t="s">
        <v>56</v>
      </c>
      <c r="G1833" s="5" t="s">
        <v>74</v>
      </c>
      <c r="H1833" s="5" t="s">
        <v>115</v>
      </c>
      <c r="I1833" s="5" t="s">
        <v>987</v>
      </c>
      <c r="J1833" s="10" t="s">
        <v>96</v>
      </c>
      <c r="K1833" s="27">
        <v>43090</v>
      </c>
      <c r="L1833" s="28">
        <v>1</v>
      </c>
    </row>
    <row r="1834" spans="2:12" x14ac:dyDescent="0.2">
      <c r="B1834" s="5" t="s">
        <v>375</v>
      </c>
      <c r="C1834" s="5" t="s">
        <v>26</v>
      </c>
      <c r="D1834" s="5" t="s">
        <v>13</v>
      </c>
      <c r="E1834" s="5" t="s">
        <v>205</v>
      </c>
      <c r="F1834" s="5" t="s">
        <v>52</v>
      </c>
      <c r="G1834" s="5" t="s">
        <v>74</v>
      </c>
      <c r="H1834" s="5" t="s">
        <v>115</v>
      </c>
      <c r="I1834" s="5" t="s">
        <v>1022</v>
      </c>
      <c r="J1834" s="10" t="s">
        <v>96</v>
      </c>
      <c r="K1834" s="27">
        <v>43090</v>
      </c>
      <c r="L1834" s="28">
        <v>1</v>
      </c>
    </row>
    <row r="1835" spans="2:12" x14ac:dyDescent="0.2">
      <c r="B1835" s="5" t="s">
        <v>375</v>
      </c>
      <c r="C1835" s="5" t="s">
        <v>26</v>
      </c>
      <c r="D1835" s="5" t="s">
        <v>13</v>
      </c>
      <c r="E1835" s="5" t="s">
        <v>397</v>
      </c>
      <c r="F1835" s="5" t="s">
        <v>51</v>
      </c>
      <c r="G1835" s="5" t="s">
        <v>74</v>
      </c>
      <c r="H1835" s="5" t="s">
        <v>115</v>
      </c>
      <c r="I1835" s="5" t="s">
        <v>815</v>
      </c>
      <c r="J1835" s="10" t="s">
        <v>96</v>
      </c>
      <c r="K1835" s="27">
        <v>43090</v>
      </c>
      <c r="L1835" s="28">
        <v>1</v>
      </c>
    </row>
    <row r="1836" spans="2:12" x14ac:dyDescent="0.2">
      <c r="B1836" s="5" t="s">
        <v>334</v>
      </c>
      <c r="C1836" s="5" t="s">
        <v>26</v>
      </c>
      <c r="D1836" s="5" t="s">
        <v>13</v>
      </c>
      <c r="E1836" s="5" t="s">
        <v>95</v>
      </c>
      <c r="F1836" s="5" t="s">
        <v>39</v>
      </c>
      <c r="G1836" s="5" t="s">
        <v>74</v>
      </c>
      <c r="H1836" s="5" t="s">
        <v>98</v>
      </c>
      <c r="I1836" s="5" t="s">
        <v>305</v>
      </c>
      <c r="J1836" s="10" t="s">
        <v>96</v>
      </c>
      <c r="K1836" s="27">
        <v>43091</v>
      </c>
      <c r="L1836" s="28">
        <v>1</v>
      </c>
    </row>
    <row r="1837" spans="2:12" x14ac:dyDescent="0.2">
      <c r="B1837" s="5" t="s">
        <v>334</v>
      </c>
      <c r="C1837" s="5" t="s">
        <v>26</v>
      </c>
      <c r="D1837" s="5" t="s">
        <v>13</v>
      </c>
      <c r="E1837" s="5" t="s">
        <v>95</v>
      </c>
      <c r="F1837" s="5" t="s">
        <v>39</v>
      </c>
      <c r="G1837" s="5" t="s">
        <v>74</v>
      </c>
      <c r="H1837" s="5" t="s">
        <v>115</v>
      </c>
      <c r="I1837" s="5" t="s">
        <v>710</v>
      </c>
      <c r="J1837" s="10" t="s">
        <v>96</v>
      </c>
      <c r="K1837" s="27">
        <v>43091</v>
      </c>
      <c r="L1837" s="28">
        <v>1</v>
      </c>
    </row>
    <row r="1838" spans="2:12" x14ac:dyDescent="0.2">
      <c r="B1838" s="5" t="s">
        <v>334</v>
      </c>
      <c r="C1838" s="5" t="s">
        <v>26</v>
      </c>
      <c r="D1838" s="5" t="s">
        <v>13</v>
      </c>
      <c r="E1838" s="5" t="s">
        <v>97</v>
      </c>
      <c r="F1838" s="5" t="s">
        <v>39</v>
      </c>
      <c r="G1838" s="5" t="s">
        <v>74</v>
      </c>
      <c r="H1838" s="5" t="s">
        <v>555</v>
      </c>
      <c r="I1838" s="5" t="s">
        <v>305</v>
      </c>
      <c r="J1838" s="10" t="s">
        <v>96</v>
      </c>
      <c r="K1838" s="27">
        <v>43091</v>
      </c>
      <c r="L1838" s="28">
        <v>1</v>
      </c>
    </row>
    <row r="1839" spans="2:12" x14ac:dyDescent="0.2">
      <c r="B1839" s="5" t="s">
        <v>334</v>
      </c>
      <c r="C1839" s="5" t="s">
        <v>26</v>
      </c>
      <c r="D1839" s="5" t="s">
        <v>13</v>
      </c>
      <c r="E1839" s="5" t="s">
        <v>132</v>
      </c>
      <c r="F1839" s="5" t="s">
        <v>63</v>
      </c>
      <c r="G1839" s="5" t="s">
        <v>74</v>
      </c>
      <c r="H1839" s="5" t="s">
        <v>98</v>
      </c>
      <c r="I1839" s="5" t="s">
        <v>305</v>
      </c>
      <c r="J1839" s="10" t="s">
        <v>96</v>
      </c>
      <c r="K1839" s="27">
        <v>43091</v>
      </c>
      <c r="L1839" s="28">
        <v>1</v>
      </c>
    </row>
    <row r="1840" spans="2:12" x14ac:dyDescent="0.2">
      <c r="B1840" s="5" t="s">
        <v>334</v>
      </c>
      <c r="C1840" s="5" t="s">
        <v>26</v>
      </c>
      <c r="D1840" s="5" t="s">
        <v>13</v>
      </c>
      <c r="E1840" s="5" t="s">
        <v>99</v>
      </c>
      <c r="F1840" s="5" t="s">
        <v>39</v>
      </c>
      <c r="G1840" s="5" t="s">
        <v>74</v>
      </c>
      <c r="H1840" s="5" t="s">
        <v>555</v>
      </c>
      <c r="I1840" s="5" t="s">
        <v>305</v>
      </c>
      <c r="J1840" s="10" t="s">
        <v>96</v>
      </c>
      <c r="K1840" s="27">
        <v>43091</v>
      </c>
      <c r="L1840" s="28">
        <v>1</v>
      </c>
    </row>
    <row r="1841" spans="2:12" x14ac:dyDescent="0.2">
      <c r="B1841" s="5" t="s">
        <v>334</v>
      </c>
      <c r="C1841" s="5" t="s">
        <v>26</v>
      </c>
      <c r="D1841" s="5" t="s">
        <v>13</v>
      </c>
      <c r="E1841" s="5" t="s">
        <v>207</v>
      </c>
      <c r="F1841" s="5" t="s">
        <v>39</v>
      </c>
      <c r="G1841" s="5" t="s">
        <v>72</v>
      </c>
      <c r="H1841" s="5" t="s">
        <v>182</v>
      </c>
      <c r="I1841" s="5" t="s">
        <v>305</v>
      </c>
      <c r="J1841" s="10" t="s">
        <v>96</v>
      </c>
      <c r="K1841" s="27">
        <v>43091</v>
      </c>
      <c r="L1841" s="28">
        <v>1</v>
      </c>
    </row>
    <row r="1842" spans="2:12" x14ac:dyDescent="0.2">
      <c r="B1842" s="5" t="s">
        <v>334</v>
      </c>
      <c r="C1842" s="5" t="s">
        <v>26</v>
      </c>
      <c r="D1842" s="5" t="s">
        <v>13</v>
      </c>
      <c r="E1842" s="5" t="s">
        <v>44</v>
      </c>
      <c r="F1842" s="5" t="s">
        <v>44</v>
      </c>
      <c r="G1842" s="5" t="s">
        <v>74</v>
      </c>
      <c r="H1842" s="5" t="s">
        <v>98</v>
      </c>
      <c r="I1842" s="5" t="s">
        <v>305</v>
      </c>
      <c r="J1842" s="10" t="s">
        <v>96</v>
      </c>
      <c r="K1842" s="27">
        <v>43091</v>
      </c>
      <c r="L1842" s="28">
        <v>1</v>
      </c>
    </row>
    <row r="1843" spans="2:12" x14ac:dyDescent="0.2">
      <c r="B1843" s="164" t="s">
        <v>334</v>
      </c>
      <c r="C1843" s="162" t="s">
        <v>26</v>
      </c>
      <c r="D1843" s="162" t="s">
        <v>13</v>
      </c>
      <c r="E1843" s="162" t="s">
        <v>44</v>
      </c>
      <c r="F1843" s="164" t="s">
        <v>44</v>
      </c>
      <c r="G1843" s="162" t="s">
        <v>74</v>
      </c>
      <c r="H1843" s="162" t="s">
        <v>98</v>
      </c>
      <c r="I1843" s="162" t="s">
        <v>305</v>
      </c>
      <c r="J1843" s="163" t="s">
        <v>96</v>
      </c>
      <c r="K1843" s="165">
        <v>43091</v>
      </c>
      <c r="L1843" s="166">
        <v>1</v>
      </c>
    </row>
    <row r="1844" spans="2:12" x14ac:dyDescent="0.2">
      <c r="B1844" s="5" t="s">
        <v>334</v>
      </c>
      <c r="C1844" s="5" t="s">
        <v>26</v>
      </c>
      <c r="D1844" s="5" t="s">
        <v>13</v>
      </c>
      <c r="E1844" s="5" t="s">
        <v>163</v>
      </c>
      <c r="F1844" s="5" t="s">
        <v>48</v>
      </c>
      <c r="G1844" s="5" t="s">
        <v>74</v>
      </c>
      <c r="H1844" s="5" t="s">
        <v>98</v>
      </c>
      <c r="I1844" s="5" t="s">
        <v>305</v>
      </c>
      <c r="J1844" s="10" t="s">
        <v>96</v>
      </c>
      <c r="K1844" s="27">
        <v>43091</v>
      </c>
      <c r="L1844" s="28">
        <v>1</v>
      </c>
    </row>
    <row r="1845" spans="2:12" x14ac:dyDescent="0.2">
      <c r="B1845" s="5" t="s">
        <v>334</v>
      </c>
      <c r="C1845" s="5" t="s">
        <v>26</v>
      </c>
      <c r="D1845" s="5" t="s">
        <v>13</v>
      </c>
      <c r="E1845" s="5" t="s">
        <v>105</v>
      </c>
      <c r="F1845" s="5" t="s">
        <v>40</v>
      </c>
      <c r="G1845" s="5" t="s">
        <v>72</v>
      </c>
      <c r="H1845" s="5" t="s">
        <v>108</v>
      </c>
      <c r="I1845" s="5" t="s">
        <v>305</v>
      </c>
      <c r="J1845" s="10" t="s">
        <v>96</v>
      </c>
      <c r="K1845" s="27">
        <v>43091</v>
      </c>
      <c r="L1845" s="28">
        <v>1</v>
      </c>
    </row>
    <row r="1846" spans="2:12" x14ac:dyDescent="0.2">
      <c r="B1846" s="5" t="s">
        <v>334</v>
      </c>
      <c r="C1846" s="5" t="s">
        <v>26</v>
      </c>
      <c r="D1846" s="5" t="s">
        <v>13</v>
      </c>
      <c r="E1846" s="5" t="s">
        <v>107</v>
      </c>
      <c r="F1846" s="5" t="s">
        <v>40</v>
      </c>
      <c r="G1846" s="5" t="s">
        <v>74</v>
      </c>
      <c r="H1846" s="5" t="s">
        <v>98</v>
      </c>
      <c r="I1846" s="5" t="s">
        <v>305</v>
      </c>
      <c r="J1846" s="10" t="s">
        <v>96</v>
      </c>
      <c r="K1846" s="27">
        <v>43091</v>
      </c>
      <c r="L1846" s="28">
        <v>1</v>
      </c>
    </row>
    <row r="1847" spans="2:12" x14ac:dyDescent="0.2">
      <c r="B1847" s="5" t="s">
        <v>334</v>
      </c>
      <c r="C1847" s="5" t="s">
        <v>26</v>
      </c>
      <c r="D1847" s="5" t="s">
        <v>13</v>
      </c>
      <c r="E1847" s="5" t="s">
        <v>107</v>
      </c>
      <c r="F1847" s="5" t="s">
        <v>40</v>
      </c>
      <c r="G1847" s="5" t="s">
        <v>74</v>
      </c>
      <c r="H1847" s="5" t="s">
        <v>98</v>
      </c>
      <c r="I1847" s="5" t="s">
        <v>305</v>
      </c>
      <c r="J1847" s="10" t="s">
        <v>96</v>
      </c>
      <c r="K1847" s="27">
        <v>43091</v>
      </c>
      <c r="L1847" s="28">
        <v>1</v>
      </c>
    </row>
    <row r="1848" spans="2:12" x14ac:dyDescent="0.2">
      <c r="B1848" s="5" t="s">
        <v>334</v>
      </c>
      <c r="C1848" s="5" t="s">
        <v>26</v>
      </c>
      <c r="D1848" s="5" t="s">
        <v>13</v>
      </c>
      <c r="E1848" s="5" t="s">
        <v>113</v>
      </c>
      <c r="F1848" s="5" t="s">
        <v>45</v>
      </c>
      <c r="G1848" s="5" t="s">
        <v>74</v>
      </c>
      <c r="H1848" s="5" t="s">
        <v>98</v>
      </c>
      <c r="I1848" s="5" t="s">
        <v>305</v>
      </c>
      <c r="J1848" s="10" t="s">
        <v>96</v>
      </c>
      <c r="K1848" s="27">
        <v>43091</v>
      </c>
      <c r="L1848" s="28">
        <v>1</v>
      </c>
    </row>
    <row r="1849" spans="2:12" x14ac:dyDescent="0.2">
      <c r="B1849" s="5" t="s">
        <v>334</v>
      </c>
      <c r="C1849" s="5" t="s">
        <v>26</v>
      </c>
      <c r="D1849" s="5" t="s">
        <v>13</v>
      </c>
      <c r="E1849" s="5" t="s">
        <v>113</v>
      </c>
      <c r="F1849" s="5" t="s">
        <v>45</v>
      </c>
      <c r="G1849" s="5" t="s">
        <v>74</v>
      </c>
      <c r="H1849" s="5" t="s">
        <v>115</v>
      </c>
      <c r="I1849" s="5" t="s">
        <v>201</v>
      </c>
      <c r="J1849" s="10" t="s">
        <v>96</v>
      </c>
      <c r="K1849" s="27">
        <v>43091</v>
      </c>
      <c r="L1849" s="28">
        <v>1</v>
      </c>
    </row>
    <row r="1850" spans="2:12" x14ac:dyDescent="0.2">
      <c r="B1850" s="5" t="s">
        <v>334</v>
      </c>
      <c r="C1850" s="5" t="s">
        <v>26</v>
      </c>
      <c r="D1850" s="5" t="s">
        <v>13</v>
      </c>
      <c r="E1850" s="5" t="s">
        <v>117</v>
      </c>
      <c r="F1850" s="5" t="s">
        <v>46</v>
      </c>
      <c r="G1850" s="5" t="s">
        <v>72</v>
      </c>
      <c r="H1850" s="5" t="s">
        <v>126</v>
      </c>
      <c r="I1850" s="5" t="s">
        <v>754</v>
      </c>
      <c r="J1850" s="10" t="s">
        <v>96</v>
      </c>
      <c r="K1850" s="27">
        <v>43091</v>
      </c>
      <c r="L1850" s="28">
        <v>1</v>
      </c>
    </row>
    <row r="1851" spans="2:12" x14ac:dyDescent="0.2">
      <c r="B1851" s="5" t="s">
        <v>334</v>
      </c>
      <c r="C1851" s="5" t="s">
        <v>26</v>
      </c>
      <c r="D1851" s="5" t="s">
        <v>13</v>
      </c>
      <c r="E1851" s="5" t="s">
        <v>149</v>
      </c>
      <c r="F1851" s="5" t="s">
        <v>46</v>
      </c>
      <c r="G1851" s="5" t="s">
        <v>74</v>
      </c>
      <c r="H1851" s="5" t="s">
        <v>346</v>
      </c>
      <c r="I1851" s="5" t="s">
        <v>305</v>
      </c>
      <c r="J1851" s="10" t="s">
        <v>96</v>
      </c>
      <c r="K1851" s="27">
        <v>43091</v>
      </c>
      <c r="L1851" s="28">
        <v>1</v>
      </c>
    </row>
    <row r="1852" spans="2:12" x14ac:dyDescent="0.2">
      <c r="B1852" s="164" t="s">
        <v>334</v>
      </c>
      <c r="C1852" s="162" t="s">
        <v>26</v>
      </c>
      <c r="D1852" s="162" t="s">
        <v>13</v>
      </c>
      <c r="E1852" s="162" t="s">
        <v>150</v>
      </c>
      <c r="F1852" s="164" t="s">
        <v>367</v>
      </c>
      <c r="G1852" s="162" t="s">
        <v>74</v>
      </c>
      <c r="H1852" s="162" t="s">
        <v>98</v>
      </c>
      <c r="I1852" s="162" t="s">
        <v>305</v>
      </c>
      <c r="J1852" s="163" t="s">
        <v>96</v>
      </c>
      <c r="K1852" s="165">
        <v>43091</v>
      </c>
      <c r="L1852" s="166">
        <v>1</v>
      </c>
    </row>
    <row r="1853" spans="2:12" x14ac:dyDescent="0.2">
      <c r="B1853" s="164" t="s">
        <v>334</v>
      </c>
      <c r="C1853" s="162" t="s">
        <v>26</v>
      </c>
      <c r="D1853" s="162" t="s">
        <v>13</v>
      </c>
      <c r="E1853" s="162" t="s">
        <v>152</v>
      </c>
      <c r="F1853" s="164" t="s">
        <v>43</v>
      </c>
      <c r="G1853" s="162" t="s">
        <v>72</v>
      </c>
      <c r="H1853" s="162" t="s">
        <v>313</v>
      </c>
      <c r="I1853" s="162" t="s">
        <v>574</v>
      </c>
      <c r="J1853" s="163" t="s">
        <v>96</v>
      </c>
      <c r="K1853" s="165">
        <v>43091</v>
      </c>
      <c r="L1853" s="166">
        <v>1</v>
      </c>
    </row>
    <row r="1854" spans="2:12" x14ac:dyDescent="0.2">
      <c r="B1854" s="5" t="s">
        <v>334</v>
      </c>
      <c r="C1854" s="5" t="s">
        <v>26</v>
      </c>
      <c r="D1854" s="5" t="s">
        <v>13</v>
      </c>
      <c r="E1854" s="5" t="s">
        <v>152</v>
      </c>
      <c r="F1854" s="5" t="s">
        <v>43</v>
      </c>
      <c r="G1854" s="5" t="s">
        <v>74</v>
      </c>
      <c r="H1854" s="5" t="s">
        <v>98</v>
      </c>
      <c r="I1854" s="5" t="s">
        <v>305</v>
      </c>
      <c r="J1854" s="10" t="s">
        <v>96</v>
      </c>
      <c r="K1854" s="27">
        <v>43091</v>
      </c>
      <c r="L1854" s="28">
        <v>1</v>
      </c>
    </row>
    <row r="1855" spans="2:12" x14ac:dyDescent="0.2">
      <c r="B1855" s="5" t="s">
        <v>334</v>
      </c>
      <c r="C1855" s="5" t="s">
        <v>26</v>
      </c>
      <c r="D1855" s="5" t="s">
        <v>13</v>
      </c>
      <c r="E1855" s="5" t="s">
        <v>152</v>
      </c>
      <c r="F1855" s="5" t="s">
        <v>43</v>
      </c>
      <c r="G1855" s="5" t="s">
        <v>74</v>
      </c>
      <c r="H1855" s="5" t="s">
        <v>343</v>
      </c>
      <c r="I1855" s="5" t="s">
        <v>305</v>
      </c>
      <c r="J1855" s="10" t="s">
        <v>96</v>
      </c>
      <c r="K1855" s="27">
        <v>43091</v>
      </c>
      <c r="L1855" s="28">
        <v>1</v>
      </c>
    </row>
    <row r="1856" spans="2:12" x14ac:dyDescent="0.2">
      <c r="B1856" s="5" t="s">
        <v>334</v>
      </c>
      <c r="C1856" s="5" t="s">
        <v>26</v>
      </c>
      <c r="D1856" s="5" t="s">
        <v>13</v>
      </c>
      <c r="E1856" s="5" t="s">
        <v>152</v>
      </c>
      <c r="F1856" s="5" t="s">
        <v>43</v>
      </c>
      <c r="G1856" s="5" t="s">
        <v>74</v>
      </c>
      <c r="H1856" s="5" t="s">
        <v>343</v>
      </c>
      <c r="I1856" s="5" t="s">
        <v>305</v>
      </c>
      <c r="J1856" s="10" t="s">
        <v>96</v>
      </c>
      <c r="K1856" s="27">
        <v>43091</v>
      </c>
      <c r="L1856" s="28">
        <v>1</v>
      </c>
    </row>
    <row r="1857" spans="2:12" x14ac:dyDescent="0.2">
      <c r="B1857" s="164" t="s">
        <v>334</v>
      </c>
      <c r="C1857" s="162" t="s">
        <v>26</v>
      </c>
      <c r="D1857" s="162" t="s">
        <v>13</v>
      </c>
      <c r="E1857" s="162" t="s">
        <v>137</v>
      </c>
      <c r="F1857" s="164" t="s">
        <v>54</v>
      </c>
      <c r="G1857" s="162" t="s">
        <v>74</v>
      </c>
      <c r="H1857" s="162" t="s">
        <v>98</v>
      </c>
      <c r="I1857" s="162" t="s">
        <v>305</v>
      </c>
      <c r="J1857" s="163" t="s">
        <v>96</v>
      </c>
      <c r="K1857" s="165">
        <v>43091</v>
      </c>
      <c r="L1857" s="166">
        <v>1</v>
      </c>
    </row>
    <row r="1858" spans="2:12" x14ac:dyDescent="0.2">
      <c r="B1858" s="5" t="s">
        <v>334</v>
      </c>
      <c r="C1858" s="5" t="s">
        <v>26</v>
      </c>
      <c r="D1858" s="5" t="s">
        <v>13</v>
      </c>
      <c r="E1858" s="5" t="s">
        <v>170</v>
      </c>
      <c r="F1858" s="5" t="s">
        <v>60</v>
      </c>
      <c r="G1858" s="5" t="s">
        <v>74</v>
      </c>
      <c r="H1858" s="5" t="s">
        <v>98</v>
      </c>
      <c r="I1858" s="5" t="s">
        <v>305</v>
      </c>
      <c r="J1858" s="10" t="s">
        <v>96</v>
      </c>
      <c r="K1858" s="27">
        <v>43091</v>
      </c>
      <c r="L1858" s="28">
        <v>1</v>
      </c>
    </row>
    <row r="1859" spans="2:12" x14ac:dyDescent="0.2">
      <c r="B1859" s="5" t="s">
        <v>334</v>
      </c>
      <c r="C1859" s="5" t="s">
        <v>26</v>
      </c>
      <c r="D1859" s="5" t="s">
        <v>13</v>
      </c>
      <c r="E1859" s="5" t="s">
        <v>120</v>
      </c>
      <c r="F1859" s="5" t="s">
        <v>41</v>
      </c>
      <c r="G1859" s="5" t="s">
        <v>72</v>
      </c>
      <c r="H1859" s="5" t="s">
        <v>108</v>
      </c>
      <c r="I1859" s="5" t="s">
        <v>305</v>
      </c>
      <c r="J1859" s="10" t="s">
        <v>96</v>
      </c>
      <c r="K1859" s="27">
        <v>43091</v>
      </c>
      <c r="L1859" s="28">
        <v>1</v>
      </c>
    </row>
    <row r="1860" spans="2:12" x14ac:dyDescent="0.2">
      <c r="B1860" s="5" t="s">
        <v>334</v>
      </c>
      <c r="C1860" s="5" t="s">
        <v>26</v>
      </c>
      <c r="D1860" s="5" t="s">
        <v>13</v>
      </c>
      <c r="E1860" s="5" t="s">
        <v>120</v>
      </c>
      <c r="F1860" s="5" t="s">
        <v>41</v>
      </c>
      <c r="G1860" s="5" t="s">
        <v>72</v>
      </c>
      <c r="H1860" s="5" t="s">
        <v>108</v>
      </c>
      <c r="I1860" s="5" t="s">
        <v>305</v>
      </c>
      <c r="J1860" s="10" t="s">
        <v>96</v>
      </c>
      <c r="K1860" s="27">
        <v>43091</v>
      </c>
      <c r="L1860" s="28">
        <v>1</v>
      </c>
    </row>
    <row r="1861" spans="2:12" x14ac:dyDescent="0.2">
      <c r="B1861" s="5" t="s">
        <v>334</v>
      </c>
      <c r="C1861" s="5" t="s">
        <v>26</v>
      </c>
      <c r="D1861" s="5" t="s">
        <v>13</v>
      </c>
      <c r="E1861" s="5" t="s">
        <v>42</v>
      </c>
      <c r="F1861" s="5" t="s">
        <v>42</v>
      </c>
      <c r="G1861" s="5" t="s">
        <v>74</v>
      </c>
      <c r="H1861" s="5" t="s">
        <v>98</v>
      </c>
      <c r="I1861" s="5" t="s">
        <v>305</v>
      </c>
      <c r="J1861" s="10" t="s">
        <v>96</v>
      </c>
      <c r="K1861" s="27">
        <v>43091</v>
      </c>
      <c r="L1861" s="28">
        <v>1</v>
      </c>
    </row>
    <row r="1862" spans="2:12" x14ac:dyDescent="0.2">
      <c r="B1862" s="5" t="s">
        <v>334</v>
      </c>
      <c r="C1862" s="5" t="s">
        <v>26</v>
      </c>
      <c r="D1862" s="5" t="s">
        <v>13</v>
      </c>
      <c r="E1862" s="5" t="s">
        <v>186</v>
      </c>
      <c r="F1862" s="5" t="s">
        <v>56</v>
      </c>
      <c r="G1862" s="5" t="s">
        <v>74</v>
      </c>
      <c r="H1862" s="5" t="s">
        <v>98</v>
      </c>
      <c r="I1862" s="5" t="s">
        <v>305</v>
      </c>
      <c r="J1862" s="10" t="s">
        <v>96</v>
      </c>
      <c r="K1862" s="27">
        <v>43091</v>
      </c>
      <c r="L1862" s="28">
        <v>1</v>
      </c>
    </row>
    <row r="1863" spans="2:12" x14ac:dyDescent="0.2">
      <c r="B1863" s="5" t="s">
        <v>334</v>
      </c>
      <c r="C1863" s="5" t="s">
        <v>26</v>
      </c>
      <c r="D1863" s="5" t="s">
        <v>13</v>
      </c>
      <c r="E1863" s="5" t="s">
        <v>49</v>
      </c>
      <c r="F1863" s="5" t="s">
        <v>49</v>
      </c>
      <c r="G1863" s="5" t="s">
        <v>72</v>
      </c>
      <c r="H1863" s="5" t="s">
        <v>182</v>
      </c>
      <c r="I1863" s="5" t="s">
        <v>305</v>
      </c>
      <c r="J1863" s="10" t="s">
        <v>96</v>
      </c>
      <c r="K1863" s="27">
        <v>43091</v>
      </c>
      <c r="L1863" s="28">
        <v>1</v>
      </c>
    </row>
    <row r="1864" spans="2:12" x14ac:dyDescent="0.2">
      <c r="B1864" s="5" t="s">
        <v>334</v>
      </c>
      <c r="C1864" s="5" t="s">
        <v>26</v>
      </c>
      <c r="D1864" s="5" t="s">
        <v>13</v>
      </c>
      <c r="E1864" s="5" t="s">
        <v>138</v>
      </c>
      <c r="F1864" s="5" t="s">
        <v>49</v>
      </c>
      <c r="G1864" s="5" t="s">
        <v>74</v>
      </c>
      <c r="H1864" s="5" t="s">
        <v>98</v>
      </c>
      <c r="I1864" s="5" t="s">
        <v>305</v>
      </c>
      <c r="J1864" s="10" t="s">
        <v>96</v>
      </c>
      <c r="K1864" s="27">
        <v>43091</v>
      </c>
      <c r="L1864" s="28">
        <v>1</v>
      </c>
    </row>
    <row r="1865" spans="2:12" x14ac:dyDescent="0.2">
      <c r="B1865" s="5" t="s">
        <v>334</v>
      </c>
      <c r="C1865" s="5" t="s">
        <v>26</v>
      </c>
      <c r="D1865" s="5" t="s">
        <v>13</v>
      </c>
      <c r="E1865" s="5" t="s">
        <v>138</v>
      </c>
      <c r="F1865" s="5" t="s">
        <v>49</v>
      </c>
      <c r="G1865" s="5" t="s">
        <v>74</v>
      </c>
      <c r="H1865" s="5" t="s">
        <v>98</v>
      </c>
      <c r="I1865" s="5" t="s">
        <v>305</v>
      </c>
      <c r="J1865" s="10" t="s">
        <v>96</v>
      </c>
      <c r="K1865" s="27">
        <v>43091</v>
      </c>
      <c r="L1865" s="28">
        <v>1</v>
      </c>
    </row>
    <row r="1866" spans="2:12" x14ac:dyDescent="0.2">
      <c r="B1866" s="5" t="s">
        <v>334</v>
      </c>
      <c r="C1866" s="5" t="s">
        <v>26</v>
      </c>
      <c r="D1866" s="5" t="s">
        <v>13</v>
      </c>
      <c r="E1866" s="5" t="s">
        <v>139</v>
      </c>
      <c r="F1866" s="5" t="s">
        <v>56</v>
      </c>
      <c r="G1866" s="5" t="s">
        <v>74</v>
      </c>
      <c r="H1866" s="5" t="s">
        <v>98</v>
      </c>
      <c r="I1866" s="5" t="s">
        <v>305</v>
      </c>
      <c r="J1866" s="10" t="s">
        <v>96</v>
      </c>
      <c r="K1866" s="27">
        <v>43091</v>
      </c>
      <c r="L1866" s="28">
        <v>1</v>
      </c>
    </row>
    <row r="1867" spans="2:12" x14ac:dyDescent="0.2">
      <c r="B1867" s="5" t="s">
        <v>334</v>
      </c>
      <c r="C1867" s="5" t="s">
        <v>26</v>
      </c>
      <c r="D1867" s="5" t="s">
        <v>13</v>
      </c>
      <c r="E1867" s="5" t="s">
        <v>124</v>
      </c>
      <c r="F1867" s="5" t="s">
        <v>39</v>
      </c>
      <c r="G1867" s="5" t="s">
        <v>72</v>
      </c>
      <c r="H1867" s="5" t="s">
        <v>106</v>
      </c>
      <c r="I1867" s="5" t="s">
        <v>305</v>
      </c>
      <c r="J1867" s="10" t="s">
        <v>96</v>
      </c>
      <c r="K1867" s="27">
        <v>43091</v>
      </c>
      <c r="L1867" s="28">
        <v>1</v>
      </c>
    </row>
    <row r="1868" spans="2:12" x14ac:dyDescent="0.2">
      <c r="B1868" s="5" t="s">
        <v>334</v>
      </c>
      <c r="C1868" s="5" t="s">
        <v>26</v>
      </c>
      <c r="D1868" s="5" t="s">
        <v>13</v>
      </c>
      <c r="E1868" s="5" t="s">
        <v>124</v>
      </c>
      <c r="F1868" s="5" t="s">
        <v>39</v>
      </c>
      <c r="G1868" s="5" t="s">
        <v>74</v>
      </c>
      <c r="H1868" s="5" t="s">
        <v>323</v>
      </c>
      <c r="I1868" s="5" t="s">
        <v>305</v>
      </c>
      <c r="J1868" s="10" t="s">
        <v>96</v>
      </c>
      <c r="K1868" s="27">
        <v>43091</v>
      </c>
      <c r="L1868" s="28">
        <v>1</v>
      </c>
    </row>
    <row r="1869" spans="2:12" x14ac:dyDescent="0.2">
      <c r="B1869" s="5" t="s">
        <v>334</v>
      </c>
      <c r="C1869" s="5" t="s">
        <v>26</v>
      </c>
      <c r="D1869" s="5" t="s">
        <v>13</v>
      </c>
      <c r="E1869" s="5" t="s">
        <v>125</v>
      </c>
      <c r="F1869" s="5" t="s">
        <v>39</v>
      </c>
      <c r="G1869" s="5" t="s">
        <v>72</v>
      </c>
      <c r="H1869" s="5" t="s">
        <v>108</v>
      </c>
      <c r="I1869" s="5" t="s">
        <v>305</v>
      </c>
      <c r="J1869" s="10" t="s">
        <v>96</v>
      </c>
      <c r="K1869" s="27">
        <v>43091</v>
      </c>
      <c r="L1869" s="28">
        <v>1</v>
      </c>
    </row>
    <row r="1870" spans="2:12" x14ac:dyDescent="0.2">
      <c r="B1870" s="5" t="s">
        <v>334</v>
      </c>
      <c r="C1870" s="5" t="s">
        <v>26</v>
      </c>
      <c r="D1870" s="5" t="s">
        <v>13</v>
      </c>
      <c r="E1870" s="5" t="s">
        <v>131</v>
      </c>
      <c r="F1870" s="5" t="s">
        <v>57</v>
      </c>
      <c r="G1870" s="5" t="s">
        <v>74</v>
      </c>
      <c r="H1870" s="5" t="s">
        <v>443</v>
      </c>
      <c r="I1870" s="5" t="s">
        <v>305</v>
      </c>
      <c r="J1870" s="10" t="s">
        <v>96</v>
      </c>
      <c r="K1870" s="27">
        <v>43091</v>
      </c>
      <c r="L1870" s="28">
        <v>1</v>
      </c>
    </row>
    <row r="1871" spans="2:12" x14ac:dyDescent="0.2">
      <c r="B1871" s="5" t="s">
        <v>334</v>
      </c>
      <c r="C1871" s="5" t="s">
        <v>26</v>
      </c>
      <c r="D1871" s="5" t="s">
        <v>13</v>
      </c>
      <c r="E1871" s="5" t="s">
        <v>204</v>
      </c>
      <c r="F1871" s="5" t="s">
        <v>54</v>
      </c>
      <c r="G1871" s="5" t="s">
        <v>74</v>
      </c>
      <c r="H1871" s="5" t="s">
        <v>98</v>
      </c>
      <c r="I1871" s="5" t="s">
        <v>305</v>
      </c>
      <c r="J1871" s="10" t="s">
        <v>96</v>
      </c>
      <c r="K1871" s="27">
        <v>43091</v>
      </c>
      <c r="L1871" s="28">
        <v>1</v>
      </c>
    </row>
    <row r="1872" spans="2:12" x14ac:dyDescent="0.2">
      <c r="B1872" s="5" t="s">
        <v>334</v>
      </c>
      <c r="C1872" s="5" t="s">
        <v>26</v>
      </c>
      <c r="D1872" s="5" t="s">
        <v>13</v>
      </c>
      <c r="E1872" s="5" t="s">
        <v>204</v>
      </c>
      <c r="F1872" s="5" t="s">
        <v>54</v>
      </c>
      <c r="G1872" s="5" t="s">
        <v>74</v>
      </c>
      <c r="H1872" s="5" t="s">
        <v>98</v>
      </c>
      <c r="I1872" s="5" t="s">
        <v>305</v>
      </c>
      <c r="J1872" s="10" t="s">
        <v>96</v>
      </c>
      <c r="K1872" s="27">
        <v>43091</v>
      </c>
      <c r="L1872" s="28">
        <v>1</v>
      </c>
    </row>
    <row r="1873" spans="2:12" x14ac:dyDescent="0.2">
      <c r="B1873" s="5" t="s">
        <v>334</v>
      </c>
      <c r="C1873" s="5" t="s">
        <v>26</v>
      </c>
      <c r="D1873" s="5" t="s">
        <v>13</v>
      </c>
      <c r="E1873" s="5" t="s">
        <v>51</v>
      </c>
      <c r="F1873" s="5" t="s">
        <v>51</v>
      </c>
      <c r="G1873" s="5" t="s">
        <v>72</v>
      </c>
      <c r="H1873" s="5" t="s">
        <v>108</v>
      </c>
      <c r="I1873" s="5" t="s">
        <v>305</v>
      </c>
      <c r="J1873" s="10" t="s">
        <v>96</v>
      </c>
      <c r="K1873" s="27">
        <v>43091</v>
      </c>
      <c r="L1873" s="28">
        <v>1</v>
      </c>
    </row>
    <row r="1874" spans="2:12" x14ac:dyDescent="0.2">
      <c r="B1874" s="5" t="s">
        <v>334</v>
      </c>
      <c r="C1874" s="5" t="s">
        <v>26</v>
      </c>
      <c r="D1874" s="5" t="s">
        <v>13</v>
      </c>
      <c r="E1874" s="5" t="s">
        <v>51</v>
      </c>
      <c r="F1874" s="5" t="s">
        <v>51</v>
      </c>
      <c r="G1874" s="5" t="s">
        <v>74</v>
      </c>
      <c r="H1874" s="5" t="s">
        <v>98</v>
      </c>
      <c r="I1874" s="5" t="s">
        <v>305</v>
      </c>
      <c r="J1874" s="10" t="s">
        <v>96</v>
      </c>
      <c r="K1874" s="27">
        <v>43091</v>
      </c>
      <c r="L1874" s="28">
        <v>1</v>
      </c>
    </row>
    <row r="1875" spans="2:12" x14ac:dyDescent="0.2">
      <c r="B1875" s="5" t="s">
        <v>334</v>
      </c>
      <c r="C1875" s="5" t="s">
        <v>26</v>
      </c>
      <c r="D1875" s="5" t="s">
        <v>13</v>
      </c>
      <c r="E1875" s="5" t="s">
        <v>129</v>
      </c>
      <c r="F1875" s="5" t="s">
        <v>52</v>
      </c>
      <c r="G1875" s="5" t="s">
        <v>74</v>
      </c>
      <c r="H1875" s="5" t="s">
        <v>98</v>
      </c>
      <c r="I1875" s="5" t="s">
        <v>305</v>
      </c>
      <c r="J1875" s="10" t="s">
        <v>96</v>
      </c>
      <c r="K1875" s="27">
        <v>43091</v>
      </c>
      <c r="L1875" s="28">
        <v>1</v>
      </c>
    </row>
    <row r="1876" spans="2:12" x14ac:dyDescent="0.2">
      <c r="B1876" s="164" t="s">
        <v>334</v>
      </c>
      <c r="C1876" s="162" t="s">
        <v>26</v>
      </c>
      <c r="D1876" s="162" t="s">
        <v>13</v>
      </c>
      <c r="E1876" s="162" t="s">
        <v>129</v>
      </c>
      <c r="F1876" s="164" t="s">
        <v>52</v>
      </c>
      <c r="G1876" s="162" t="s">
        <v>74</v>
      </c>
      <c r="H1876" s="162" t="s">
        <v>98</v>
      </c>
      <c r="I1876" s="162" t="s">
        <v>305</v>
      </c>
      <c r="J1876" s="163" t="s">
        <v>96</v>
      </c>
      <c r="K1876" s="165">
        <v>43091</v>
      </c>
      <c r="L1876" s="166">
        <v>1</v>
      </c>
    </row>
    <row r="1877" spans="2:12" x14ac:dyDescent="0.2">
      <c r="B1877" s="5" t="s">
        <v>375</v>
      </c>
      <c r="C1877" s="5" t="s">
        <v>26</v>
      </c>
      <c r="D1877" s="5" t="s">
        <v>13</v>
      </c>
      <c r="E1877" s="5" t="s">
        <v>44</v>
      </c>
      <c r="F1877" s="5" t="s">
        <v>44</v>
      </c>
      <c r="G1877" s="5" t="s">
        <v>74</v>
      </c>
      <c r="H1877" s="5" t="s">
        <v>115</v>
      </c>
      <c r="I1877" s="5" t="s">
        <v>885</v>
      </c>
      <c r="J1877" s="10" t="s">
        <v>96</v>
      </c>
      <c r="K1877" s="27">
        <v>43091</v>
      </c>
      <c r="L1877" s="28">
        <v>1</v>
      </c>
    </row>
    <row r="1878" spans="2:12" x14ac:dyDescent="0.2">
      <c r="B1878" s="5" t="s">
        <v>375</v>
      </c>
      <c r="C1878" s="5" t="s">
        <v>26</v>
      </c>
      <c r="D1878" s="5" t="s">
        <v>13</v>
      </c>
      <c r="E1878" s="5" t="s">
        <v>66</v>
      </c>
      <c r="F1878" s="5" t="s">
        <v>66</v>
      </c>
      <c r="G1878" s="5" t="s">
        <v>74</v>
      </c>
      <c r="H1878" s="5" t="s">
        <v>115</v>
      </c>
      <c r="I1878" s="5" t="s">
        <v>305</v>
      </c>
      <c r="J1878" s="10" t="s">
        <v>96</v>
      </c>
      <c r="K1878" s="27">
        <v>43091</v>
      </c>
      <c r="L1878" s="28">
        <v>1</v>
      </c>
    </row>
    <row r="1879" spans="2:12" x14ac:dyDescent="0.2">
      <c r="B1879" s="164" t="s">
        <v>375</v>
      </c>
      <c r="C1879" s="162" t="s">
        <v>26</v>
      </c>
      <c r="D1879" s="162" t="s">
        <v>13</v>
      </c>
      <c r="E1879" s="162" t="s">
        <v>105</v>
      </c>
      <c r="F1879" s="164" t="s">
        <v>40</v>
      </c>
      <c r="G1879" s="162" t="s">
        <v>74</v>
      </c>
      <c r="H1879" s="162" t="s">
        <v>115</v>
      </c>
      <c r="I1879" s="162" t="s">
        <v>899</v>
      </c>
      <c r="J1879" s="163" t="s">
        <v>96</v>
      </c>
      <c r="K1879" s="165">
        <v>43091</v>
      </c>
      <c r="L1879" s="166">
        <v>1</v>
      </c>
    </row>
    <row r="1880" spans="2:12" x14ac:dyDescent="0.2">
      <c r="B1880" s="5" t="s">
        <v>375</v>
      </c>
      <c r="C1880" s="5" t="s">
        <v>26</v>
      </c>
      <c r="D1880" s="5" t="s">
        <v>13</v>
      </c>
      <c r="E1880" s="5" t="s">
        <v>202</v>
      </c>
      <c r="F1880" s="5" t="s">
        <v>40</v>
      </c>
      <c r="G1880" s="5" t="s">
        <v>74</v>
      </c>
      <c r="H1880" s="5" t="s">
        <v>115</v>
      </c>
      <c r="I1880" s="5" t="s">
        <v>905</v>
      </c>
      <c r="J1880" s="10" t="s">
        <v>96</v>
      </c>
      <c r="K1880" s="27">
        <v>43091</v>
      </c>
      <c r="L1880" s="28">
        <v>1</v>
      </c>
    </row>
    <row r="1881" spans="2:12" x14ac:dyDescent="0.2">
      <c r="B1881" s="164" t="s">
        <v>375</v>
      </c>
      <c r="C1881" s="162" t="s">
        <v>26</v>
      </c>
      <c r="D1881" s="162" t="s">
        <v>13</v>
      </c>
      <c r="E1881" s="162" t="s">
        <v>137</v>
      </c>
      <c r="F1881" s="164" t="s">
        <v>54</v>
      </c>
      <c r="G1881" s="162" t="s">
        <v>74</v>
      </c>
      <c r="H1881" s="162" t="s">
        <v>115</v>
      </c>
      <c r="I1881" s="162" t="s">
        <v>948</v>
      </c>
      <c r="J1881" s="163" t="s">
        <v>96</v>
      </c>
      <c r="K1881" s="165">
        <v>43091</v>
      </c>
      <c r="L1881" s="166">
        <v>1</v>
      </c>
    </row>
    <row r="1882" spans="2:12" x14ac:dyDescent="0.2">
      <c r="B1882" s="5" t="s">
        <v>375</v>
      </c>
      <c r="C1882" s="5" t="s">
        <v>26</v>
      </c>
      <c r="D1882" s="5" t="s">
        <v>13</v>
      </c>
      <c r="E1882" s="5" t="s">
        <v>118</v>
      </c>
      <c r="F1882" s="5" t="s">
        <v>39</v>
      </c>
      <c r="G1882" s="5" t="s">
        <v>74</v>
      </c>
      <c r="H1882" s="5" t="s">
        <v>115</v>
      </c>
      <c r="I1882" s="5" t="s">
        <v>958</v>
      </c>
      <c r="J1882" s="10" t="s">
        <v>96</v>
      </c>
      <c r="K1882" s="27">
        <v>43091</v>
      </c>
      <c r="L1882" s="28">
        <v>1</v>
      </c>
    </row>
    <row r="1883" spans="2:12" x14ac:dyDescent="0.2">
      <c r="B1883" s="5" t="s">
        <v>375</v>
      </c>
      <c r="C1883" s="5" t="s">
        <v>26</v>
      </c>
      <c r="D1883" s="5" t="s">
        <v>13</v>
      </c>
      <c r="E1883" s="5" t="s">
        <v>41</v>
      </c>
      <c r="F1883" s="5" t="s">
        <v>41</v>
      </c>
      <c r="G1883" s="5" t="s">
        <v>74</v>
      </c>
      <c r="H1883" s="5" t="s">
        <v>115</v>
      </c>
      <c r="I1883" s="5" t="s">
        <v>610</v>
      </c>
      <c r="J1883" s="10" t="s">
        <v>96</v>
      </c>
      <c r="K1883" s="27">
        <v>43091</v>
      </c>
      <c r="L1883" s="28">
        <v>1</v>
      </c>
    </row>
    <row r="1884" spans="2:12" x14ac:dyDescent="0.2">
      <c r="B1884" s="5" t="s">
        <v>375</v>
      </c>
      <c r="C1884" s="5" t="s">
        <v>26</v>
      </c>
      <c r="D1884" s="5" t="s">
        <v>13</v>
      </c>
      <c r="E1884" s="5" t="s">
        <v>42</v>
      </c>
      <c r="F1884" s="5" t="s">
        <v>42</v>
      </c>
      <c r="G1884" s="5" t="s">
        <v>74</v>
      </c>
      <c r="H1884" s="5" t="s">
        <v>115</v>
      </c>
      <c r="I1884" s="5" t="s">
        <v>459</v>
      </c>
      <c r="J1884" s="10" t="s">
        <v>96</v>
      </c>
      <c r="K1884" s="27">
        <v>43091</v>
      </c>
      <c r="L1884" s="28">
        <v>1</v>
      </c>
    </row>
    <row r="1885" spans="2:12" x14ac:dyDescent="0.2">
      <c r="B1885" s="5" t="s">
        <v>375</v>
      </c>
      <c r="C1885" s="5" t="s">
        <v>26</v>
      </c>
      <c r="D1885" s="5" t="s">
        <v>13</v>
      </c>
      <c r="E1885" s="5" t="s">
        <v>42</v>
      </c>
      <c r="F1885" s="5" t="s">
        <v>42</v>
      </c>
      <c r="G1885" s="5" t="s">
        <v>74</v>
      </c>
      <c r="H1885" s="5" t="s">
        <v>115</v>
      </c>
      <c r="I1885" s="5" t="s">
        <v>973</v>
      </c>
      <c r="J1885" s="10" t="s">
        <v>96</v>
      </c>
      <c r="K1885" s="27">
        <v>43091</v>
      </c>
      <c r="L1885" s="28">
        <v>1</v>
      </c>
    </row>
    <row r="1886" spans="2:12" x14ac:dyDescent="0.2">
      <c r="B1886" s="5" t="s">
        <v>375</v>
      </c>
      <c r="C1886" s="5" t="s">
        <v>26</v>
      </c>
      <c r="D1886" s="5" t="s">
        <v>13</v>
      </c>
      <c r="E1886" s="5" t="s">
        <v>171</v>
      </c>
      <c r="F1886" s="5" t="s">
        <v>47</v>
      </c>
      <c r="G1886" s="5" t="s">
        <v>74</v>
      </c>
      <c r="H1886" s="5" t="s">
        <v>115</v>
      </c>
      <c r="I1886" s="5" t="s">
        <v>985</v>
      </c>
      <c r="J1886" s="10" t="s">
        <v>96</v>
      </c>
      <c r="K1886" s="27">
        <v>43091</v>
      </c>
      <c r="L1886" s="28">
        <v>1</v>
      </c>
    </row>
    <row r="1887" spans="2:12" x14ac:dyDescent="0.2">
      <c r="B1887" s="5" t="s">
        <v>375</v>
      </c>
      <c r="C1887" s="5" t="s">
        <v>26</v>
      </c>
      <c r="D1887" s="5" t="s">
        <v>13</v>
      </c>
      <c r="E1887" s="5" t="s">
        <v>176</v>
      </c>
      <c r="F1887" s="5" t="s">
        <v>47</v>
      </c>
      <c r="G1887" s="5" t="s">
        <v>74</v>
      </c>
      <c r="H1887" s="5" t="s">
        <v>115</v>
      </c>
      <c r="I1887" s="5" t="s">
        <v>999</v>
      </c>
      <c r="J1887" s="10" t="s">
        <v>96</v>
      </c>
      <c r="K1887" s="27">
        <v>43091</v>
      </c>
      <c r="L1887" s="28">
        <v>1</v>
      </c>
    </row>
    <row r="1888" spans="2:12" x14ac:dyDescent="0.2">
      <c r="B1888" s="5" t="s">
        <v>375</v>
      </c>
      <c r="C1888" s="5" t="s">
        <v>26</v>
      </c>
      <c r="D1888" s="5" t="s">
        <v>13</v>
      </c>
      <c r="E1888" s="5" t="s">
        <v>131</v>
      </c>
      <c r="F1888" s="5" t="s">
        <v>57</v>
      </c>
      <c r="G1888" s="5" t="s">
        <v>74</v>
      </c>
      <c r="H1888" s="5" t="s">
        <v>115</v>
      </c>
      <c r="I1888" s="5" t="s">
        <v>1003</v>
      </c>
      <c r="J1888" s="10" t="s">
        <v>96</v>
      </c>
      <c r="K1888" s="27">
        <v>43091</v>
      </c>
      <c r="L1888" s="28">
        <v>1</v>
      </c>
    </row>
    <row r="1889" spans="2:12" x14ac:dyDescent="0.2">
      <c r="B1889" s="164" t="s">
        <v>375</v>
      </c>
      <c r="C1889" s="162" t="s">
        <v>26</v>
      </c>
      <c r="D1889" s="162" t="s">
        <v>13</v>
      </c>
      <c r="E1889" s="162" t="s">
        <v>173</v>
      </c>
      <c r="F1889" s="164" t="s">
        <v>39</v>
      </c>
      <c r="G1889" s="162" t="s">
        <v>74</v>
      </c>
      <c r="H1889" s="162" t="s">
        <v>115</v>
      </c>
      <c r="I1889" s="162" t="s">
        <v>1014</v>
      </c>
      <c r="J1889" s="163" t="s">
        <v>96</v>
      </c>
      <c r="K1889" s="165">
        <v>43091</v>
      </c>
      <c r="L1889" s="166">
        <v>1</v>
      </c>
    </row>
    <row r="1890" spans="2:12" x14ac:dyDescent="0.2">
      <c r="B1890" s="5" t="s">
        <v>375</v>
      </c>
      <c r="C1890" s="5" t="s">
        <v>26</v>
      </c>
      <c r="D1890" s="5" t="s">
        <v>13</v>
      </c>
      <c r="E1890" s="5" t="s">
        <v>129</v>
      </c>
      <c r="F1890" s="5" t="s">
        <v>52</v>
      </c>
      <c r="G1890" s="5" t="s">
        <v>74</v>
      </c>
      <c r="H1890" s="5" t="s">
        <v>115</v>
      </c>
      <c r="I1890" s="5" t="s">
        <v>305</v>
      </c>
      <c r="J1890" s="10" t="s">
        <v>96</v>
      </c>
      <c r="K1890" s="27">
        <v>43091</v>
      </c>
      <c r="L1890" s="28">
        <v>1</v>
      </c>
    </row>
    <row r="1891" spans="2:12" x14ac:dyDescent="0.2">
      <c r="B1891" s="164" t="s">
        <v>334</v>
      </c>
      <c r="C1891" s="162" t="s">
        <v>26</v>
      </c>
      <c r="D1891" s="162" t="s">
        <v>13</v>
      </c>
      <c r="E1891" s="162" t="s">
        <v>55</v>
      </c>
      <c r="F1891" s="164" t="s">
        <v>55</v>
      </c>
      <c r="G1891" s="162" t="s">
        <v>74</v>
      </c>
      <c r="H1891" s="162" t="s">
        <v>98</v>
      </c>
      <c r="I1891" s="162" t="s">
        <v>305</v>
      </c>
      <c r="J1891" s="163" t="s">
        <v>96</v>
      </c>
      <c r="K1891" s="165">
        <v>43092</v>
      </c>
      <c r="L1891" s="166">
        <v>1</v>
      </c>
    </row>
    <row r="1892" spans="2:12" x14ac:dyDescent="0.2">
      <c r="B1892" s="5" t="s">
        <v>334</v>
      </c>
      <c r="C1892" s="5" t="s">
        <v>26</v>
      </c>
      <c r="D1892" s="5" t="s">
        <v>13</v>
      </c>
      <c r="E1892" s="5" t="s">
        <v>55</v>
      </c>
      <c r="F1892" s="5" t="s">
        <v>55</v>
      </c>
      <c r="G1892" s="5" t="s">
        <v>74</v>
      </c>
      <c r="H1892" s="5" t="s">
        <v>98</v>
      </c>
      <c r="I1892" s="5" t="s">
        <v>305</v>
      </c>
      <c r="J1892" s="10" t="s">
        <v>96</v>
      </c>
      <c r="K1892" s="27">
        <v>43092</v>
      </c>
      <c r="L1892" s="28">
        <v>1</v>
      </c>
    </row>
    <row r="1893" spans="2:12" x14ac:dyDescent="0.2">
      <c r="B1893" s="5" t="s">
        <v>334</v>
      </c>
      <c r="C1893" s="5" t="s">
        <v>26</v>
      </c>
      <c r="D1893" s="5" t="s">
        <v>13</v>
      </c>
      <c r="E1893" s="5" t="s">
        <v>100</v>
      </c>
      <c r="F1893" s="5" t="s">
        <v>59</v>
      </c>
      <c r="G1893" s="5" t="s">
        <v>72</v>
      </c>
      <c r="H1893" s="5" t="s">
        <v>344</v>
      </c>
      <c r="I1893" s="5" t="s">
        <v>305</v>
      </c>
      <c r="J1893" s="10" t="s">
        <v>96</v>
      </c>
      <c r="K1893" s="27">
        <v>43092</v>
      </c>
      <c r="L1893" s="28">
        <v>1</v>
      </c>
    </row>
    <row r="1894" spans="2:12" x14ac:dyDescent="0.2">
      <c r="B1894" s="5" t="s">
        <v>334</v>
      </c>
      <c r="C1894" s="5" t="s">
        <v>26</v>
      </c>
      <c r="D1894" s="5" t="s">
        <v>13</v>
      </c>
      <c r="E1894" s="5" t="s">
        <v>44</v>
      </c>
      <c r="F1894" s="5" t="s">
        <v>44</v>
      </c>
      <c r="G1894" s="5" t="s">
        <v>74</v>
      </c>
      <c r="H1894" s="5" t="s">
        <v>98</v>
      </c>
      <c r="I1894" s="5" t="s">
        <v>305</v>
      </c>
      <c r="J1894" s="10" t="s">
        <v>96</v>
      </c>
      <c r="K1894" s="27">
        <v>43092</v>
      </c>
      <c r="L1894" s="28">
        <v>1</v>
      </c>
    </row>
    <row r="1895" spans="2:12" x14ac:dyDescent="0.2">
      <c r="B1895" s="5" t="s">
        <v>334</v>
      </c>
      <c r="C1895" s="5" t="s">
        <v>26</v>
      </c>
      <c r="D1895" s="5" t="s">
        <v>13</v>
      </c>
      <c r="E1895" s="5" t="s">
        <v>198</v>
      </c>
      <c r="F1895" s="5" t="s">
        <v>53</v>
      </c>
      <c r="G1895" s="5" t="s">
        <v>74</v>
      </c>
      <c r="H1895" s="5" t="s">
        <v>98</v>
      </c>
      <c r="I1895" s="5" t="s">
        <v>305</v>
      </c>
      <c r="J1895" s="10" t="s">
        <v>96</v>
      </c>
      <c r="K1895" s="27">
        <v>43092</v>
      </c>
      <c r="L1895" s="28">
        <v>1</v>
      </c>
    </row>
    <row r="1896" spans="2:12" x14ac:dyDescent="0.2">
      <c r="B1896" s="5" t="s">
        <v>334</v>
      </c>
      <c r="C1896" s="5" t="s">
        <v>26</v>
      </c>
      <c r="D1896" s="5" t="s">
        <v>13</v>
      </c>
      <c r="E1896" s="5" t="s">
        <v>174</v>
      </c>
      <c r="F1896" s="5" t="s">
        <v>39</v>
      </c>
      <c r="G1896" s="5" t="s">
        <v>74</v>
      </c>
      <c r="H1896" s="5" t="s">
        <v>115</v>
      </c>
      <c r="I1896" s="5" t="s">
        <v>748</v>
      </c>
      <c r="J1896" s="10" t="s">
        <v>96</v>
      </c>
      <c r="K1896" s="27">
        <v>43092</v>
      </c>
      <c r="L1896" s="28">
        <v>1</v>
      </c>
    </row>
    <row r="1897" spans="2:12" x14ac:dyDescent="0.2">
      <c r="B1897" s="5" t="s">
        <v>334</v>
      </c>
      <c r="C1897" s="5" t="s">
        <v>26</v>
      </c>
      <c r="D1897" s="5" t="s">
        <v>13</v>
      </c>
      <c r="E1897" s="5" t="s">
        <v>113</v>
      </c>
      <c r="F1897" s="5" t="s">
        <v>45</v>
      </c>
      <c r="G1897" s="5" t="s">
        <v>74</v>
      </c>
      <c r="H1897" s="5" t="s">
        <v>98</v>
      </c>
      <c r="I1897" s="5" t="s">
        <v>305</v>
      </c>
      <c r="J1897" s="10" t="s">
        <v>96</v>
      </c>
      <c r="K1897" s="27">
        <v>43092</v>
      </c>
      <c r="L1897" s="28">
        <v>1</v>
      </c>
    </row>
    <row r="1898" spans="2:12" x14ac:dyDescent="0.2">
      <c r="B1898" s="5" t="s">
        <v>334</v>
      </c>
      <c r="C1898" s="5" t="s">
        <v>26</v>
      </c>
      <c r="D1898" s="5" t="s">
        <v>13</v>
      </c>
      <c r="E1898" s="5" t="s">
        <v>117</v>
      </c>
      <c r="F1898" s="5" t="s">
        <v>46</v>
      </c>
      <c r="G1898" s="5" t="s">
        <v>74</v>
      </c>
      <c r="H1898" s="5" t="s">
        <v>345</v>
      </c>
      <c r="I1898" s="5" t="s">
        <v>305</v>
      </c>
      <c r="J1898" s="10" t="s">
        <v>96</v>
      </c>
      <c r="K1898" s="27">
        <v>43092</v>
      </c>
      <c r="L1898" s="28">
        <v>1</v>
      </c>
    </row>
    <row r="1899" spans="2:12" x14ac:dyDescent="0.2">
      <c r="B1899" s="5" t="s">
        <v>334</v>
      </c>
      <c r="C1899" s="5" t="s">
        <v>26</v>
      </c>
      <c r="D1899" s="5" t="s">
        <v>13</v>
      </c>
      <c r="E1899" s="5" t="s">
        <v>150</v>
      </c>
      <c r="F1899" s="5" t="s">
        <v>367</v>
      </c>
      <c r="G1899" s="5" t="s">
        <v>74</v>
      </c>
      <c r="H1899" s="5" t="s">
        <v>98</v>
      </c>
      <c r="I1899" s="5" t="s">
        <v>305</v>
      </c>
      <c r="J1899" s="10" t="s">
        <v>96</v>
      </c>
      <c r="K1899" s="27">
        <v>43092</v>
      </c>
      <c r="L1899" s="28">
        <v>1</v>
      </c>
    </row>
    <row r="1900" spans="2:12" x14ac:dyDescent="0.2">
      <c r="B1900" s="5" t="s">
        <v>334</v>
      </c>
      <c r="C1900" s="5" t="s">
        <v>26</v>
      </c>
      <c r="D1900" s="5" t="s">
        <v>13</v>
      </c>
      <c r="E1900" s="5" t="s">
        <v>137</v>
      </c>
      <c r="F1900" s="5" t="s">
        <v>54</v>
      </c>
      <c r="G1900" s="5" t="s">
        <v>72</v>
      </c>
      <c r="H1900" s="5" t="s">
        <v>148</v>
      </c>
      <c r="I1900" s="5" t="s">
        <v>766</v>
      </c>
      <c r="J1900" s="10" t="s">
        <v>96</v>
      </c>
      <c r="K1900" s="27">
        <v>43092</v>
      </c>
      <c r="L1900" s="28">
        <v>1</v>
      </c>
    </row>
    <row r="1901" spans="2:12" x14ac:dyDescent="0.2">
      <c r="B1901" s="5" t="s">
        <v>334</v>
      </c>
      <c r="C1901" s="5" t="s">
        <v>26</v>
      </c>
      <c r="D1901" s="5" t="s">
        <v>13</v>
      </c>
      <c r="E1901" s="5" t="s">
        <v>137</v>
      </c>
      <c r="F1901" s="5" t="s">
        <v>54</v>
      </c>
      <c r="G1901" s="5" t="s">
        <v>74</v>
      </c>
      <c r="H1901" s="5" t="s">
        <v>98</v>
      </c>
      <c r="I1901" s="5" t="s">
        <v>305</v>
      </c>
      <c r="J1901" s="10" t="s">
        <v>96</v>
      </c>
      <c r="K1901" s="27">
        <v>43092</v>
      </c>
      <c r="L1901" s="28">
        <v>1</v>
      </c>
    </row>
    <row r="1902" spans="2:12" x14ac:dyDescent="0.2">
      <c r="B1902" s="5" t="s">
        <v>334</v>
      </c>
      <c r="C1902" s="5" t="s">
        <v>26</v>
      </c>
      <c r="D1902" s="5" t="s">
        <v>13</v>
      </c>
      <c r="E1902" s="5" t="s">
        <v>120</v>
      </c>
      <c r="F1902" s="5" t="s">
        <v>41</v>
      </c>
      <c r="G1902" s="5" t="s">
        <v>74</v>
      </c>
      <c r="H1902" s="5" t="s">
        <v>98</v>
      </c>
      <c r="I1902" s="5" t="s">
        <v>305</v>
      </c>
      <c r="J1902" s="10" t="s">
        <v>96</v>
      </c>
      <c r="K1902" s="27">
        <v>43092</v>
      </c>
      <c r="L1902" s="28">
        <v>1</v>
      </c>
    </row>
    <row r="1903" spans="2:12" x14ac:dyDescent="0.2">
      <c r="B1903" s="5" t="s">
        <v>334</v>
      </c>
      <c r="C1903" s="5" t="s">
        <v>26</v>
      </c>
      <c r="D1903" s="5" t="s">
        <v>13</v>
      </c>
      <c r="E1903" s="5" t="s">
        <v>42</v>
      </c>
      <c r="F1903" s="5" t="s">
        <v>42</v>
      </c>
      <c r="G1903" s="5" t="s">
        <v>74</v>
      </c>
      <c r="H1903" s="5" t="s">
        <v>98</v>
      </c>
      <c r="I1903" s="5" t="s">
        <v>305</v>
      </c>
      <c r="J1903" s="10" t="s">
        <v>96</v>
      </c>
      <c r="K1903" s="27">
        <v>43092</v>
      </c>
      <c r="L1903" s="28">
        <v>1</v>
      </c>
    </row>
    <row r="1904" spans="2:12" x14ac:dyDescent="0.2">
      <c r="B1904" s="5" t="s">
        <v>334</v>
      </c>
      <c r="C1904" s="5" t="s">
        <v>26</v>
      </c>
      <c r="D1904" s="5" t="s">
        <v>13</v>
      </c>
      <c r="E1904" s="5" t="s">
        <v>184</v>
      </c>
      <c r="F1904" s="5" t="s">
        <v>39</v>
      </c>
      <c r="G1904" s="5" t="s">
        <v>74</v>
      </c>
      <c r="H1904" s="5" t="s">
        <v>98</v>
      </c>
      <c r="I1904" s="5" t="s">
        <v>305</v>
      </c>
      <c r="J1904" s="10" t="s">
        <v>96</v>
      </c>
      <c r="K1904" s="27">
        <v>43092</v>
      </c>
      <c r="L1904" s="28">
        <v>1</v>
      </c>
    </row>
    <row r="1905" spans="2:12" x14ac:dyDescent="0.2">
      <c r="B1905" s="164" t="s">
        <v>334</v>
      </c>
      <c r="C1905" s="162" t="s">
        <v>26</v>
      </c>
      <c r="D1905" s="162" t="s">
        <v>13</v>
      </c>
      <c r="E1905" s="162" t="s">
        <v>51</v>
      </c>
      <c r="F1905" s="164" t="s">
        <v>51</v>
      </c>
      <c r="G1905" s="162" t="s">
        <v>75</v>
      </c>
      <c r="H1905" s="162" t="s">
        <v>545</v>
      </c>
      <c r="I1905" s="162" t="s">
        <v>545</v>
      </c>
      <c r="J1905" s="163" t="s">
        <v>96</v>
      </c>
      <c r="K1905" s="165">
        <v>43092</v>
      </c>
      <c r="L1905" s="166">
        <v>1</v>
      </c>
    </row>
    <row r="1906" spans="2:12" x14ac:dyDescent="0.2">
      <c r="B1906" s="5" t="s">
        <v>334</v>
      </c>
      <c r="C1906" s="5" t="s">
        <v>26</v>
      </c>
      <c r="D1906" s="5" t="s">
        <v>13</v>
      </c>
      <c r="E1906" s="5" t="s">
        <v>173</v>
      </c>
      <c r="F1906" s="5" t="s">
        <v>39</v>
      </c>
      <c r="G1906" s="5" t="s">
        <v>74</v>
      </c>
      <c r="H1906" s="5" t="s">
        <v>98</v>
      </c>
      <c r="I1906" s="5" t="s">
        <v>305</v>
      </c>
      <c r="J1906" s="10" t="s">
        <v>96</v>
      </c>
      <c r="K1906" s="27">
        <v>43092</v>
      </c>
      <c r="L1906" s="28">
        <v>1</v>
      </c>
    </row>
    <row r="1907" spans="2:12" x14ac:dyDescent="0.2">
      <c r="B1907" s="5" t="s">
        <v>334</v>
      </c>
      <c r="C1907" s="5" t="s">
        <v>26</v>
      </c>
      <c r="D1907" s="5" t="s">
        <v>13</v>
      </c>
      <c r="E1907" s="5" t="s">
        <v>145</v>
      </c>
      <c r="F1907" s="5" t="s">
        <v>44</v>
      </c>
      <c r="G1907" s="5" t="s">
        <v>74</v>
      </c>
      <c r="H1907" s="5" t="s">
        <v>98</v>
      </c>
      <c r="I1907" s="5" t="s">
        <v>305</v>
      </c>
      <c r="J1907" s="10" t="s">
        <v>96</v>
      </c>
      <c r="K1907" s="27">
        <v>43092</v>
      </c>
      <c r="L1907" s="28">
        <v>1</v>
      </c>
    </row>
    <row r="1908" spans="2:12" x14ac:dyDescent="0.2">
      <c r="B1908" s="5" t="s">
        <v>334</v>
      </c>
      <c r="C1908" s="5" t="s">
        <v>26</v>
      </c>
      <c r="D1908" s="5" t="s">
        <v>13</v>
      </c>
      <c r="E1908" s="5" t="s">
        <v>169</v>
      </c>
      <c r="F1908" s="5" t="s">
        <v>48</v>
      </c>
      <c r="G1908" s="5" t="s">
        <v>74</v>
      </c>
      <c r="H1908" s="5" t="s">
        <v>98</v>
      </c>
      <c r="I1908" s="5" t="s">
        <v>305</v>
      </c>
      <c r="J1908" s="10" t="s">
        <v>96</v>
      </c>
      <c r="K1908" s="27">
        <v>43092</v>
      </c>
      <c r="L1908" s="28">
        <v>1</v>
      </c>
    </row>
    <row r="1909" spans="2:12" x14ac:dyDescent="0.2">
      <c r="B1909" s="5" t="s">
        <v>375</v>
      </c>
      <c r="C1909" s="5" t="s">
        <v>26</v>
      </c>
      <c r="D1909" s="5" t="s">
        <v>13</v>
      </c>
      <c r="E1909" s="5" t="s">
        <v>44</v>
      </c>
      <c r="F1909" s="5" t="s">
        <v>44</v>
      </c>
      <c r="G1909" s="5" t="s">
        <v>74</v>
      </c>
      <c r="H1909" s="5" t="s">
        <v>115</v>
      </c>
      <c r="I1909" s="5" t="s">
        <v>325</v>
      </c>
      <c r="J1909" s="10" t="s">
        <v>96</v>
      </c>
      <c r="K1909" s="27">
        <v>43092</v>
      </c>
      <c r="L1909" s="28">
        <v>1</v>
      </c>
    </row>
    <row r="1910" spans="2:12" x14ac:dyDescent="0.2">
      <c r="B1910" s="164" t="s">
        <v>375</v>
      </c>
      <c r="C1910" s="162" t="s">
        <v>26</v>
      </c>
      <c r="D1910" s="162" t="s">
        <v>13</v>
      </c>
      <c r="E1910" s="162" t="s">
        <v>166</v>
      </c>
      <c r="F1910" s="164" t="s">
        <v>45</v>
      </c>
      <c r="G1910" s="162" t="s">
        <v>74</v>
      </c>
      <c r="H1910" s="162" t="s">
        <v>115</v>
      </c>
      <c r="I1910" s="162" t="s">
        <v>919</v>
      </c>
      <c r="J1910" s="163" t="s">
        <v>96</v>
      </c>
      <c r="K1910" s="165">
        <v>43092</v>
      </c>
      <c r="L1910" s="166">
        <v>1</v>
      </c>
    </row>
    <row r="1911" spans="2:12" x14ac:dyDescent="0.2">
      <c r="B1911" s="5" t="s">
        <v>375</v>
      </c>
      <c r="C1911" s="5" t="s">
        <v>26</v>
      </c>
      <c r="D1911" s="5" t="s">
        <v>13</v>
      </c>
      <c r="E1911" s="5" t="s">
        <v>160</v>
      </c>
      <c r="F1911" s="5" t="s">
        <v>43</v>
      </c>
      <c r="G1911" s="5" t="s">
        <v>74</v>
      </c>
      <c r="H1911" s="5" t="s">
        <v>115</v>
      </c>
      <c r="I1911" s="5" t="s">
        <v>944</v>
      </c>
      <c r="J1911" s="10" t="s">
        <v>96</v>
      </c>
      <c r="K1911" s="27">
        <v>43092</v>
      </c>
      <c r="L1911" s="28">
        <v>1</v>
      </c>
    </row>
    <row r="1912" spans="2:12" x14ac:dyDescent="0.2">
      <c r="B1912" s="164" t="s">
        <v>375</v>
      </c>
      <c r="C1912" s="162" t="s">
        <v>26</v>
      </c>
      <c r="D1912" s="162" t="s">
        <v>13</v>
      </c>
      <c r="E1912" s="162" t="s">
        <v>170</v>
      </c>
      <c r="F1912" s="164" t="s">
        <v>60</v>
      </c>
      <c r="G1912" s="162" t="s">
        <v>74</v>
      </c>
      <c r="H1912" s="162" t="s">
        <v>115</v>
      </c>
      <c r="I1912" s="162" t="s">
        <v>607</v>
      </c>
      <c r="J1912" s="163" t="s">
        <v>96</v>
      </c>
      <c r="K1912" s="165">
        <v>43092</v>
      </c>
      <c r="L1912" s="166">
        <v>1</v>
      </c>
    </row>
    <row r="1913" spans="2:12" x14ac:dyDescent="0.2">
      <c r="B1913" s="5" t="s">
        <v>375</v>
      </c>
      <c r="C1913" s="5" t="s">
        <v>26</v>
      </c>
      <c r="D1913" s="5" t="s">
        <v>13</v>
      </c>
      <c r="E1913" s="5" t="s">
        <v>129</v>
      </c>
      <c r="F1913" s="5" t="s">
        <v>52</v>
      </c>
      <c r="G1913" s="5" t="s">
        <v>74</v>
      </c>
      <c r="H1913" s="5" t="s">
        <v>115</v>
      </c>
      <c r="I1913" s="5" t="s">
        <v>1021</v>
      </c>
      <c r="J1913" s="10" t="s">
        <v>96</v>
      </c>
      <c r="K1913" s="27">
        <v>43092</v>
      </c>
      <c r="L1913" s="28">
        <v>1</v>
      </c>
    </row>
    <row r="1914" spans="2:12" x14ac:dyDescent="0.2">
      <c r="B1914" s="5" t="s">
        <v>334</v>
      </c>
      <c r="C1914" s="5" t="s">
        <v>26</v>
      </c>
      <c r="D1914" s="5" t="s">
        <v>13</v>
      </c>
      <c r="E1914" s="5" t="s">
        <v>101</v>
      </c>
      <c r="F1914" s="5" t="s">
        <v>58</v>
      </c>
      <c r="G1914" s="5" t="s">
        <v>74</v>
      </c>
      <c r="H1914" s="5" t="s">
        <v>98</v>
      </c>
      <c r="I1914" s="5" t="s">
        <v>305</v>
      </c>
      <c r="J1914" s="10" t="s">
        <v>96</v>
      </c>
      <c r="K1914" s="27">
        <v>43093</v>
      </c>
      <c r="L1914" s="28">
        <v>1</v>
      </c>
    </row>
    <row r="1915" spans="2:12" x14ac:dyDescent="0.2">
      <c r="B1915" s="5" t="s">
        <v>334</v>
      </c>
      <c r="C1915" s="5" t="s">
        <v>26</v>
      </c>
      <c r="D1915" s="5" t="s">
        <v>13</v>
      </c>
      <c r="E1915" s="5" t="s">
        <v>107</v>
      </c>
      <c r="F1915" s="5" t="s">
        <v>40</v>
      </c>
      <c r="G1915" s="5" t="s">
        <v>74</v>
      </c>
      <c r="H1915" s="5" t="s">
        <v>98</v>
      </c>
      <c r="I1915" s="5" t="s">
        <v>305</v>
      </c>
      <c r="J1915" s="10" t="s">
        <v>96</v>
      </c>
      <c r="K1915" s="27">
        <v>43093</v>
      </c>
      <c r="L1915" s="28">
        <v>1</v>
      </c>
    </row>
    <row r="1916" spans="2:12" x14ac:dyDescent="0.2">
      <c r="B1916" s="164" t="s">
        <v>334</v>
      </c>
      <c r="C1916" s="162" t="s">
        <v>26</v>
      </c>
      <c r="D1916" s="162" t="s">
        <v>13</v>
      </c>
      <c r="E1916" s="162" t="s">
        <v>151</v>
      </c>
      <c r="F1916" s="164" t="s">
        <v>43</v>
      </c>
      <c r="G1916" s="162" t="s">
        <v>72</v>
      </c>
      <c r="H1916" s="162" t="s">
        <v>126</v>
      </c>
      <c r="I1916" s="162" t="s">
        <v>508</v>
      </c>
      <c r="J1916" s="163" t="s">
        <v>96</v>
      </c>
      <c r="K1916" s="165">
        <v>43093</v>
      </c>
      <c r="L1916" s="166">
        <v>1</v>
      </c>
    </row>
    <row r="1917" spans="2:12" x14ac:dyDescent="0.2">
      <c r="B1917" s="5" t="s">
        <v>334</v>
      </c>
      <c r="C1917" s="5" t="s">
        <v>26</v>
      </c>
      <c r="D1917" s="5" t="s">
        <v>13</v>
      </c>
      <c r="E1917" s="5" t="s">
        <v>125</v>
      </c>
      <c r="F1917" s="5" t="s">
        <v>39</v>
      </c>
      <c r="G1917" s="5" t="s">
        <v>74</v>
      </c>
      <c r="H1917" s="5" t="s">
        <v>324</v>
      </c>
      <c r="I1917" s="5" t="s">
        <v>305</v>
      </c>
      <c r="J1917" s="10" t="s">
        <v>96</v>
      </c>
      <c r="K1917" s="27">
        <v>43093</v>
      </c>
      <c r="L1917" s="28">
        <v>1</v>
      </c>
    </row>
    <row r="1918" spans="2:12" x14ac:dyDescent="0.2">
      <c r="B1918" s="5" t="s">
        <v>334</v>
      </c>
      <c r="C1918" s="5" t="s">
        <v>26</v>
      </c>
      <c r="D1918" s="5" t="s">
        <v>13</v>
      </c>
      <c r="E1918" s="5" t="s">
        <v>180</v>
      </c>
      <c r="F1918" s="5" t="s">
        <v>367</v>
      </c>
      <c r="G1918" s="5" t="s">
        <v>74</v>
      </c>
      <c r="H1918" s="5" t="s">
        <v>98</v>
      </c>
      <c r="I1918" s="5" t="s">
        <v>305</v>
      </c>
      <c r="J1918" s="10" t="s">
        <v>96</v>
      </c>
      <c r="K1918" s="27">
        <v>43094</v>
      </c>
      <c r="L1918" s="28">
        <v>1</v>
      </c>
    </row>
    <row r="1919" spans="2:12" x14ac:dyDescent="0.2">
      <c r="B1919" s="5" t="s">
        <v>334</v>
      </c>
      <c r="C1919" s="5" t="s">
        <v>26</v>
      </c>
      <c r="D1919" s="5" t="s">
        <v>13</v>
      </c>
      <c r="E1919" s="5" t="s">
        <v>176</v>
      </c>
      <c r="F1919" s="5" t="s">
        <v>47</v>
      </c>
      <c r="G1919" s="5" t="s">
        <v>74</v>
      </c>
      <c r="H1919" s="5" t="s">
        <v>383</v>
      </c>
      <c r="I1919" s="5" t="s">
        <v>305</v>
      </c>
      <c r="J1919" s="10" t="s">
        <v>96</v>
      </c>
      <c r="K1919" s="27">
        <v>43094</v>
      </c>
      <c r="L1919" s="28">
        <v>1</v>
      </c>
    </row>
    <row r="1920" spans="2:12" x14ac:dyDescent="0.2">
      <c r="B1920" s="5" t="s">
        <v>375</v>
      </c>
      <c r="C1920" s="5" t="s">
        <v>26</v>
      </c>
      <c r="D1920" s="5" t="s">
        <v>13</v>
      </c>
      <c r="E1920" s="5" t="s">
        <v>152</v>
      </c>
      <c r="F1920" s="5" t="s">
        <v>43</v>
      </c>
      <c r="G1920" s="5" t="s">
        <v>74</v>
      </c>
      <c r="H1920" s="5" t="s">
        <v>115</v>
      </c>
      <c r="I1920" s="5" t="s">
        <v>305</v>
      </c>
      <c r="J1920" s="10" t="s">
        <v>96</v>
      </c>
      <c r="K1920" s="27">
        <v>43094</v>
      </c>
      <c r="L1920" s="28">
        <v>1</v>
      </c>
    </row>
    <row r="1921" spans="2:12" x14ac:dyDescent="0.2">
      <c r="B1921" s="164" t="s">
        <v>375</v>
      </c>
      <c r="C1921" s="162" t="s">
        <v>26</v>
      </c>
      <c r="D1921" s="162" t="s">
        <v>13</v>
      </c>
      <c r="E1921" s="162" t="s">
        <v>397</v>
      </c>
      <c r="F1921" s="164" t="s">
        <v>51</v>
      </c>
      <c r="G1921" s="162" t="s">
        <v>74</v>
      </c>
      <c r="H1921" s="162" t="s">
        <v>115</v>
      </c>
      <c r="I1921" s="162" t="s">
        <v>814</v>
      </c>
      <c r="J1921" s="163" t="s">
        <v>96</v>
      </c>
      <c r="K1921" s="165">
        <v>43094</v>
      </c>
      <c r="L1921" s="166">
        <v>1</v>
      </c>
    </row>
    <row r="1922" spans="2:12" x14ac:dyDescent="0.2">
      <c r="B1922" s="5" t="s">
        <v>334</v>
      </c>
      <c r="C1922" s="5" t="s">
        <v>26</v>
      </c>
      <c r="D1922" s="5" t="s">
        <v>13</v>
      </c>
      <c r="E1922" s="5" t="s">
        <v>207</v>
      </c>
      <c r="F1922" s="5" t="s">
        <v>39</v>
      </c>
      <c r="G1922" s="5" t="s">
        <v>72</v>
      </c>
      <c r="H1922" s="5" t="s">
        <v>182</v>
      </c>
      <c r="I1922" s="5" t="s">
        <v>305</v>
      </c>
      <c r="J1922" s="10" t="s">
        <v>96</v>
      </c>
      <c r="K1922" s="27">
        <v>43095</v>
      </c>
      <c r="L1922" s="28">
        <v>1</v>
      </c>
    </row>
    <row r="1923" spans="2:12" x14ac:dyDescent="0.2">
      <c r="B1923" s="5" t="s">
        <v>334</v>
      </c>
      <c r="C1923" s="5" t="s">
        <v>26</v>
      </c>
      <c r="D1923" s="5" t="s">
        <v>13</v>
      </c>
      <c r="E1923" s="5" t="s">
        <v>207</v>
      </c>
      <c r="F1923" s="5" t="s">
        <v>39</v>
      </c>
      <c r="G1923" s="5" t="s">
        <v>72</v>
      </c>
      <c r="H1923" s="5" t="s">
        <v>182</v>
      </c>
      <c r="I1923" s="5" t="s">
        <v>305</v>
      </c>
      <c r="J1923" s="10" t="s">
        <v>96</v>
      </c>
      <c r="K1923" s="27">
        <v>43095</v>
      </c>
      <c r="L1923" s="28">
        <v>1</v>
      </c>
    </row>
    <row r="1924" spans="2:12" x14ac:dyDescent="0.2">
      <c r="B1924" s="5" t="s">
        <v>334</v>
      </c>
      <c r="C1924" s="5" t="s">
        <v>26</v>
      </c>
      <c r="D1924" s="5" t="s">
        <v>13</v>
      </c>
      <c r="E1924" s="5" t="s">
        <v>133</v>
      </c>
      <c r="F1924" s="5" t="s">
        <v>39</v>
      </c>
      <c r="G1924" s="5" t="s">
        <v>74</v>
      </c>
      <c r="H1924" s="5" t="s">
        <v>378</v>
      </c>
      <c r="I1924" s="5" t="s">
        <v>305</v>
      </c>
      <c r="J1924" s="10" t="s">
        <v>96</v>
      </c>
      <c r="K1924" s="27">
        <v>43095</v>
      </c>
      <c r="L1924" s="28">
        <v>1</v>
      </c>
    </row>
    <row r="1925" spans="2:12" x14ac:dyDescent="0.2">
      <c r="B1925" s="5" t="s">
        <v>334</v>
      </c>
      <c r="C1925" s="5" t="s">
        <v>26</v>
      </c>
      <c r="D1925" s="5" t="s">
        <v>13</v>
      </c>
      <c r="E1925" s="5" t="s">
        <v>44</v>
      </c>
      <c r="F1925" s="5" t="s">
        <v>44</v>
      </c>
      <c r="G1925" s="5" t="s">
        <v>72</v>
      </c>
      <c r="H1925" s="5" t="s">
        <v>313</v>
      </c>
      <c r="I1925" s="5" t="s">
        <v>722</v>
      </c>
      <c r="J1925" s="10" t="s">
        <v>96</v>
      </c>
      <c r="K1925" s="27">
        <v>43095</v>
      </c>
      <c r="L1925" s="28">
        <v>1</v>
      </c>
    </row>
    <row r="1926" spans="2:12" x14ac:dyDescent="0.2">
      <c r="B1926" s="5" t="s">
        <v>334</v>
      </c>
      <c r="C1926" s="5" t="s">
        <v>26</v>
      </c>
      <c r="D1926" s="5" t="s">
        <v>13</v>
      </c>
      <c r="E1926" s="5" t="s">
        <v>134</v>
      </c>
      <c r="F1926" s="5" t="s">
        <v>39</v>
      </c>
      <c r="G1926" s="5" t="s">
        <v>74</v>
      </c>
      <c r="H1926" s="5" t="s">
        <v>98</v>
      </c>
      <c r="I1926" s="5" t="s">
        <v>305</v>
      </c>
      <c r="J1926" s="10" t="s">
        <v>96</v>
      </c>
      <c r="K1926" s="27">
        <v>43095</v>
      </c>
      <c r="L1926" s="28">
        <v>1</v>
      </c>
    </row>
    <row r="1927" spans="2:12" x14ac:dyDescent="0.2">
      <c r="B1927" s="5" t="s">
        <v>334</v>
      </c>
      <c r="C1927" s="5" t="s">
        <v>26</v>
      </c>
      <c r="D1927" s="5" t="s">
        <v>13</v>
      </c>
      <c r="E1927" s="5" t="s">
        <v>61</v>
      </c>
      <c r="F1927" s="5" t="s">
        <v>61</v>
      </c>
      <c r="G1927" s="5" t="s">
        <v>74</v>
      </c>
      <c r="H1927" s="5" t="s">
        <v>98</v>
      </c>
      <c r="I1927" s="5" t="s">
        <v>305</v>
      </c>
      <c r="J1927" s="10" t="s">
        <v>96</v>
      </c>
      <c r="K1927" s="27">
        <v>43095</v>
      </c>
      <c r="L1927" s="28">
        <v>1</v>
      </c>
    </row>
    <row r="1928" spans="2:12" x14ac:dyDescent="0.2">
      <c r="B1928" s="5" t="s">
        <v>334</v>
      </c>
      <c r="C1928" s="5" t="s">
        <v>26</v>
      </c>
      <c r="D1928" s="5" t="s">
        <v>13</v>
      </c>
      <c r="E1928" s="5" t="s">
        <v>147</v>
      </c>
      <c r="F1928" s="5" t="s">
        <v>39</v>
      </c>
      <c r="G1928" s="5" t="s">
        <v>74</v>
      </c>
      <c r="H1928" s="5" t="s">
        <v>136</v>
      </c>
      <c r="I1928" s="5" t="s">
        <v>305</v>
      </c>
      <c r="J1928" s="10" t="s">
        <v>96</v>
      </c>
      <c r="K1928" s="27">
        <v>43095</v>
      </c>
      <c r="L1928" s="28">
        <v>1</v>
      </c>
    </row>
    <row r="1929" spans="2:12" x14ac:dyDescent="0.2">
      <c r="B1929" s="5" t="s">
        <v>334</v>
      </c>
      <c r="C1929" s="5" t="s">
        <v>26</v>
      </c>
      <c r="D1929" s="5" t="s">
        <v>13</v>
      </c>
      <c r="E1929" s="5" t="s">
        <v>105</v>
      </c>
      <c r="F1929" s="5" t="s">
        <v>40</v>
      </c>
      <c r="G1929" s="5" t="s">
        <v>74</v>
      </c>
      <c r="H1929" s="5" t="s">
        <v>98</v>
      </c>
      <c r="I1929" s="5" t="s">
        <v>305</v>
      </c>
      <c r="J1929" s="10" t="s">
        <v>96</v>
      </c>
      <c r="K1929" s="27">
        <v>43095</v>
      </c>
      <c r="L1929" s="28">
        <v>1</v>
      </c>
    </row>
    <row r="1930" spans="2:12" x14ac:dyDescent="0.2">
      <c r="B1930" s="5" t="s">
        <v>334</v>
      </c>
      <c r="C1930" s="5" t="s">
        <v>26</v>
      </c>
      <c r="D1930" s="5" t="s">
        <v>13</v>
      </c>
      <c r="E1930" s="5" t="s">
        <v>107</v>
      </c>
      <c r="F1930" s="5" t="s">
        <v>40</v>
      </c>
      <c r="G1930" s="5" t="s">
        <v>74</v>
      </c>
      <c r="H1930" s="5" t="s">
        <v>115</v>
      </c>
      <c r="I1930" s="5" t="s">
        <v>741</v>
      </c>
      <c r="J1930" s="10" t="s">
        <v>96</v>
      </c>
      <c r="K1930" s="27">
        <v>43095</v>
      </c>
      <c r="L1930" s="28">
        <v>1</v>
      </c>
    </row>
    <row r="1931" spans="2:12" x14ac:dyDescent="0.2">
      <c r="B1931" s="5" t="s">
        <v>334</v>
      </c>
      <c r="C1931" s="5" t="s">
        <v>26</v>
      </c>
      <c r="D1931" s="5" t="s">
        <v>13</v>
      </c>
      <c r="E1931" s="5" t="s">
        <v>198</v>
      </c>
      <c r="F1931" s="5" t="s">
        <v>53</v>
      </c>
      <c r="G1931" s="5" t="s">
        <v>74</v>
      </c>
      <c r="H1931" s="5" t="s">
        <v>98</v>
      </c>
      <c r="I1931" s="5" t="s">
        <v>305</v>
      </c>
      <c r="J1931" s="10" t="s">
        <v>96</v>
      </c>
      <c r="K1931" s="27">
        <v>43095</v>
      </c>
      <c r="L1931" s="28">
        <v>1</v>
      </c>
    </row>
    <row r="1932" spans="2:12" x14ac:dyDescent="0.2">
      <c r="B1932" s="5" t="s">
        <v>334</v>
      </c>
      <c r="C1932" s="5" t="s">
        <v>26</v>
      </c>
      <c r="D1932" s="5" t="s">
        <v>13</v>
      </c>
      <c r="E1932" s="5" t="s">
        <v>112</v>
      </c>
      <c r="F1932" s="5" t="s">
        <v>53</v>
      </c>
      <c r="G1932" s="5" t="s">
        <v>74</v>
      </c>
      <c r="H1932" s="5" t="s">
        <v>98</v>
      </c>
      <c r="I1932" s="5" t="s">
        <v>305</v>
      </c>
      <c r="J1932" s="10" t="s">
        <v>96</v>
      </c>
      <c r="K1932" s="27">
        <v>43095</v>
      </c>
      <c r="L1932" s="28">
        <v>1</v>
      </c>
    </row>
    <row r="1933" spans="2:12" x14ac:dyDescent="0.2">
      <c r="B1933" s="164" t="s">
        <v>334</v>
      </c>
      <c r="C1933" s="162" t="s">
        <v>26</v>
      </c>
      <c r="D1933" s="162" t="s">
        <v>13</v>
      </c>
      <c r="E1933" s="162" t="s">
        <v>112</v>
      </c>
      <c r="F1933" s="164" t="s">
        <v>53</v>
      </c>
      <c r="G1933" s="162" t="s">
        <v>74</v>
      </c>
      <c r="H1933" s="162" t="s">
        <v>98</v>
      </c>
      <c r="I1933" s="162" t="s">
        <v>305</v>
      </c>
      <c r="J1933" s="163" t="s">
        <v>96</v>
      </c>
      <c r="K1933" s="165">
        <v>43095</v>
      </c>
      <c r="L1933" s="166">
        <v>1</v>
      </c>
    </row>
    <row r="1934" spans="2:12" x14ac:dyDescent="0.2">
      <c r="B1934" s="5" t="s">
        <v>334</v>
      </c>
      <c r="C1934" s="5" t="s">
        <v>26</v>
      </c>
      <c r="D1934" s="5" t="s">
        <v>13</v>
      </c>
      <c r="E1934" s="5" t="s">
        <v>166</v>
      </c>
      <c r="F1934" s="5" t="s">
        <v>45</v>
      </c>
      <c r="G1934" s="5" t="s">
        <v>74</v>
      </c>
      <c r="H1934" s="5" t="s">
        <v>98</v>
      </c>
      <c r="I1934" s="5" t="s">
        <v>305</v>
      </c>
      <c r="J1934" s="10" t="s">
        <v>96</v>
      </c>
      <c r="K1934" s="27">
        <v>43095</v>
      </c>
      <c r="L1934" s="28">
        <v>1</v>
      </c>
    </row>
    <row r="1935" spans="2:12" x14ac:dyDescent="0.2">
      <c r="B1935" s="5" t="s">
        <v>334</v>
      </c>
      <c r="C1935" s="5" t="s">
        <v>26</v>
      </c>
      <c r="D1935" s="5" t="s">
        <v>13</v>
      </c>
      <c r="E1935" s="5" t="s">
        <v>113</v>
      </c>
      <c r="F1935" s="5" t="s">
        <v>45</v>
      </c>
      <c r="G1935" s="5" t="s">
        <v>74</v>
      </c>
      <c r="H1935" s="5" t="s">
        <v>98</v>
      </c>
      <c r="I1935" s="5" t="s">
        <v>305</v>
      </c>
      <c r="J1935" s="10" t="s">
        <v>96</v>
      </c>
      <c r="K1935" s="27">
        <v>43095</v>
      </c>
      <c r="L1935" s="28">
        <v>1</v>
      </c>
    </row>
    <row r="1936" spans="2:12" x14ac:dyDescent="0.2">
      <c r="B1936" s="5" t="s">
        <v>334</v>
      </c>
      <c r="C1936" s="5" t="s">
        <v>26</v>
      </c>
      <c r="D1936" s="5" t="s">
        <v>13</v>
      </c>
      <c r="E1936" s="5" t="s">
        <v>149</v>
      </c>
      <c r="F1936" s="5" t="s">
        <v>46</v>
      </c>
      <c r="G1936" s="5" t="s">
        <v>74</v>
      </c>
      <c r="H1936" s="5" t="s">
        <v>115</v>
      </c>
      <c r="I1936" s="5" t="s">
        <v>573</v>
      </c>
      <c r="J1936" s="10" t="s">
        <v>96</v>
      </c>
      <c r="K1936" s="27">
        <v>43095</v>
      </c>
      <c r="L1936" s="28">
        <v>1</v>
      </c>
    </row>
    <row r="1937" spans="2:12" x14ac:dyDescent="0.2">
      <c r="B1937" s="5" t="s">
        <v>334</v>
      </c>
      <c r="C1937" s="5" t="s">
        <v>26</v>
      </c>
      <c r="D1937" s="5" t="s">
        <v>13</v>
      </c>
      <c r="E1937" s="5" t="s">
        <v>150</v>
      </c>
      <c r="F1937" s="5" t="s">
        <v>367</v>
      </c>
      <c r="G1937" s="5" t="s">
        <v>74</v>
      </c>
      <c r="H1937" s="5" t="s">
        <v>98</v>
      </c>
      <c r="I1937" s="5" t="s">
        <v>305</v>
      </c>
      <c r="J1937" s="10" t="s">
        <v>96</v>
      </c>
      <c r="K1937" s="27">
        <v>43095</v>
      </c>
      <c r="L1937" s="28">
        <v>1</v>
      </c>
    </row>
    <row r="1938" spans="2:12" x14ac:dyDescent="0.2">
      <c r="B1938" s="164" t="s">
        <v>334</v>
      </c>
      <c r="C1938" s="162" t="s">
        <v>26</v>
      </c>
      <c r="D1938" s="162" t="s">
        <v>13</v>
      </c>
      <c r="E1938" s="162" t="s">
        <v>170</v>
      </c>
      <c r="F1938" s="164" t="s">
        <v>60</v>
      </c>
      <c r="G1938" s="162" t="s">
        <v>74</v>
      </c>
      <c r="H1938" s="162" t="s">
        <v>98</v>
      </c>
      <c r="I1938" s="162" t="s">
        <v>305</v>
      </c>
      <c r="J1938" s="163" t="s">
        <v>96</v>
      </c>
      <c r="K1938" s="165">
        <v>43095</v>
      </c>
      <c r="L1938" s="166">
        <v>1</v>
      </c>
    </row>
    <row r="1939" spans="2:12" x14ac:dyDescent="0.2">
      <c r="B1939" s="5" t="s">
        <v>334</v>
      </c>
      <c r="C1939" s="5" t="s">
        <v>26</v>
      </c>
      <c r="D1939" s="5" t="s">
        <v>13</v>
      </c>
      <c r="E1939" s="5" t="s">
        <v>170</v>
      </c>
      <c r="F1939" s="5" t="s">
        <v>60</v>
      </c>
      <c r="G1939" s="5" t="s">
        <v>74</v>
      </c>
      <c r="H1939" s="5" t="s">
        <v>98</v>
      </c>
      <c r="I1939" s="5" t="s">
        <v>305</v>
      </c>
      <c r="J1939" s="10" t="s">
        <v>96</v>
      </c>
      <c r="K1939" s="27">
        <v>43095</v>
      </c>
      <c r="L1939" s="28">
        <v>1</v>
      </c>
    </row>
    <row r="1940" spans="2:12" x14ac:dyDescent="0.2">
      <c r="B1940" s="164" t="s">
        <v>334</v>
      </c>
      <c r="C1940" s="162" t="s">
        <v>26</v>
      </c>
      <c r="D1940" s="162" t="s">
        <v>13</v>
      </c>
      <c r="E1940" s="162" t="s">
        <v>42</v>
      </c>
      <c r="F1940" s="164" t="s">
        <v>42</v>
      </c>
      <c r="G1940" s="162" t="s">
        <v>74</v>
      </c>
      <c r="H1940" s="162" t="s">
        <v>98</v>
      </c>
      <c r="I1940" s="162" t="s">
        <v>305</v>
      </c>
      <c r="J1940" s="163" t="s">
        <v>96</v>
      </c>
      <c r="K1940" s="165">
        <v>43095</v>
      </c>
      <c r="L1940" s="166">
        <v>1</v>
      </c>
    </row>
    <row r="1941" spans="2:12" x14ac:dyDescent="0.2">
      <c r="B1941" s="5" t="s">
        <v>334</v>
      </c>
      <c r="C1941" s="5" t="s">
        <v>26</v>
      </c>
      <c r="D1941" s="5" t="s">
        <v>13</v>
      </c>
      <c r="E1941" s="5" t="s">
        <v>42</v>
      </c>
      <c r="F1941" s="5" t="s">
        <v>42</v>
      </c>
      <c r="G1941" s="5" t="s">
        <v>74</v>
      </c>
      <c r="H1941" s="5" t="s">
        <v>115</v>
      </c>
      <c r="I1941" s="5" t="s">
        <v>781</v>
      </c>
      <c r="J1941" s="10" t="s">
        <v>96</v>
      </c>
      <c r="K1941" s="27">
        <v>43095</v>
      </c>
      <c r="L1941" s="28">
        <v>1</v>
      </c>
    </row>
    <row r="1942" spans="2:12" x14ac:dyDescent="0.2">
      <c r="B1942" s="164" t="s">
        <v>334</v>
      </c>
      <c r="C1942" s="162" t="s">
        <v>26</v>
      </c>
      <c r="D1942" s="162" t="s">
        <v>13</v>
      </c>
      <c r="E1942" s="162" t="s">
        <v>138</v>
      </c>
      <c r="F1942" s="164" t="s">
        <v>49</v>
      </c>
      <c r="G1942" s="162" t="s">
        <v>74</v>
      </c>
      <c r="H1942" s="162" t="s">
        <v>98</v>
      </c>
      <c r="I1942" s="162" t="s">
        <v>305</v>
      </c>
      <c r="J1942" s="163" t="s">
        <v>96</v>
      </c>
      <c r="K1942" s="165">
        <v>43095</v>
      </c>
      <c r="L1942" s="166">
        <v>1</v>
      </c>
    </row>
    <row r="1943" spans="2:12" x14ac:dyDescent="0.2">
      <c r="B1943" s="164" t="s">
        <v>334</v>
      </c>
      <c r="C1943" s="162" t="s">
        <v>26</v>
      </c>
      <c r="D1943" s="162" t="s">
        <v>13</v>
      </c>
      <c r="E1943" s="162" t="s">
        <v>138</v>
      </c>
      <c r="F1943" s="164" t="s">
        <v>49</v>
      </c>
      <c r="G1943" s="162" t="s">
        <v>74</v>
      </c>
      <c r="H1943" s="162" t="s">
        <v>98</v>
      </c>
      <c r="I1943" s="162" t="s">
        <v>305</v>
      </c>
      <c r="J1943" s="163" t="s">
        <v>96</v>
      </c>
      <c r="K1943" s="165">
        <v>43095</v>
      </c>
      <c r="L1943" s="166">
        <v>1</v>
      </c>
    </row>
    <row r="1944" spans="2:12" x14ac:dyDescent="0.2">
      <c r="B1944" s="5" t="s">
        <v>334</v>
      </c>
      <c r="C1944" s="5" t="s">
        <v>26</v>
      </c>
      <c r="D1944" s="5" t="s">
        <v>13</v>
      </c>
      <c r="E1944" s="5" t="s">
        <v>138</v>
      </c>
      <c r="F1944" s="5" t="s">
        <v>49</v>
      </c>
      <c r="G1944" s="5" t="s">
        <v>74</v>
      </c>
      <c r="H1944" s="5" t="s">
        <v>98</v>
      </c>
      <c r="I1944" s="5" t="s">
        <v>305</v>
      </c>
      <c r="J1944" s="10" t="s">
        <v>96</v>
      </c>
      <c r="K1944" s="27">
        <v>43095</v>
      </c>
      <c r="L1944" s="28">
        <v>1</v>
      </c>
    </row>
    <row r="1945" spans="2:12" x14ac:dyDescent="0.2">
      <c r="B1945" s="5" t="s">
        <v>334</v>
      </c>
      <c r="C1945" s="5" t="s">
        <v>26</v>
      </c>
      <c r="D1945" s="5" t="s">
        <v>13</v>
      </c>
      <c r="E1945" s="5" t="s">
        <v>156</v>
      </c>
      <c r="F1945" s="5" t="s">
        <v>50</v>
      </c>
      <c r="G1945" s="5" t="s">
        <v>74</v>
      </c>
      <c r="H1945" s="5" t="s">
        <v>98</v>
      </c>
      <c r="I1945" s="5" t="s">
        <v>305</v>
      </c>
      <c r="J1945" s="10" t="s">
        <v>96</v>
      </c>
      <c r="K1945" s="27">
        <v>43095</v>
      </c>
      <c r="L1945" s="28">
        <v>1</v>
      </c>
    </row>
    <row r="1946" spans="2:12" x14ac:dyDescent="0.2">
      <c r="B1946" s="5" t="s">
        <v>334</v>
      </c>
      <c r="C1946" s="5" t="s">
        <v>26</v>
      </c>
      <c r="D1946" s="5" t="s">
        <v>13</v>
      </c>
      <c r="E1946" s="5" t="s">
        <v>204</v>
      </c>
      <c r="F1946" s="5" t="s">
        <v>54</v>
      </c>
      <c r="G1946" s="5" t="s">
        <v>74</v>
      </c>
      <c r="H1946" s="5" t="s">
        <v>98</v>
      </c>
      <c r="I1946" s="5" t="s">
        <v>305</v>
      </c>
      <c r="J1946" s="10" t="s">
        <v>96</v>
      </c>
      <c r="K1946" s="27">
        <v>43095</v>
      </c>
      <c r="L1946" s="28">
        <v>1</v>
      </c>
    </row>
    <row r="1947" spans="2:12" x14ac:dyDescent="0.2">
      <c r="B1947" s="164" t="s">
        <v>334</v>
      </c>
      <c r="C1947" s="162" t="s">
        <v>26</v>
      </c>
      <c r="D1947" s="162" t="s">
        <v>13</v>
      </c>
      <c r="E1947" s="162" t="s">
        <v>169</v>
      </c>
      <c r="F1947" s="164" t="s">
        <v>48</v>
      </c>
      <c r="G1947" s="162" t="s">
        <v>74</v>
      </c>
      <c r="H1947" s="162" t="s">
        <v>98</v>
      </c>
      <c r="I1947" s="162" t="s">
        <v>305</v>
      </c>
      <c r="J1947" s="163" t="s">
        <v>96</v>
      </c>
      <c r="K1947" s="165">
        <v>43095</v>
      </c>
      <c r="L1947" s="166">
        <v>1</v>
      </c>
    </row>
    <row r="1948" spans="2:12" x14ac:dyDescent="0.2">
      <c r="B1948" s="5" t="s">
        <v>375</v>
      </c>
      <c r="C1948" s="5" t="s">
        <v>26</v>
      </c>
      <c r="D1948" s="5" t="s">
        <v>13</v>
      </c>
      <c r="E1948" s="5" t="s">
        <v>97</v>
      </c>
      <c r="F1948" s="5" t="s">
        <v>39</v>
      </c>
      <c r="G1948" s="5" t="s">
        <v>74</v>
      </c>
      <c r="H1948" s="5" t="s">
        <v>115</v>
      </c>
      <c r="I1948" s="5" t="s">
        <v>874</v>
      </c>
      <c r="J1948" s="10" t="s">
        <v>96</v>
      </c>
      <c r="K1948" s="27">
        <v>43095</v>
      </c>
      <c r="L1948" s="28">
        <v>1</v>
      </c>
    </row>
    <row r="1949" spans="2:12" x14ac:dyDescent="0.2">
      <c r="B1949" s="5" t="s">
        <v>375</v>
      </c>
      <c r="C1949" s="5" t="s">
        <v>26</v>
      </c>
      <c r="D1949" s="5" t="s">
        <v>13</v>
      </c>
      <c r="E1949" s="5" t="s">
        <v>66</v>
      </c>
      <c r="F1949" s="5" t="s">
        <v>66</v>
      </c>
      <c r="G1949" s="5" t="s">
        <v>74</v>
      </c>
      <c r="H1949" s="5" t="s">
        <v>115</v>
      </c>
      <c r="I1949" s="5" t="s">
        <v>888</v>
      </c>
      <c r="J1949" s="10" t="s">
        <v>96</v>
      </c>
      <c r="K1949" s="27">
        <v>43095</v>
      </c>
      <c r="L1949" s="28">
        <v>1</v>
      </c>
    </row>
    <row r="1950" spans="2:12" x14ac:dyDescent="0.2">
      <c r="B1950" s="164" t="s">
        <v>375</v>
      </c>
      <c r="C1950" s="162" t="s">
        <v>26</v>
      </c>
      <c r="D1950" s="162" t="s">
        <v>13</v>
      </c>
      <c r="E1950" s="162" t="s">
        <v>163</v>
      </c>
      <c r="F1950" s="164" t="s">
        <v>48</v>
      </c>
      <c r="G1950" s="162" t="s">
        <v>74</v>
      </c>
      <c r="H1950" s="162" t="s">
        <v>115</v>
      </c>
      <c r="I1950" s="162" t="s">
        <v>726</v>
      </c>
      <c r="J1950" s="163" t="s">
        <v>96</v>
      </c>
      <c r="K1950" s="165">
        <v>43095</v>
      </c>
      <c r="L1950" s="166">
        <v>1</v>
      </c>
    </row>
    <row r="1951" spans="2:12" x14ac:dyDescent="0.2">
      <c r="B1951" s="5" t="s">
        <v>375</v>
      </c>
      <c r="C1951" s="5" t="s">
        <v>26</v>
      </c>
      <c r="D1951" s="5" t="s">
        <v>13</v>
      </c>
      <c r="E1951" s="5" t="s">
        <v>134</v>
      </c>
      <c r="F1951" s="5" t="s">
        <v>39</v>
      </c>
      <c r="G1951" s="5" t="s">
        <v>74</v>
      </c>
      <c r="H1951" s="5" t="s">
        <v>115</v>
      </c>
      <c r="I1951" s="5" t="s">
        <v>747</v>
      </c>
      <c r="J1951" s="10" t="s">
        <v>96</v>
      </c>
      <c r="K1951" s="27">
        <v>43095</v>
      </c>
      <c r="L1951" s="28">
        <v>1</v>
      </c>
    </row>
    <row r="1952" spans="2:12" x14ac:dyDescent="0.2">
      <c r="B1952" s="5" t="s">
        <v>375</v>
      </c>
      <c r="C1952" s="5" t="s">
        <v>26</v>
      </c>
      <c r="D1952" s="5" t="s">
        <v>13</v>
      </c>
      <c r="E1952" s="5" t="s">
        <v>134</v>
      </c>
      <c r="F1952" s="5" t="s">
        <v>39</v>
      </c>
      <c r="G1952" s="5" t="s">
        <v>74</v>
      </c>
      <c r="H1952" s="5" t="s">
        <v>115</v>
      </c>
      <c r="I1952" s="5" t="s">
        <v>893</v>
      </c>
      <c r="J1952" s="10" t="s">
        <v>96</v>
      </c>
      <c r="K1952" s="27">
        <v>43095</v>
      </c>
      <c r="L1952" s="28">
        <v>1</v>
      </c>
    </row>
    <row r="1953" spans="2:12" x14ac:dyDescent="0.2">
      <c r="B1953" s="5" t="s">
        <v>375</v>
      </c>
      <c r="C1953" s="5" t="s">
        <v>26</v>
      </c>
      <c r="D1953" s="5" t="s">
        <v>13</v>
      </c>
      <c r="E1953" s="5" t="s">
        <v>202</v>
      </c>
      <c r="F1953" s="5" t="s">
        <v>40</v>
      </c>
      <c r="G1953" s="5" t="s">
        <v>74</v>
      </c>
      <c r="H1953" s="5" t="s">
        <v>115</v>
      </c>
      <c r="I1953" s="5" t="s">
        <v>305</v>
      </c>
      <c r="J1953" s="10" t="s">
        <v>96</v>
      </c>
      <c r="K1953" s="27">
        <v>43095</v>
      </c>
      <c r="L1953" s="28">
        <v>1</v>
      </c>
    </row>
    <row r="1954" spans="2:12" x14ac:dyDescent="0.2">
      <c r="B1954" s="172" t="s">
        <v>375</v>
      </c>
      <c r="C1954" s="173" t="s">
        <v>26</v>
      </c>
      <c r="D1954" s="173" t="s">
        <v>13</v>
      </c>
      <c r="E1954" s="173" t="s">
        <v>202</v>
      </c>
      <c r="F1954" s="172" t="s">
        <v>40</v>
      </c>
      <c r="G1954" s="173" t="s">
        <v>74</v>
      </c>
      <c r="H1954" s="173" t="s">
        <v>115</v>
      </c>
      <c r="I1954" s="173" t="s">
        <v>514</v>
      </c>
      <c r="J1954" s="174" t="s">
        <v>96</v>
      </c>
      <c r="K1954" s="175">
        <v>43095</v>
      </c>
      <c r="L1954" s="176">
        <v>1</v>
      </c>
    </row>
    <row r="1955" spans="2:12" x14ac:dyDescent="0.2">
      <c r="B1955" s="5" t="s">
        <v>375</v>
      </c>
      <c r="C1955" s="5" t="s">
        <v>26</v>
      </c>
      <c r="D1955" s="5" t="s">
        <v>13</v>
      </c>
      <c r="E1955" s="5" t="s">
        <v>202</v>
      </c>
      <c r="F1955" s="5" t="s">
        <v>40</v>
      </c>
      <c r="G1955" s="5" t="s">
        <v>74</v>
      </c>
      <c r="H1955" s="5" t="s">
        <v>115</v>
      </c>
      <c r="I1955" s="5" t="s">
        <v>906</v>
      </c>
      <c r="J1955" s="10" t="s">
        <v>96</v>
      </c>
      <c r="K1955" s="27">
        <v>43095</v>
      </c>
      <c r="L1955" s="28">
        <v>1</v>
      </c>
    </row>
    <row r="1956" spans="2:12" x14ac:dyDescent="0.2">
      <c r="B1956" s="5" t="s">
        <v>375</v>
      </c>
      <c r="C1956" s="5" t="s">
        <v>26</v>
      </c>
      <c r="D1956" s="5" t="s">
        <v>13</v>
      </c>
      <c r="E1956" s="5" t="s">
        <v>202</v>
      </c>
      <c r="F1956" s="5" t="s">
        <v>40</v>
      </c>
      <c r="G1956" s="5" t="s">
        <v>74</v>
      </c>
      <c r="H1956" s="5" t="s">
        <v>115</v>
      </c>
      <c r="I1956" s="5" t="s">
        <v>907</v>
      </c>
      <c r="J1956" s="10" t="s">
        <v>96</v>
      </c>
      <c r="K1956" s="27">
        <v>43095</v>
      </c>
      <c r="L1956" s="28">
        <v>1</v>
      </c>
    </row>
    <row r="1957" spans="2:12" x14ac:dyDescent="0.2">
      <c r="B1957" s="5" t="s">
        <v>375</v>
      </c>
      <c r="C1957" s="5" t="s">
        <v>26</v>
      </c>
      <c r="D1957" s="5" t="s">
        <v>13</v>
      </c>
      <c r="E1957" s="5" t="s">
        <v>107</v>
      </c>
      <c r="F1957" s="5" t="s">
        <v>40</v>
      </c>
      <c r="G1957" s="5" t="s">
        <v>74</v>
      </c>
      <c r="H1957" s="5" t="s">
        <v>115</v>
      </c>
      <c r="I1957" s="5" t="s">
        <v>305</v>
      </c>
      <c r="J1957" s="10" t="s">
        <v>96</v>
      </c>
      <c r="K1957" s="27">
        <v>43095</v>
      </c>
      <c r="L1957" s="28">
        <v>1</v>
      </c>
    </row>
    <row r="1958" spans="2:12" x14ac:dyDescent="0.2">
      <c r="B1958" s="5" t="s">
        <v>375</v>
      </c>
      <c r="C1958" s="5" t="s">
        <v>26</v>
      </c>
      <c r="D1958" s="5" t="s">
        <v>13</v>
      </c>
      <c r="E1958" s="5" t="s">
        <v>137</v>
      </c>
      <c r="F1958" s="5" t="s">
        <v>54</v>
      </c>
      <c r="G1958" s="5" t="s">
        <v>74</v>
      </c>
      <c r="H1958" s="5" t="s">
        <v>115</v>
      </c>
      <c r="I1958" s="5" t="s">
        <v>950</v>
      </c>
      <c r="J1958" s="10" t="s">
        <v>96</v>
      </c>
      <c r="K1958" s="27">
        <v>43095</v>
      </c>
      <c r="L1958" s="28">
        <v>1</v>
      </c>
    </row>
    <row r="1959" spans="2:12" x14ac:dyDescent="0.2">
      <c r="B1959" s="5" t="s">
        <v>375</v>
      </c>
      <c r="C1959" s="5" t="s">
        <v>26</v>
      </c>
      <c r="D1959" s="5" t="s">
        <v>13</v>
      </c>
      <c r="E1959" s="5" t="s">
        <v>138</v>
      </c>
      <c r="F1959" s="5" t="s">
        <v>49</v>
      </c>
      <c r="G1959" s="5" t="s">
        <v>74</v>
      </c>
      <c r="H1959" s="5" t="s">
        <v>115</v>
      </c>
      <c r="I1959" s="5" t="s">
        <v>305</v>
      </c>
      <c r="J1959" s="10" t="s">
        <v>96</v>
      </c>
      <c r="K1959" s="27">
        <v>43095</v>
      </c>
      <c r="L1959" s="28">
        <v>1</v>
      </c>
    </row>
    <row r="1960" spans="2:12" x14ac:dyDescent="0.2">
      <c r="B1960" s="5" t="s">
        <v>375</v>
      </c>
      <c r="C1960" s="5" t="s">
        <v>26</v>
      </c>
      <c r="D1960" s="5" t="s">
        <v>13</v>
      </c>
      <c r="E1960" s="5" t="s">
        <v>180</v>
      </c>
      <c r="F1960" s="5" t="s">
        <v>367</v>
      </c>
      <c r="G1960" s="5" t="s">
        <v>74</v>
      </c>
      <c r="H1960" s="5" t="s">
        <v>115</v>
      </c>
      <c r="I1960" s="5" t="s">
        <v>990</v>
      </c>
      <c r="J1960" s="10" t="s">
        <v>96</v>
      </c>
      <c r="K1960" s="27">
        <v>43095</v>
      </c>
      <c r="L1960" s="28">
        <v>1</v>
      </c>
    </row>
    <row r="1961" spans="2:12" x14ac:dyDescent="0.2">
      <c r="B1961" s="164" t="s">
        <v>375</v>
      </c>
      <c r="C1961" s="162" t="s">
        <v>26</v>
      </c>
      <c r="D1961" s="162" t="s">
        <v>13</v>
      </c>
      <c r="E1961" s="162" t="s">
        <v>131</v>
      </c>
      <c r="F1961" s="164" t="s">
        <v>57</v>
      </c>
      <c r="G1961" s="162" t="s">
        <v>74</v>
      </c>
      <c r="H1961" s="162" t="s">
        <v>115</v>
      </c>
      <c r="I1961" s="162" t="s">
        <v>1004</v>
      </c>
      <c r="J1961" s="163" t="s">
        <v>96</v>
      </c>
      <c r="K1961" s="165">
        <v>43095</v>
      </c>
      <c r="L1961" s="166">
        <v>1</v>
      </c>
    </row>
    <row r="1962" spans="2:12" x14ac:dyDescent="0.2">
      <c r="B1962" s="164" t="s">
        <v>334</v>
      </c>
      <c r="C1962" s="162" t="s">
        <v>26</v>
      </c>
      <c r="D1962" s="162" t="s">
        <v>13</v>
      </c>
      <c r="E1962" s="162" t="s">
        <v>95</v>
      </c>
      <c r="F1962" s="164" t="s">
        <v>39</v>
      </c>
      <c r="G1962" s="162" t="s">
        <v>74</v>
      </c>
      <c r="H1962" s="162" t="s">
        <v>98</v>
      </c>
      <c r="I1962" s="162" t="s">
        <v>305</v>
      </c>
      <c r="J1962" s="163" t="s">
        <v>96</v>
      </c>
      <c r="K1962" s="165">
        <v>43096</v>
      </c>
      <c r="L1962" s="166">
        <v>2</v>
      </c>
    </row>
    <row r="1963" spans="2:12" x14ac:dyDescent="0.2">
      <c r="B1963" s="164" t="s">
        <v>334</v>
      </c>
      <c r="C1963" s="162" t="s">
        <v>26</v>
      </c>
      <c r="D1963" s="162" t="s">
        <v>13</v>
      </c>
      <c r="E1963" s="162" t="s">
        <v>95</v>
      </c>
      <c r="F1963" s="164" t="s">
        <v>39</v>
      </c>
      <c r="G1963" s="162" t="s">
        <v>75</v>
      </c>
      <c r="H1963" s="162" t="s">
        <v>415</v>
      </c>
      <c r="I1963" s="162" t="s">
        <v>305</v>
      </c>
      <c r="J1963" s="163" t="s">
        <v>96</v>
      </c>
      <c r="K1963" s="165">
        <v>43096</v>
      </c>
      <c r="L1963" s="166">
        <v>1</v>
      </c>
    </row>
    <row r="1964" spans="2:12" x14ac:dyDescent="0.2">
      <c r="B1964" s="5" t="s">
        <v>334</v>
      </c>
      <c r="C1964" s="5" t="s">
        <v>26</v>
      </c>
      <c r="D1964" s="5" t="s">
        <v>13</v>
      </c>
      <c r="E1964" s="5" t="s">
        <v>207</v>
      </c>
      <c r="F1964" s="5" t="s">
        <v>39</v>
      </c>
      <c r="G1964" s="5" t="s">
        <v>72</v>
      </c>
      <c r="H1964" s="5" t="s">
        <v>182</v>
      </c>
      <c r="I1964" s="5" t="s">
        <v>305</v>
      </c>
      <c r="J1964" s="10" t="s">
        <v>96</v>
      </c>
      <c r="K1964" s="27">
        <v>43096</v>
      </c>
      <c r="L1964" s="28">
        <v>1</v>
      </c>
    </row>
    <row r="1965" spans="2:12" x14ac:dyDescent="0.2">
      <c r="B1965" s="5" t="s">
        <v>334</v>
      </c>
      <c r="C1965" s="5" t="s">
        <v>26</v>
      </c>
      <c r="D1965" s="5" t="s">
        <v>13</v>
      </c>
      <c r="E1965" s="5" t="s">
        <v>207</v>
      </c>
      <c r="F1965" s="5" t="s">
        <v>39</v>
      </c>
      <c r="G1965" s="5" t="s">
        <v>72</v>
      </c>
      <c r="H1965" s="5" t="s">
        <v>182</v>
      </c>
      <c r="I1965" s="5" t="s">
        <v>305</v>
      </c>
      <c r="J1965" s="10" t="s">
        <v>96</v>
      </c>
      <c r="K1965" s="27">
        <v>43096</v>
      </c>
      <c r="L1965" s="28">
        <v>1</v>
      </c>
    </row>
    <row r="1966" spans="2:12" x14ac:dyDescent="0.2">
      <c r="B1966" s="5" t="s">
        <v>334</v>
      </c>
      <c r="C1966" s="5" t="s">
        <v>26</v>
      </c>
      <c r="D1966" s="5" t="s">
        <v>13</v>
      </c>
      <c r="E1966" s="5" t="s">
        <v>147</v>
      </c>
      <c r="F1966" s="5" t="s">
        <v>39</v>
      </c>
      <c r="G1966" s="5" t="s">
        <v>72</v>
      </c>
      <c r="H1966" s="5" t="s">
        <v>159</v>
      </c>
      <c r="I1966" s="5" t="s">
        <v>305</v>
      </c>
      <c r="J1966" s="10" t="s">
        <v>96</v>
      </c>
      <c r="K1966" s="27">
        <v>43096</v>
      </c>
      <c r="L1966" s="28">
        <v>1</v>
      </c>
    </row>
    <row r="1967" spans="2:12" x14ac:dyDescent="0.2">
      <c r="B1967" s="5" t="s">
        <v>334</v>
      </c>
      <c r="C1967" s="5" t="s">
        <v>26</v>
      </c>
      <c r="D1967" s="5" t="s">
        <v>13</v>
      </c>
      <c r="E1967" s="5" t="s">
        <v>105</v>
      </c>
      <c r="F1967" s="5" t="s">
        <v>40</v>
      </c>
      <c r="G1967" s="5" t="s">
        <v>74</v>
      </c>
      <c r="H1967" s="5" t="s">
        <v>98</v>
      </c>
      <c r="I1967" s="5" t="s">
        <v>305</v>
      </c>
      <c r="J1967" s="10" t="s">
        <v>96</v>
      </c>
      <c r="K1967" s="27">
        <v>43096</v>
      </c>
      <c r="L1967" s="28">
        <v>1</v>
      </c>
    </row>
    <row r="1968" spans="2:12" x14ac:dyDescent="0.2">
      <c r="B1968" s="164" t="s">
        <v>334</v>
      </c>
      <c r="C1968" s="162" t="s">
        <v>26</v>
      </c>
      <c r="D1968" s="162" t="s">
        <v>13</v>
      </c>
      <c r="E1968" s="162" t="s">
        <v>105</v>
      </c>
      <c r="F1968" s="164" t="s">
        <v>40</v>
      </c>
      <c r="G1968" s="162" t="s">
        <v>74</v>
      </c>
      <c r="H1968" s="162" t="s">
        <v>98</v>
      </c>
      <c r="I1968" s="162" t="s">
        <v>305</v>
      </c>
      <c r="J1968" s="163" t="s">
        <v>96</v>
      </c>
      <c r="K1968" s="165">
        <v>43096</v>
      </c>
      <c r="L1968" s="166">
        <v>1</v>
      </c>
    </row>
    <row r="1969" spans="2:12" x14ac:dyDescent="0.2">
      <c r="B1969" s="5" t="s">
        <v>334</v>
      </c>
      <c r="C1969" s="5" t="s">
        <v>26</v>
      </c>
      <c r="D1969" s="5" t="s">
        <v>13</v>
      </c>
      <c r="E1969" s="5" t="s">
        <v>202</v>
      </c>
      <c r="F1969" s="5" t="s">
        <v>40</v>
      </c>
      <c r="G1969" s="5" t="s">
        <v>74</v>
      </c>
      <c r="H1969" s="5" t="s">
        <v>115</v>
      </c>
      <c r="I1969" s="5" t="s">
        <v>738</v>
      </c>
      <c r="J1969" s="10" t="s">
        <v>96</v>
      </c>
      <c r="K1969" s="27">
        <v>43096</v>
      </c>
      <c r="L1969" s="28">
        <v>1</v>
      </c>
    </row>
    <row r="1970" spans="2:12" x14ac:dyDescent="0.2">
      <c r="B1970" s="5" t="s">
        <v>334</v>
      </c>
      <c r="C1970" s="5" t="s">
        <v>26</v>
      </c>
      <c r="D1970" s="5" t="s">
        <v>13</v>
      </c>
      <c r="E1970" s="5" t="s">
        <v>202</v>
      </c>
      <c r="F1970" s="5" t="s">
        <v>40</v>
      </c>
      <c r="G1970" s="5" t="s">
        <v>74</v>
      </c>
      <c r="H1970" s="5" t="s">
        <v>115</v>
      </c>
      <c r="I1970" s="5" t="s">
        <v>739</v>
      </c>
      <c r="J1970" s="10" t="s">
        <v>96</v>
      </c>
      <c r="K1970" s="27">
        <v>43096</v>
      </c>
      <c r="L1970" s="28">
        <v>1</v>
      </c>
    </row>
    <row r="1971" spans="2:12" x14ac:dyDescent="0.2">
      <c r="B1971" s="5" t="s">
        <v>334</v>
      </c>
      <c r="C1971" s="5" t="s">
        <v>26</v>
      </c>
      <c r="D1971" s="5" t="s">
        <v>13</v>
      </c>
      <c r="E1971" s="5" t="s">
        <v>107</v>
      </c>
      <c r="F1971" s="5" t="s">
        <v>40</v>
      </c>
      <c r="G1971" s="5" t="s">
        <v>74</v>
      </c>
      <c r="H1971" s="5" t="s">
        <v>98</v>
      </c>
      <c r="I1971" s="5" t="s">
        <v>305</v>
      </c>
      <c r="J1971" s="10" t="s">
        <v>96</v>
      </c>
      <c r="K1971" s="27">
        <v>43096</v>
      </c>
      <c r="L1971" s="28">
        <v>1</v>
      </c>
    </row>
    <row r="1972" spans="2:12" x14ac:dyDescent="0.2">
      <c r="B1972" s="164" t="s">
        <v>334</v>
      </c>
      <c r="C1972" s="162" t="s">
        <v>26</v>
      </c>
      <c r="D1972" s="162" t="s">
        <v>13</v>
      </c>
      <c r="E1972" s="162" t="s">
        <v>113</v>
      </c>
      <c r="F1972" s="164" t="s">
        <v>45</v>
      </c>
      <c r="G1972" s="162" t="s">
        <v>72</v>
      </c>
      <c r="H1972" s="162" t="s">
        <v>148</v>
      </c>
      <c r="I1972" s="162" t="s">
        <v>750</v>
      </c>
      <c r="J1972" s="163" t="s">
        <v>96</v>
      </c>
      <c r="K1972" s="165">
        <v>43096</v>
      </c>
      <c r="L1972" s="166">
        <v>1</v>
      </c>
    </row>
    <row r="1973" spans="2:12" x14ac:dyDescent="0.2">
      <c r="B1973" s="164" t="s">
        <v>334</v>
      </c>
      <c r="C1973" s="162" t="s">
        <v>26</v>
      </c>
      <c r="D1973" s="162" t="s">
        <v>13</v>
      </c>
      <c r="E1973" s="162" t="s">
        <v>113</v>
      </c>
      <c r="F1973" s="164" t="s">
        <v>45</v>
      </c>
      <c r="G1973" s="162" t="s">
        <v>74</v>
      </c>
      <c r="H1973" s="162" t="s">
        <v>98</v>
      </c>
      <c r="I1973" s="162" t="s">
        <v>305</v>
      </c>
      <c r="J1973" s="163" t="s">
        <v>96</v>
      </c>
      <c r="K1973" s="165">
        <v>43096</v>
      </c>
      <c r="L1973" s="166">
        <v>1</v>
      </c>
    </row>
    <row r="1974" spans="2:12" x14ac:dyDescent="0.2">
      <c r="B1974" s="5" t="s">
        <v>334</v>
      </c>
      <c r="C1974" s="5" t="s">
        <v>26</v>
      </c>
      <c r="D1974" s="5" t="s">
        <v>13</v>
      </c>
      <c r="E1974" s="5" t="s">
        <v>168</v>
      </c>
      <c r="F1974" s="5" t="s">
        <v>45</v>
      </c>
      <c r="G1974" s="5" t="s">
        <v>318</v>
      </c>
      <c r="H1974" s="5" t="s">
        <v>319</v>
      </c>
      <c r="I1974" s="5" t="s">
        <v>305</v>
      </c>
      <c r="J1974" s="10" t="s">
        <v>96</v>
      </c>
      <c r="K1974" s="27">
        <v>43096</v>
      </c>
      <c r="L1974" s="28">
        <v>1</v>
      </c>
    </row>
    <row r="1975" spans="2:12" x14ac:dyDescent="0.2">
      <c r="B1975" s="164" t="s">
        <v>334</v>
      </c>
      <c r="C1975" s="162" t="s">
        <v>26</v>
      </c>
      <c r="D1975" s="162" t="s">
        <v>13</v>
      </c>
      <c r="E1975" s="162" t="s">
        <v>117</v>
      </c>
      <c r="F1975" s="164" t="s">
        <v>46</v>
      </c>
      <c r="G1975" s="162" t="s">
        <v>72</v>
      </c>
      <c r="H1975" s="162" t="s">
        <v>159</v>
      </c>
      <c r="I1975" s="162" t="s">
        <v>305</v>
      </c>
      <c r="J1975" s="163" t="s">
        <v>96</v>
      </c>
      <c r="K1975" s="165">
        <v>43096</v>
      </c>
      <c r="L1975" s="166">
        <v>1</v>
      </c>
    </row>
    <row r="1976" spans="2:12" x14ac:dyDescent="0.2">
      <c r="B1976" s="5" t="s">
        <v>334</v>
      </c>
      <c r="C1976" s="5" t="s">
        <v>26</v>
      </c>
      <c r="D1976" s="5" t="s">
        <v>13</v>
      </c>
      <c r="E1976" s="5" t="s">
        <v>117</v>
      </c>
      <c r="F1976" s="5" t="s">
        <v>46</v>
      </c>
      <c r="G1976" s="5" t="s">
        <v>74</v>
      </c>
      <c r="H1976" s="5" t="s">
        <v>345</v>
      </c>
      <c r="I1976" s="5" t="s">
        <v>305</v>
      </c>
      <c r="J1976" s="10" t="s">
        <v>96</v>
      </c>
      <c r="K1976" s="27">
        <v>43096</v>
      </c>
      <c r="L1976" s="28">
        <v>1</v>
      </c>
    </row>
    <row r="1977" spans="2:12" x14ac:dyDescent="0.2">
      <c r="B1977" s="5" t="s">
        <v>334</v>
      </c>
      <c r="C1977" s="5" t="s">
        <v>26</v>
      </c>
      <c r="D1977" s="5" t="s">
        <v>13</v>
      </c>
      <c r="E1977" s="5" t="s">
        <v>117</v>
      </c>
      <c r="F1977" s="5" t="s">
        <v>46</v>
      </c>
      <c r="G1977" s="5" t="s">
        <v>75</v>
      </c>
      <c r="H1977" s="5" t="s">
        <v>759</v>
      </c>
      <c r="I1977" s="5" t="s">
        <v>305</v>
      </c>
      <c r="J1977" s="10" t="s">
        <v>96</v>
      </c>
      <c r="K1977" s="27">
        <v>43096</v>
      </c>
      <c r="L1977" s="28">
        <v>1</v>
      </c>
    </row>
    <row r="1978" spans="2:12" x14ac:dyDescent="0.2">
      <c r="B1978" s="164" t="s">
        <v>334</v>
      </c>
      <c r="C1978" s="162" t="s">
        <v>26</v>
      </c>
      <c r="D1978" s="162" t="s">
        <v>13</v>
      </c>
      <c r="E1978" s="162" t="s">
        <v>151</v>
      </c>
      <c r="F1978" s="164" t="s">
        <v>43</v>
      </c>
      <c r="G1978" s="162" t="s">
        <v>74</v>
      </c>
      <c r="H1978" s="162" t="s">
        <v>347</v>
      </c>
      <c r="I1978" s="162" t="s">
        <v>305</v>
      </c>
      <c r="J1978" s="163" t="s">
        <v>96</v>
      </c>
      <c r="K1978" s="165">
        <v>43096</v>
      </c>
      <c r="L1978" s="166">
        <v>1</v>
      </c>
    </row>
    <row r="1979" spans="2:12" x14ac:dyDescent="0.2">
      <c r="B1979" s="5" t="s">
        <v>334</v>
      </c>
      <c r="C1979" s="5" t="s">
        <v>26</v>
      </c>
      <c r="D1979" s="5" t="s">
        <v>13</v>
      </c>
      <c r="E1979" s="5" t="s">
        <v>160</v>
      </c>
      <c r="F1979" s="5" t="s">
        <v>43</v>
      </c>
      <c r="G1979" s="5" t="s">
        <v>74</v>
      </c>
      <c r="H1979" s="5" t="s">
        <v>115</v>
      </c>
      <c r="I1979" s="5" t="s">
        <v>765</v>
      </c>
      <c r="J1979" s="10" t="s">
        <v>96</v>
      </c>
      <c r="K1979" s="27">
        <v>43096</v>
      </c>
      <c r="L1979" s="28">
        <v>1</v>
      </c>
    </row>
    <row r="1980" spans="2:12" x14ac:dyDescent="0.2">
      <c r="B1980" s="5" t="s">
        <v>334</v>
      </c>
      <c r="C1980" s="5" t="s">
        <v>26</v>
      </c>
      <c r="D1980" s="5" t="s">
        <v>13</v>
      </c>
      <c r="E1980" s="5" t="s">
        <v>41</v>
      </c>
      <c r="F1980" s="5" t="s">
        <v>41</v>
      </c>
      <c r="G1980" s="5" t="s">
        <v>72</v>
      </c>
      <c r="H1980" s="5" t="s">
        <v>142</v>
      </c>
      <c r="I1980" s="5" t="s">
        <v>776</v>
      </c>
      <c r="J1980" s="10" t="s">
        <v>96</v>
      </c>
      <c r="K1980" s="27">
        <v>43096</v>
      </c>
      <c r="L1980" s="28">
        <v>1</v>
      </c>
    </row>
    <row r="1981" spans="2:12" x14ac:dyDescent="0.2">
      <c r="B1981" s="164" t="s">
        <v>334</v>
      </c>
      <c r="C1981" s="162" t="s">
        <v>26</v>
      </c>
      <c r="D1981" s="162" t="s">
        <v>13</v>
      </c>
      <c r="E1981" s="162" t="s">
        <v>42</v>
      </c>
      <c r="F1981" s="164" t="s">
        <v>42</v>
      </c>
      <c r="G1981" s="162" t="s">
        <v>74</v>
      </c>
      <c r="H1981" s="162" t="s">
        <v>98</v>
      </c>
      <c r="I1981" s="162" t="s">
        <v>305</v>
      </c>
      <c r="J1981" s="163" t="s">
        <v>96</v>
      </c>
      <c r="K1981" s="165">
        <v>43096</v>
      </c>
      <c r="L1981" s="166">
        <v>1</v>
      </c>
    </row>
    <row r="1982" spans="2:12" x14ac:dyDescent="0.2">
      <c r="B1982" s="5" t="s">
        <v>334</v>
      </c>
      <c r="C1982" s="5" t="s">
        <v>26</v>
      </c>
      <c r="D1982" s="5" t="s">
        <v>13</v>
      </c>
      <c r="E1982" s="5" t="s">
        <v>49</v>
      </c>
      <c r="F1982" s="5" t="s">
        <v>49</v>
      </c>
      <c r="G1982" s="5" t="s">
        <v>74</v>
      </c>
      <c r="H1982" s="5" t="s">
        <v>115</v>
      </c>
      <c r="I1982" s="5" t="s">
        <v>790</v>
      </c>
      <c r="J1982" s="10" t="s">
        <v>96</v>
      </c>
      <c r="K1982" s="27">
        <v>43096</v>
      </c>
      <c r="L1982" s="28">
        <v>1</v>
      </c>
    </row>
    <row r="1983" spans="2:12" x14ac:dyDescent="0.2">
      <c r="B1983" s="5" t="s">
        <v>334</v>
      </c>
      <c r="C1983" s="5" t="s">
        <v>26</v>
      </c>
      <c r="D1983" s="5" t="s">
        <v>13</v>
      </c>
      <c r="E1983" s="5" t="s">
        <v>138</v>
      </c>
      <c r="F1983" s="5" t="s">
        <v>49</v>
      </c>
      <c r="G1983" s="5" t="s">
        <v>74</v>
      </c>
      <c r="H1983" s="5" t="s">
        <v>98</v>
      </c>
      <c r="I1983" s="5" t="s">
        <v>305</v>
      </c>
      <c r="J1983" s="10" t="s">
        <v>96</v>
      </c>
      <c r="K1983" s="27">
        <v>43096</v>
      </c>
      <c r="L1983" s="28">
        <v>1</v>
      </c>
    </row>
    <row r="1984" spans="2:12" x14ac:dyDescent="0.2">
      <c r="B1984" s="5" t="s">
        <v>334</v>
      </c>
      <c r="C1984" s="5" t="s">
        <v>26</v>
      </c>
      <c r="D1984" s="5" t="s">
        <v>13</v>
      </c>
      <c r="E1984" s="5" t="s">
        <v>138</v>
      </c>
      <c r="F1984" s="5" t="s">
        <v>49</v>
      </c>
      <c r="G1984" s="5" t="s">
        <v>74</v>
      </c>
      <c r="H1984" s="5" t="s">
        <v>98</v>
      </c>
      <c r="I1984" s="5" t="s">
        <v>305</v>
      </c>
      <c r="J1984" s="10" t="s">
        <v>96</v>
      </c>
      <c r="K1984" s="27">
        <v>43096</v>
      </c>
      <c r="L1984" s="28">
        <v>1</v>
      </c>
    </row>
    <row r="1985" spans="2:12" x14ac:dyDescent="0.2">
      <c r="B1985" s="5" t="s">
        <v>334</v>
      </c>
      <c r="C1985" s="5" t="s">
        <v>26</v>
      </c>
      <c r="D1985" s="5" t="s">
        <v>13</v>
      </c>
      <c r="E1985" s="5" t="s">
        <v>138</v>
      </c>
      <c r="F1985" s="5" t="s">
        <v>49</v>
      </c>
      <c r="G1985" s="5" t="s">
        <v>74</v>
      </c>
      <c r="H1985" s="5" t="s">
        <v>115</v>
      </c>
      <c r="I1985" s="5" t="s">
        <v>794</v>
      </c>
      <c r="J1985" s="10" t="s">
        <v>96</v>
      </c>
      <c r="K1985" s="27">
        <v>43096</v>
      </c>
      <c r="L1985" s="28">
        <v>1</v>
      </c>
    </row>
    <row r="1986" spans="2:12" x14ac:dyDescent="0.2">
      <c r="B1986" s="5" t="s">
        <v>334</v>
      </c>
      <c r="C1986" s="5" t="s">
        <v>26</v>
      </c>
      <c r="D1986" s="5" t="s">
        <v>13</v>
      </c>
      <c r="E1986" s="5" t="s">
        <v>138</v>
      </c>
      <c r="F1986" s="5" t="s">
        <v>49</v>
      </c>
      <c r="G1986" s="5" t="s">
        <v>74</v>
      </c>
      <c r="H1986" s="5" t="s">
        <v>115</v>
      </c>
      <c r="I1986" s="5" t="s">
        <v>794</v>
      </c>
      <c r="J1986" s="10" t="s">
        <v>96</v>
      </c>
      <c r="K1986" s="27">
        <v>43096</v>
      </c>
      <c r="L1986" s="28">
        <v>1</v>
      </c>
    </row>
    <row r="1987" spans="2:12" x14ac:dyDescent="0.2">
      <c r="B1987" s="5" t="s">
        <v>334</v>
      </c>
      <c r="C1987" s="5" t="s">
        <v>26</v>
      </c>
      <c r="D1987" s="5" t="s">
        <v>13</v>
      </c>
      <c r="E1987" s="5" t="s">
        <v>130</v>
      </c>
      <c r="F1987" s="5" t="s">
        <v>64</v>
      </c>
      <c r="G1987" s="5" t="s">
        <v>74</v>
      </c>
      <c r="H1987" s="5" t="s">
        <v>115</v>
      </c>
      <c r="I1987" s="5" t="s">
        <v>796</v>
      </c>
      <c r="J1987" s="10" t="s">
        <v>96</v>
      </c>
      <c r="K1987" s="27">
        <v>43096</v>
      </c>
      <c r="L1987" s="28">
        <v>1</v>
      </c>
    </row>
    <row r="1988" spans="2:12" x14ac:dyDescent="0.2">
      <c r="B1988" s="5" t="s">
        <v>334</v>
      </c>
      <c r="C1988" s="5" t="s">
        <v>26</v>
      </c>
      <c r="D1988" s="5" t="s">
        <v>13</v>
      </c>
      <c r="E1988" s="5" t="s">
        <v>124</v>
      </c>
      <c r="F1988" s="5" t="s">
        <v>39</v>
      </c>
      <c r="G1988" s="5" t="s">
        <v>72</v>
      </c>
      <c r="H1988" s="5" t="s">
        <v>135</v>
      </c>
      <c r="I1988" s="5" t="s">
        <v>305</v>
      </c>
      <c r="J1988" s="10" t="s">
        <v>96</v>
      </c>
      <c r="K1988" s="27">
        <v>43096</v>
      </c>
      <c r="L1988" s="28">
        <v>1</v>
      </c>
    </row>
    <row r="1989" spans="2:12" x14ac:dyDescent="0.2">
      <c r="B1989" s="5" t="s">
        <v>334</v>
      </c>
      <c r="C1989" s="5" t="s">
        <v>26</v>
      </c>
      <c r="D1989" s="5" t="s">
        <v>13</v>
      </c>
      <c r="E1989" s="5" t="s">
        <v>125</v>
      </c>
      <c r="F1989" s="5" t="s">
        <v>39</v>
      </c>
      <c r="G1989" s="5" t="s">
        <v>75</v>
      </c>
      <c r="H1989" s="5" t="s">
        <v>127</v>
      </c>
      <c r="I1989" s="5" t="s">
        <v>128</v>
      </c>
      <c r="J1989" s="10" t="s">
        <v>96</v>
      </c>
      <c r="K1989" s="27">
        <v>43096</v>
      </c>
      <c r="L1989" s="28">
        <v>1</v>
      </c>
    </row>
    <row r="1990" spans="2:12" x14ac:dyDescent="0.2">
      <c r="B1990" s="5" t="s">
        <v>334</v>
      </c>
      <c r="C1990" s="5" t="s">
        <v>26</v>
      </c>
      <c r="D1990" s="5" t="s">
        <v>13</v>
      </c>
      <c r="E1990" s="5" t="s">
        <v>184</v>
      </c>
      <c r="F1990" s="5" t="s">
        <v>39</v>
      </c>
      <c r="G1990" s="5" t="s">
        <v>74</v>
      </c>
      <c r="H1990" s="5" t="s">
        <v>115</v>
      </c>
      <c r="I1990" s="5" t="s">
        <v>804</v>
      </c>
      <c r="J1990" s="10" t="s">
        <v>96</v>
      </c>
      <c r="K1990" s="27">
        <v>43096</v>
      </c>
      <c r="L1990" s="28">
        <v>1</v>
      </c>
    </row>
    <row r="1991" spans="2:12" x14ac:dyDescent="0.2">
      <c r="B1991" s="5" t="s">
        <v>334</v>
      </c>
      <c r="C1991" s="5" t="s">
        <v>26</v>
      </c>
      <c r="D1991" s="5" t="s">
        <v>13</v>
      </c>
      <c r="E1991" s="5" t="s">
        <v>156</v>
      </c>
      <c r="F1991" s="5" t="s">
        <v>50</v>
      </c>
      <c r="G1991" s="5" t="s">
        <v>74</v>
      </c>
      <c r="H1991" s="5" t="s">
        <v>98</v>
      </c>
      <c r="I1991" s="5" t="s">
        <v>305</v>
      </c>
      <c r="J1991" s="10" t="s">
        <v>96</v>
      </c>
      <c r="K1991" s="27">
        <v>43096</v>
      </c>
      <c r="L1991" s="28">
        <v>1</v>
      </c>
    </row>
    <row r="1992" spans="2:12" x14ac:dyDescent="0.2">
      <c r="B1992" s="5" t="s">
        <v>334</v>
      </c>
      <c r="C1992" s="5" t="s">
        <v>26</v>
      </c>
      <c r="D1992" s="5" t="s">
        <v>13</v>
      </c>
      <c r="E1992" s="5" t="s">
        <v>156</v>
      </c>
      <c r="F1992" s="5" t="s">
        <v>50</v>
      </c>
      <c r="G1992" s="5" t="s">
        <v>74</v>
      </c>
      <c r="H1992" s="5" t="s">
        <v>98</v>
      </c>
      <c r="I1992" s="5" t="s">
        <v>305</v>
      </c>
      <c r="J1992" s="10" t="s">
        <v>96</v>
      </c>
      <c r="K1992" s="27">
        <v>43096</v>
      </c>
      <c r="L1992" s="28">
        <v>1</v>
      </c>
    </row>
    <row r="1993" spans="2:12" x14ac:dyDescent="0.2">
      <c r="B1993" s="5" t="s">
        <v>334</v>
      </c>
      <c r="C1993" s="5" t="s">
        <v>26</v>
      </c>
      <c r="D1993" s="5" t="s">
        <v>13</v>
      </c>
      <c r="E1993" s="5" t="s">
        <v>156</v>
      </c>
      <c r="F1993" s="5" t="s">
        <v>50</v>
      </c>
      <c r="G1993" s="5" t="s">
        <v>74</v>
      </c>
      <c r="H1993" s="5" t="s">
        <v>98</v>
      </c>
      <c r="I1993" s="5" t="s">
        <v>305</v>
      </c>
      <c r="J1993" s="10" t="s">
        <v>96</v>
      </c>
      <c r="K1993" s="27">
        <v>43096</v>
      </c>
      <c r="L1993" s="28">
        <v>1</v>
      </c>
    </row>
    <row r="1994" spans="2:12" x14ac:dyDescent="0.2">
      <c r="B1994" s="5" t="s">
        <v>334</v>
      </c>
      <c r="C1994" s="5" t="s">
        <v>26</v>
      </c>
      <c r="D1994" s="5" t="s">
        <v>13</v>
      </c>
      <c r="E1994" s="5" t="s">
        <v>131</v>
      </c>
      <c r="F1994" s="5" t="s">
        <v>57</v>
      </c>
      <c r="G1994" s="5" t="s">
        <v>74</v>
      </c>
      <c r="H1994" s="5" t="s">
        <v>98</v>
      </c>
      <c r="I1994" s="5" t="s">
        <v>305</v>
      </c>
      <c r="J1994" s="10" t="s">
        <v>96</v>
      </c>
      <c r="K1994" s="27">
        <v>43096</v>
      </c>
      <c r="L1994" s="28">
        <v>1</v>
      </c>
    </row>
    <row r="1995" spans="2:12" x14ac:dyDescent="0.2">
      <c r="B1995" s="164" t="s">
        <v>334</v>
      </c>
      <c r="C1995" s="162" t="s">
        <v>26</v>
      </c>
      <c r="D1995" s="162" t="s">
        <v>13</v>
      </c>
      <c r="E1995" s="162" t="s">
        <v>131</v>
      </c>
      <c r="F1995" s="164" t="s">
        <v>57</v>
      </c>
      <c r="G1995" s="162" t="s">
        <v>74</v>
      </c>
      <c r="H1995" s="162" t="s">
        <v>443</v>
      </c>
      <c r="I1995" s="162" t="s">
        <v>305</v>
      </c>
      <c r="J1995" s="163" t="s">
        <v>96</v>
      </c>
      <c r="K1995" s="165">
        <v>43096</v>
      </c>
      <c r="L1995" s="166">
        <v>1</v>
      </c>
    </row>
    <row r="1996" spans="2:12" x14ac:dyDescent="0.2">
      <c r="B1996" s="5" t="s">
        <v>334</v>
      </c>
      <c r="C1996" s="5" t="s">
        <v>26</v>
      </c>
      <c r="D1996" s="5" t="s">
        <v>13</v>
      </c>
      <c r="E1996" s="5" t="s">
        <v>131</v>
      </c>
      <c r="F1996" s="5" t="s">
        <v>57</v>
      </c>
      <c r="G1996" s="5" t="s">
        <v>74</v>
      </c>
      <c r="H1996" s="5" t="s">
        <v>443</v>
      </c>
      <c r="I1996" s="5" t="s">
        <v>305</v>
      </c>
      <c r="J1996" s="10" t="s">
        <v>96</v>
      </c>
      <c r="K1996" s="27">
        <v>43096</v>
      </c>
      <c r="L1996" s="28">
        <v>1</v>
      </c>
    </row>
    <row r="1997" spans="2:12" x14ac:dyDescent="0.2">
      <c r="B1997" s="164" t="s">
        <v>334</v>
      </c>
      <c r="C1997" s="162" t="s">
        <v>26</v>
      </c>
      <c r="D1997" s="162" t="s">
        <v>13</v>
      </c>
      <c r="E1997" s="162" t="s">
        <v>51</v>
      </c>
      <c r="F1997" s="164" t="s">
        <v>51</v>
      </c>
      <c r="G1997" s="162" t="s">
        <v>74</v>
      </c>
      <c r="H1997" s="162" t="s">
        <v>115</v>
      </c>
      <c r="I1997" s="162" t="s">
        <v>808</v>
      </c>
      <c r="J1997" s="163" t="s">
        <v>96</v>
      </c>
      <c r="K1997" s="165">
        <v>43096</v>
      </c>
      <c r="L1997" s="166">
        <v>1</v>
      </c>
    </row>
    <row r="1998" spans="2:12" x14ac:dyDescent="0.2">
      <c r="B1998" s="164" t="s">
        <v>334</v>
      </c>
      <c r="C1998" s="162" t="s">
        <v>26</v>
      </c>
      <c r="D1998" s="162" t="s">
        <v>13</v>
      </c>
      <c r="E1998" s="162" t="s">
        <v>173</v>
      </c>
      <c r="F1998" s="164" t="s">
        <v>39</v>
      </c>
      <c r="G1998" s="162" t="s">
        <v>72</v>
      </c>
      <c r="H1998" s="162" t="s">
        <v>344</v>
      </c>
      <c r="I1998" s="162" t="s">
        <v>305</v>
      </c>
      <c r="J1998" s="163" t="s">
        <v>96</v>
      </c>
      <c r="K1998" s="165">
        <v>43096</v>
      </c>
      <c r="L1998" s="166">
        <v>1</v>
      </c>
    </row>
    <row r="1999" spans="2:12" x14ac:dyDescent="0.2">
      <c r="B1999" s="5" t="s">
        <v>334</v>
      </c>
      <c r="C1999" s="5" t="s">
        <v>26</v>
      </c>
      <c r="D1999" s="5" t="s">
        <v>13</v>
      </c>
      <c r="E1999" s="5" t="s">
        <v>205</v>
      </c>
      <c r="F1999" s="5" t="s">
        <v>52</v>
      </c>
      <c r="G1999" s="5" t="s">
        <v>74</v>
      </c>
      <c r="H1999" s="5" t="s">
        <v>98</v>
      </c>
      <c r="I1999" s="5" t="s">
        <v>305</v>
      </c>
      <c r="J1999" s="10" t="s">
        <v>96</v>
      </c>
      <c r="K1999" s="27">
        <v>43096</v>
      </c>
      <c r="L1999" s="28">
        <v>1</v>
      </c>
    </row>
    <row r="2000" spans="2:12" x14ac:dyDescent="0.2">
      <c r="B2000" s="5" t="s">
        <v>334</v>
      </c>
      <c r="C2000" s="5" t="s">
        <v>26</v>
      </c>
      <c r="D2000" s="5" t="s">
        <v>13</v>
      </c>
      <c r="E2000" s="5" t="s">
        <v>339</v>
      </c>
      <c r="F2000" s="5" t="s">
        <v>43</v>
      </c>
      <c r="G2000" s="5" t="s">
        <v>74</v>
      </c>
      <c r="H2000" s="5" t="s">
        <v>115</v>
      </c>
      <c r="I2000" s="5" t="s">
        <v>305</v>
      </c>
      <c r="J2000" s="10" t="s">
        <v>96</v>
      </c>
      <c r="K2000" s="27">
        <v>43096</v>
      </c>
      <c r="L2000" s="28">
        <v>1</v>
      </c>
    </row>
    <row r="2001" spans="2:12" x14ac:dyDescent="0.2">
      <c r="B2001" s="5" t="s">
        <v>334</v>
      </c>
      <c r="C2001" s="5" t="s">
        <v>26</v>
      </c>
      <c r="D2001" s="5" t="s">
        <v>13</v>
      </c>
      <c r="E2001" s="5" t="s">
        <v>132</v>
      </c>
      <c r="F2001" s="5" t="s">
        <v>63</v>
      </c>
      <c r="G2001" s="5" t="s">
        <v>74</v>
      </c>
      <c r="H2001" s="5" t="s">
        <v>115</v>
      </c>
      <c r="I2001" s="5" t="s">
        <v>712</v>
      </c>
      <c r="J2001" s="10" t="s">
        <v>96</v>
      </c>
      <c r="K2001" s="27">
        <v>43097</v>
      </c>
      <c r="L2001" s="28">
        <v>1</v>
      </c>
    </row>
    <row r="2002" spans="2:12" x14ac:dyDescent="0.2">
      <c r="B2002" s="5" t="s">
        <v>334</v>
      </c>
      <c r="C2002" s="5" t="s">
        <v>26</v>
      </c>
      <c r="D2002" s="5" t="s">
        <v>13</v>
      </c>
      <c r="E2002" s="5" t="s">
        <v>99</v>
      </c>
      <c r="F2002" s="5" t="s">
        <v>39</v>
      </c>
      <c r="G2002" s="5" t="s">
        <v>74</v>
      </c>
      <c r="H2002" s="5" t="s">
        <v>115</v>
      </c>
      <c r="I2002" s="5" t="s">
        <v>714</v>
      </c>
      <c r="J2002" s="10" t="s">
        <v>96</v>
      </c>
      <c r="K2002" s="27">
        <v>43097</v>
      </c>
      <c r="L2002" s="28">
        <v>1</v>
      </c>
    </row>
    <row r="2003" spans="2:12" x14ac:dyDescent="0.2">
      <c r="B2003" s="5" t="s">
        <v>334</v>
      </c>
      <c r="C2003" s="5" t="s">
        <v>26</v>
      </c>
      <c r="D2003" s="5" t="s">
        <v>13</v>
      </c>
      <c r="E2003" s="5" t="s">
        <v>207</v>
      </c>
      <c r="F2003" s="5" t="s">
        <v>39</v>
      </c>
      <c r="G2003" s="5" t="s">
        <v>72</v>
      </c>
      <c r="H2003" s="5" t="s">
        <v>182</v>
      </c>
      <c r="I2003" s="5" t="s">
        <v>305</v>
      </c>
      <c r="J2003" s="10" t="s">
        <v>96</v>
      </c>
      <c r="K2003" s="27">
        <v>43097</v>
      </c>
      <c r="L2003" s="28">
        <v>1</v>
      </c>
    </row>
    <row r="2004" spans="2:12" x14ac:dyDescent="0.2">
      <c r="B2004" s="164" t="s">
        <v>334</v>
      </c>
      <c r="C2004" s="162" t="s">
        <v>26</v>
      </c>
      <c r="D2004" s="162" t="s">
        <v>13</v>
      </c>
      <c r="E2004" s="162" t="s">
        <v>207</v>
      </c>
      <c r="F2004" s="164" t="s">
        <v>39</v>
      </c>
      <c r="G2004" s="162" t="s">
        <v>72</v>
      </c>
      <c r="H2004" s="162" t="s">
        <v>182</v>
      </c>
      <c r="I2004" s="162" t="s">
        <v>305</v>
      </c>
      <c r="J2004" s="163" t="s">
        <v>96</v>
      </c>
      <c r="K2004" s="165">
        <v>43097</v>
      </c>
      <c r="L2004" s="166">
        <v>1</v>
      </c>
    </row>
    <row r="2005" spans="2:12" x14ac:dyDescent="0.2">
      <c r="B2005" s="5" t="s">
        <v>334</v>
      </c>
      <c r="C2005" s="5" t="s">
        <v>26</v>
      </c>
      <c r="D2005" s="5" t="s">
        <v>13</v>
      </c>
      <c r="E2005" s="5" t="s">
        <v>100</v>
      </c>
      <c r="F2005" s="5" t="s">
        <v>59</v>
      </c>
      <c r="G2005" s="5" t="s">
        <v>74</v>
      </c>
      <c r="H2005" s="5" t="s">
        <v>352</v>
      </c>
      <c r="I2005" s="5" t="s">
        <v>305</v>
      </c>
      <c r="J2005" s="10" t="s">
        <v>96</v>
      </c>
      <c r="K2005" s="27">
        <v>43097</v>
      </c>
      <c r="L2005" s="28">
        <v>1</v>
      </c>
    </row>
    <row r="2006" spans="2:12" x14ac:dyDescent="0.2">
      <c r="B2006" s="5" t="s">
        <v>334</v>
      </c>
      <c r="C2006" s="5" t="s">
        <v>26</v>
      </c>
      <c r="D2006" s="5" t="s">
        <v>13</v>
      </c>
      <c r="E2006" s="5" t="s">
        <v>199</v>
      </c>
      <c r="F2006" s="5" t="s">
        <v>44</v>
      </c>
      <c r="G2006" s="5" t="s">
        <v>74</v>
      </c>
      <c r="H2006" s="5" t="s">
        <v>98</v>
      </c>
      <c r="I2006" s="5" t="s">
        <v>305</v>
      </c>
      <c r="J2006" s="10" t="s">
        <v>96</v>
      </c>
      <c r="K2006" s="27">
        <v>43097</v>
      </c>
      <c r="L2006" s="28">
        <v>1</v>
      </c>
    </row>
    <row r="2007" spans="2:12" x14ac:dyDescent="0.2">
      <c r="B2007" s="164" t="s">
        <v>334</v>
      </c>
      <c r="C2007" s="162" t="s">
        <v>26</v>
      </c>
      <c r="D2007" s="162" t="s">
        <v>13</v>
      </c>
      <c r="E2007" s="162" t="s">
        <v>177</v>
      </c>
      <c r="F2007" s="164" t="s">
        <v>53</v>
      </c>
      <c r="G2007" s="162" t="s">
        <v>72</v>
      </c>
      <c r="H2007" s="162" t="s">
        <v>200</v>
      </c>
      <c r="I2007" s="162" t="s">
        <v>305</v>
      </c>
      <c r="J2007" s="163" t="s">
        <v>96</v>
      </c>
      <c r="K2007" s="165">
        <v>43097</v>
      </c>
      <c r="L2007" s="166">
        <v>1</v>
      </c>
    </row>
    <row r="2008" spans="2:12" x14ac:dyDescent="0.2">
      <c r="B2008" s="164" t="s">
        <v>334</v>
      </c>
      <c r="C2008" s="162" t="s">
        <v>26</v>
      </c>
      <c r="D2008" s="162" t="s">
        <v>13</v>
      </c>
      <c r="E2008" s="162" t="s">
        <v>177</v>
      </c>
      <c r="F2008" s="164" t="s">
        <v>53</v>
      </c>
      <c r="G2008" s="162" t="s">
        <v>72</v>
      </c>
      <c r="H2008" s="162" t="s">
        <v>200</v>
      </c>
      <c r="I2008" s="162" t="s">
        <v>305</v>
      </c>
      <c r="J2008" s="163" t="s">
        <v>96</v>
      </c>
      <c r="K2008" s="165">
        <v>43097</v>
      </c>
      <c r="L2008" s="166">
        <v>1</v>
      </c>
    </row>
    <row r="2009" spans="2:12" x14ac:dyDescent="0.2">
      <c r="B2009" s="5" t="s">
        <v>334</v>
      </c>
      <c r="C2009" s="5" t="s">
        <v>26</v>
      </c>
      <c r="D2009" s="5" t="s">
        <v>13</v>
      </c>
      <c r="E2009" s="5" t="s">
        <v>161</v>
      </c>
      <c r="F2009" s="5" t="s">
        <v>45</v>
      </c>
      <c r="G2009" s="5" t="s">
        <v>74</v>
      </c>
      <c r="H2009" s="5" t="s">
        <v>98</v>
      </c>
      <c r="I2009" s="5" t="s">
        <v>305</v>
      </c>
      <c r="J2009" s="10" t="s">
        <v>96</v>
      </c>
      <c r="K2009" s="27">
        <v>43097</v>
      </c>
      <c r="L2009" s="28">
        <v>1</v>
      </c>
    </row>
    <row r="2010" spans="2:12" x14ac:dyDescent="0.2">
      <c r="B2010" s="164" t="s">
        <v>334</v>
      </c>
      <c r="C2010" s="162" t="s">
        <v>26</v>
      </c>
      <c r="D2010" s="162" t="s">
        <v>13</v>
      </c>
      <c r="E2010" s="162" t="s">
        <v>44</v>
      </c>
      <c r="F2010" s="164" t="s">
        <v>44</v>
      </c>
      <c r="G2010" s="162" t="s">
        <v>74</v>
      </c>
      <c r="H2010" s="162" t="s">
        <v>98</v>
      </c>
      <c r="I2010" s="162" t="s">
        <v>305</v>
      </c>
      <c r="J2010" s="163" t="s">
        <v>96</v>
      </c>
      <c r="K2010" s="165">
        <v>43097</v>
      </c>
      <c r="L2010" s="166">
        <v>1</v>
      </c>
    </row>
    <row r="2011" spans="2:12" x14ac:dyDescent="0.2">
      <c r="B2011" s="5" t="s">
        <v>334</v>
      </c>
      <c r="C2011" s="5" t="s">
        <v>26</v>
      </c>
      <c r="D2011" s="5" t="s">
        <v>13</v>
      </c>
      <c r="E2011" s="5" t="s">
        <v>163</v>
      </c>
      <c r="F2011" s="5" t="s">
        <v>48</v>
      </c>
      <c r="G2011" s="5" t="s">
        <v>74</v>
      </c>
      <c r="H2011" s="5" t="s">
        <v>98</v>
      </c>
      <c r="I2011" s="5" t="s">
        <v>305</v>
      </c>
      <c r="J2011" s="10" t="s">
        <v>96</v>
      </c>
      <c r="K2011" s="27">
        <v>43097</v>
      </c>
      <c r="L2011" s="28">
        <v>1</v>
      </c>
    </row>
    <row r="2012" spans="2:12" x14ac:dyDescent="0.2">
      <c r="B2012" s="5" t="s">
        <v>334</v>
      </c>
      <c r="C2012" s="5" t="s">
        <v>26</v>
      </c>
      <c r="D2012" s="5" t="s">
        <v>13</v>
      </c>
      <c r="E2012" s="5" t="s">
        <v>147</v>
      </c>
      <c r="F2012" s="5" t="s">
        <v>39</v>
      </c>
      <c r="G2012" s="5" t="s">
        <v>72</v>
      </c>
      <c r="H2012" s="5" t="s">
        <v>313</v>
      </c>
      <c r="I2012" s="5" t="s">
        <v>730</v>
      </c>
      <c r="J2012" s="10" t="s">
        <v>96</v>
      </c>
      <c r="K2012" s="27">
        <v>43097</v>
      </c>
      <c r="L2012" s="28">
        <v>1</v>
      </c>
    </row>
    <row r="2013" spans="2:12" x14ac:dyDescent="0.2">
      <c r="B2013" s="5" t="s">
        <v>334</v>
      </c>
      <c r="C2013" s="5" t="s">
        <v>26</v>
      </c>
      <c r="D2013" s="5" t="s">
        <v>13</v>
      </c>
      <c r="E2013" s="5" t="s">
        <v>147</v>
      </c>
      <c r="F2013" s="5" t="s">
        <v>39</v>
      </c>
      <c r="G2013" s="5" t="s">
        <v>74</v>
      </c>
      <c r="H2013" s="5" t="s">
        <v>115</v>
      </c>
      <c r="I2013" s="5" t="s">
        <v>467</v>
      </c>
      <c r="J2013" s="10" t="s">
        <v>96</v>
      </c>
      <c r="K2013" s="27">
        <v>43097</v>
      </c>
      <c r="L2013" s="28">
        <v>1</v>
      </c>
    </row>
    <row r="2014" spans="2:12" x14ac:dyDescent="0.2">
      <c r="B2014" s="5" t="s">
        <v>334</v>
      </c>
      <c r="C2014" s="5" t="s">
        <v>26</v>
      </c>
      <c r="D2014" s="5" t="s">
        <v>13</v>
      </c>
      <c r="E2014" s="5" t="s">
        <v>202</v>
      </c>
      <c r="F2014" s="5" t="s">
        <v>40</v>
      </c>
      <c r="G2014" s="5" t="s">
        <v>74</v>
      </c>
      <c r="H2014" s="5" t="s">
        <v>98</v>
      </c>
      <c r="I2014" s="5" t="s">
        <v>305</v>
      </c>
      <c r="J2014" s="10" t="s">
        <v>96</v>
      </c>
      <c r="K2014" s="27">
        <v>43097</v>
      </c>
      <c r="L2014" s="28">
        <v>1</v>
      </c>
    </row>
    <row r="2015" spans="2:12" x14ac:dyDescent="0.2">
      <c r="B2015" s="5" t="s">
        <v>334</v>
      </c>
      <c r="C2015" s="5" t="s">
        <v>26</v>
      </c>
      <c r="D2015" s="5" t="s">
        <v>13</v>
      </c>
      <c r="E2015" s="5" t="s">
        <v>202</v>
      </c>
      <c r="F2015" s="5" t="s">
        <v>40</v>
      </c>
      <c r="G2015" s="5" t="s">
        <v>74</v>
      </c>
      <c r="H2015" s="5" t="s">
        <v>98</v>
      </c>
      <c r="I2015" s="5" t="s">
        <v>737</v>
      </c>
      <c r="J2015" s="10" t="s">
        <v>96</v>
      </c>
      <c r="K2015" s="27">
        <v>43097</v>
      </c>
      <c r="L2015" s="28">
        <v>1</v>
      </c>
    </row>
    <row r="2016" spans="2:12" x14ac:dyDescent="0.2">
      <c r="B2016" s="5" t="s">
        <v>334</v>
      </c>
      <c r="C2016" s="5" t="s">
        <v>26</v>
      </c>
      <c r="D2016" s="5" t="s">
        <v>13</v>
      </c>
      <c r="E2016" s="5" t="s">
        <v>107</v>
      </c>
      <c r="F2016" s="5" t="s">
        <v>40</v>
      </c>
      <c r="G2016" s="5" t="s">
        <v>74</v>
      </c>
      <c r="H2016" s="5" t="s">
        <v>98</v>
      </c>
      <c r="I2016" s="5" t="s">
        <v>305</v>
      </c>
      <c r="J2016" s="10" t="s">
        <v>96</v>
      </c>
      <c r="K2016" s="27">
        <v>43097</v>
      </c>
      <c r="L2016" s="28">
        <v>1</v>
      </c>
    </row>
    <row r="2017" spans="2:12" x14ac:dyDescent="0.2">
      <c r="B2017" s="5" t="s">
        <v>334</v>
      </c>
      <c r="C2017" s="5" t="s">
        <v>26</v>
      </c>
      <c r="D2017" s="5" t="s">
        <v>13</v>
      </c>
      <c r="E2017" s="5" t="s">
        <v>107</v>
      </c>
      <c r="F2017" s="5" t="s">
        <v>40</v>
      </c>
      <c r="G2017" s="5" t="s">
        <v>74</v>
      </c>
      <c r="H2017" s="5" t="s">
        <v>115</v>
      </c>
      <c r="I2017" s="5" t="s">
        <v>504</v>
      </c>
      <c r="J2017" s="10" t="s">
        <v>96</v>
      </c>
      <c r="K2017" s="27">
        <v>43097</v>
      </c>
      <c r="L2017" s="28">
        <v>1</v>
      </c>
    </row>
    <row r="2018" spans="2:12" x14ac:dyDescent="0.2">
      <c r="B2018" s="164" t="s">
        <v>334</v>
      </c>
      <c r="C2018" s="162" t="s">
        <v>26</v>
      </c>
      <c r="D2018" s="162" t="s">
        <v>13</v>
      </c>
      <c r="E2018" s="162" t="s">
        <v>114</v>
      </c>
      <c r="F2018" s="164" t="s">
        <v>39</v>
      </c>
      <c r="G2018" s="162" t="s">
        <v>74</v>
      </c>
      <c r="H2018" s="162" t="s">
        <v>115</v>
      </c>
      <c r="I2018" s="162" t="s">
        <v>305</v>
      </c>
      <c r="J2018" s="163" t="s">
        <v>96</v>
      </c>
      <c r="K2018" s="165">
        <v>43097</v>
      </c>
      <c r="L2018" s="166">
        <v>1</v>
      </c>
    </row>
    <row r="2019" spans="2:12" x14ac:dyDescent="0.2">
      <c r="B2019" s="5" t="s">
        <v>334</v>
      </c>
      <c r="C2019" s="5" t="s">
        <v>26</v>
      </c>
      <c r="D2019" s="5" t="s">
        <v>13</v>
      </c>
      <c r="E2019" s="5" t="s">
        <v>116</v>
      </c>
      <c r="F2019" s="5" t="s">
        <v>48</v>
      </c>
      <c r="G2019" s="5" t="s">
        <v>74</v>
      </c>
      <c r="H2019" s="5" t="s">
        <v>115</v>
      </c>
      <c r="I2019" s="5" t="s">
        <v>753</v>
      </c>
      <c r="J2019" s="10" t="s">
        <v>96</v>
      </c>
      <c r="K2019" s="27">
        <v>43097</v>
      </c>
      <c r="L2019" s="28">
        <v>1</v>
      </c>
    </row>
    <row r="2020" spans="2:12" x14ac:dyDescent="0.2">
      <c r="B2020" s="5" t="s">
        <v>334</v>
      </c>
      <c r="C2020" s="5" t="s">
        <v>26</v>
      </c>
      <c r="D2020" s="5" t="s">
        <v>13</v>
      </c>
      <c r="E2020" s="5" t="s">
        <v>149</v>
      </c>
      <c r="F2020" s="5" t="s">
        <v>46</v>
      </c>
      <c r="G2020" s="5" t="s">
        <v>74</v>
      </c>
      <c r="H2020" s="5" t="s">
        <v>346</v>
      </c>
      <c r="I2020" s="5" t="s">
        <v>305</v>
      </c>
      <c r="J2020" s="10" t="s">
        <v>96</v>
      </c>
      <c r="K2020" s="27">
        <v>43097</v>
      </c>
      <c r="L2020" s="28">
        <v>1</v>
      </c>
    </row>
    <row r="2021" spans="2:12" x14ac:dyDescent="0.2">
      <c r="B2021" s="5" t="s">
        <v>334</v>
      </c>
      <c r="C2021" s="5" t="s">
        <v>26</v>
      </c>
      <c r="D2021" s="5" t="s">
        <v>13</v>
      </c>
      <c r="E2021" s="5" t="s">
        <v>150</v>
      </c>
      <c r="F2021" s="5" t="s">
        <v>367</v>
      </c>
      <c r="G2021" s="5" t="s">
        <v>74</v>
      </c>
      <c r="H2021" s="5" t="s">
        <v>98</v>
      </c>
      <c r="I2021" s="5" t="s">
        <v>305</v>
      </c>
      <c r="J2021" s="10" t="s">
        <v>96</v>
      </c>
      <c r="K2021" s="27">
        <v>43097</v>
      </c>
      <c r="L2021" s="28">
        <v>1</v>
      </c>
    </row>
    <row r="2022" spans="2:12" x14ac:dyDescent="0.2">
      <c r="B2022" s="5" t="s">
        <v>334</v>
      </c>
      <c r="C2022" s="5" t="s">
        <v>26</v>
      </c>
      <c r="D2022" s="5" t="s">
        <v>13</v>
      </c>
      <c r="E2022" s="5" t="s">
        <v>150</v>
      </c>
      <c r="F2022" s="5" t="s">
        <v>367</v>
      </c>
      <c r="G2022" s="5" t="s">
        <v>74</v>
      </c>
      <c r="H2022" s="5" t="s">
        <v>98</v>
      </c>
      <c r="I2022" s="5" t="s">
        <v>305</v>
      </c>
      <c r="J2022" s="10" t="s">
        <v>96</v>
      </c>
      <c r="K2022" s="27">
        <v>43097</v>
      </c>
      <c r="L2022" s="28">
        <v>1</v>
      </c>
    </row>
    <row r="2023" spans="2:12" x14ac:dyDescent="0.2">
      <c r="B2023" s="5" t="s">
        <v>334</v>
      </c>
      <c r="C2023" s="5" t="s">
        <v>26</v>
      </c>
      <c r="D2023" s="5" t="s">
        <v>13</v>
      </c>
      <c r="E2023" s="5" t="s">
        <v>152</v>
      </c>
      <c r="F2023" s="5" t="s">
        <v>43</v>
      </c>
      <c r="G2023" s="5" t="s">
        <v>74</v>
      </c>
      <c r="H2023" s="5" t="s">
        <v>115</v>
      </c>
      <c r="I2023" s="5" t="s">
        <v>305</v>
      </c>
      <c r="J2023" s="10" t="s">
        <v>96</v>
      </c>
      <c r="K2023" s="27">
        <v>43097</v>
      </c>
      <c r="L2023" s="28">
        <v>1</v>
      </c>
    </row>
    <row r="2024" spans="2:12" x14ac:dyDescent="0.2">
      <c r="B2024" s="5" t="s">
        <v>334</v>
      </c>
      <c r="C2024" s="5" t="s">
        <v>26</v>
      </c>
      <c r="D2024" s="5" t="s">
        <v>13</v>
      </c>
      <c r="E2024" s="5" t="s">
        <v>137</v>
      </c>
      <c r="F2024" s="5" t="s">
        <v>54</v>
      </c>
      <c r="G2024" s="5" t="s">
        <v>74</v>
      </c>
      <c r="H2024" s="5" t="s">
        <v>115</v>
      </c>
      <c r="I2024" s="5" t="s">
        <v>766</v>
      </c>
      <c r="J2024" s="10" t="s">
        <v>96</v>
      </c>
      <c r="K2024" s="27">
        <v>43097</v>
      </c>
      <c r="L2024" s="28">
        <v>1</v>
      </c>
    </row>
    <row r="2025" spans="2:12" x14ac:dyDescent="0.2">
      <c r="B2025" s="5" t="s">
        <v>334</v>
      </c>
      <c r="C2025" s="5" t="s">
        <v>26</v>
      </c>
      <c r="D2025" s="5" t="s">
        <v>13</v>
      </c>
      <c r="E2025" s="5" t="s">
        <v>170</v>
      </c>
      <c r="F2025" s="5" t="s">
        <v>60</v>
      </c>
      <c r="G2025" s="5" t="s">
        <v>74</v>
      </c>
      <c r="H2025" s="5" t="s">
        <v>98</v>
      </c>
      <c r="I2025" s="5" t="s">
        <v>305</v>
      </c>
      <c r="J2025" s="10" t="s">
        <v>96</v>
      </c>
      <c r="K2025" s="27">
        <v>43097</v>
      </c>
      <c r="L2025" s="28">
        <v>1</v>
      </c>
    </row>
    <row r="2026" spans="2:12" x14ac:dyDescent="0.2">
      <c r="B2026" s="5" t="s">
        <v>334</v>
      </c>
      <c r="C2026" s="5" t="s">
        <v>26</v>
      </c>
      <c r="D2026" s="5" t="s">
        <v>13</v>
      </c>
      <c r="E2026" s="5" t="s">
        <v>170</v>
      </c>
      <c r="F2026" s="5" t="s">
        <v>60</v>
      </c>
      <c r="G2026" s="5" t="s">
        <v>74</v>
      </c>
      <c r="H2026" s="5" t="s">
        <v>98</v>
      </c>
      <c r="I2026" s="5" t="s">
        <v>305</v>
      </c>
      <c r="J2026" s="10" t="s">
        <v>96</v>
      </c>
      <c r="K2026" s="27">
        <v>43097</v>
      </c>
      <c r="L2026" s="28">
        <v>1</v>
      </c>
    </row>
    <row r="2027" spans="2:12" x14ac:dyDescent="0.2">
      <c r="B2027" s="5" t="s">
        <v>334</v>
      </c>
      <c r="C2027" s="5" t="s">
        <v>26</v>
      </c>
      <c r="D2027" s="5" t="s">
        <v>13</v>
      </c>
      <c r="E2027" s="5" t="s">
        <v>41</v>
      </c>
      <c r="F2027" s="5" t="s">
        <v>41</v>
      </c>
      <c r="G2027" s="5" t="s">
        <v>74</v>
      </c>
      <c r="H2027" s="5" t="s">
        <v>115</v>
      </c>
      <c r="I2027" s="5" t="s">
        <v>777</v>
      </c>
      <c r="J2027" s="10" t="s">
        <v>96</v>
      </c>
      <c r="K2027" s="27">
        <v>43097</v>
      </c>
      <c r="L2027" s="28">
        <v>1</v>
      </c>
    </row>
    <row r="2028" spans="2:12" x14ac:dyDescent="0.2">
      <c r="B2028" s="5" t="s">
        <v>334</v>
      </c>
      <c r="C2028" s="5" t="s">
        <v>26</v>
      </c>
      <c r="D2028" s="5" t="s">
        <v>13</v>
      </c>
      <c r="E2028" s="5" t="s">
        <v>153</v>
      </c>
      <c r="F2028" s="5" t="s">
        <v>41</v>
      </c>
      <c r="G2028" s="5" t="s">
        <v>74</v>
      </c>
      <c r="H2028" s="5" t="s">
        <v>98</v>
      </c>
      <c r="I2028" s="5" t="s">
        <v>305</v>
      </c>
      <c r="J2028" s="10" t="s">
        <v>96</v>
      </c>
      <c r="K2028" s="27">
        <v>43097</v>
      </c>
      <c r="L2028" s="28">
        <v>1</v>
      </c>
    </row>
    <row r="2029" spans="2:12" x14ac:dyDescent="0.2">
      <c r="B2029" s="5" t="s">
        <v>334</v>
      </c>
      <c r="C2029" s="5" t="s">
        <v>26</v>
      </c>
      <c r="D2029" s="5" t="s">
        <v>13</v>
      </c>
      <c r="E2029" s="5" t="s">
        <v>153</v>
      </c>
      <c r="F2029" s="5" t="s">
        <v>41</v>
      </c>
      <c r="G2029" s="5" t="s">
        <v>74</v>
      </c>
      <c r="H2029" s="5" t="s">
        <v>98</v>
      </c>
      <c r="I2029" s="5" t="s">
        <v>305</v>
      </c>
      <c r="J2029" s="10" t="s">
        <v>96</v>
      </c>
      <c r="K2029" s="27">
        <v>43097</v>
      </c>
      <c r="L2029" s="28">
        <v>1</v>
      </c>
    </row>
    <row r="2030" spans="2:12" x14ac:dyDescent="0.2">
      <c r="B2030" s="5" t="s">
        <v>334</v>
      </c>
      <c r="C2030" s="5" t="s">
        <v>26</v>
      </c>
      <c r="D2030" s="5" t="s">
        <v>13</v>
      </c>
      <c r="E2030" s="5" t="s">
        <v>120</v>
      </c>
      <c r="F2030" s="5" t="s">
        <v>41</v>
      </c>
      <c r="G2030" s="5" t="s">
        <v>74</v>
      </c>
      <c r="H2030" s="5" t="s">
        <v>115</v>
      </c>
      <c r="I2030" s="5" t="s">
        <v>532</v>
      </c>
      <c r="J2030" s="10" t="s">
        <v>96</v>
      </c>
      <c r="K2030" s="27">
        <v>43097</v>
      </c>
      <c r="L2030" s="28">
        <v>1</v>
      </c>
    </row>
    <row r="2031" spans="2:12" x14ac:dyDescent="0.2">
      <c r="B2031" s="164" t="s">
        <v>334</v>
      </c>
      <c r="C2031" s="162" t="s">
        <v>26</v>
      </c>
      <c r="D2031" s="162" t="s">
        <v>13</v>
      </c>
      <c r="E2031" s="162" t="s">
        <v>138</v>
      </c>
      <c r="F2031" s="164" t="s">
        <v>49</v>
      </c>
      <c r="G2031" s="162" t="s">
        <v>74</v>
      </c>
      <c r="H2031" s="162" t="s">
        <v>98</v>
      </c>
      <c r="I2031" s="162" t="s">
        <v>305</v>
      </c>
      <c r="J2031" s="163" t="s">
        <v>96</v>
      </c>
      <c r="K2031" s="165">
        <v>43097</v>
      </c>
      <c r="L2031" s="166">
        <v>1</v>
      </c>
    </row>
    <row r="2032" spans="2:12" x14ac:dyDescent="0.2">
      <c r="B2032" s="5" t="s">
        <v>334</v>
      </c>
      <c r="C2032" s="5" t="s">
        <v>26</v>
      </c>
      <c r="D2032" s="5" t="s">
        <v>13</v>
      </c>
      <c r="E2032" s="5" t="s">
        <v>171</v>
      </c>
      <c r="F2032" s="5" t="s">
        <v>47</v>
      </c>
      <c r="G2032" s="5" t="s">
        <v>72</v>
      </c>
      <c r="H2032" s="5" t="s">
        <v>313</v>
      </c>
      <c r="I2032" s="5" t="s">
        <v>692</v>
      </c>
      <c r="J2032" s="10" t="s">
        <v>96</v>
      </c>
      <c r="K2032" s="27">
        <v>43097</v>
      </c>
      <c r="L2032" s="28">
        <v>1</v>
      </c>
    </row>
    <row r="2033" spans="2:12" x14ac:dyDescent="0.2">
      <c r="B2033" s="5" t="s">
        <v>334</v>
      </c>
      <c r="C2033" s="5" t="s">
        <v>26</v>
      </c>
      <c r="D2033" s="5" t="s">
        <v>13</v>
      </c>
      <c r="E2033" s="5" t="s">
        <v>155</v>
      </c>
      <c r="F2033" s="5" t="s">
        <v>47</v>
      </c>
      <c r="G2033" s="5" t="s">
        <v>74</v>
      </c>
      <c r="H2033" s="5" t="s">
        <v>387</v>
      </c>
      <c r="I2033" s="5" t="s">
        <v>305</v>
      </c>
      <c r="J2033" s="10" t="s">
        <v>96</v>
      </c>
      <c r="K2033" s="27">
        <v>43097</v>
      </c>
      <c r="L2033" s="28">
        <v>1</v>
      </c>
    </row>
    <row r="2034" spans="2:12" x14ac:dyDescent="0.2">
      <c r="B2034" s="5" t="s">
        <v>334</v>
      </c>
      <c r="C2034" s="5" t="s">
        <v>26</v>
      </c>
      <c r="D2034" s="5" t="s">
        <v>13</v>
      </c>
      <c r="E2034" s="5" t="s">
        <v>156</v>
      </c>
      <c r="F2034" s="5" t="s">
        <v>50</v>
      </c>
      <c r="G2034" s="5" t="s">
        <v>74</v>
      </c>
      <c r="H2034" s="5" t="s">
        <v>98</v>
      </c>
      <c r="I2034" s="5" t="s">
        <v>305</v>
      </c>
      <c r="J2034" s="10" t="s">
        <v>96</v>
      </c>
      <c r="K2034" s="27">
        <v>43097</v>
      </c>
      <c r="L2034" s="28">
        <v>1</v>
      </c>
    </row>
    <row r="2035" spans="2:12" x14ac:dyDescent="0.2">
      <c r="B2035" s="5" t="s">
        <v>334</v>
      </c>
      <c r="C2035" s="5" t="s">
        <v>26</v>
      </c>
      <c r="D2035" s="5" t="s">
        <v>13</v>
      </c>
      <c r="E2035" s="5" t="s">
        <v>131</v>
      </c>
      <c r="F2035" s="5" t="s">
        <v>57</v>
      </c>
      <c r="G2035" s="5" t="s">
        <v>74</v>
      </c>
      <c r="H2035" s="5" t="s">
        <v>443</v>
      </c>
      <c r="I2035" s="5" t="s">
        <v>305</v>
      </c>
      <c r="J2035" s="10" t="s">
        <v>96</v>
      </c>
      <c r="K2035" s="27">
        <v>43097</v>
      </c>
      <c r="L2035" s="28">
        <v>1</v>
      </c>
    </row>
    <row r="2036" spans="2:12" x14ac:dyDescent="0.2">
      <c r="B2036" s="5" t="s">
        <v>334</v>
      </c>
      <c r="C2036" s="5" t="s">
        <v>26</v>
      </c>
      <c r="D2036" s="5" t="s">
        <v>13</v>
      </c>
      <c r="E2036" s="5" t="s">
        <v>204</v>
      </c>
      <c r="F2036" s="5" t="s">
        <v>54</v>
      </c>
      <c r="G2036" s="5" t="s">
        <v>74</v>
      </c>
      <c r="H2036" s="5" t="s">
        <v>98</v>
      </c>
      <c r="I2036" s="5" t="s">
        <v>305</v>
      </c>
      <c r="J2036" s="10" t="s">
        <v>96</v>
      </c>
      <c r="K2036" s="27">
        <v>43097</v>
      </c>
      <c r="L2036" s="28">
        <v>1</v>
      </c>
    </row>
    <row r="2037" spans="2:12" x14ac:dyDescent="0.2">
      <c r="B2037" s="5" t="s">
        <v>334</v>
      </c>
      <c r="C2037" s="5" t="s">
        <v>26</v>
      </c>
      <c r="D2037" s="5" t="s">
        <v>13</v>
      </c>
      <c r="E2037" s="5" t="s">
        <v>173</v>
      </c>
      <c r="F2037" s="5" t="s">
        <v>39</v>
      </c>
      <c r="G2037" s="5" t="s">
        <v>74</v>
      </c>
      <c r="H2037" s="5" t="s">
        <v>98</v>
      </c>
      <c r="I2037" s="5" t="s">
        <v>305</v>
      </c>
      <c r="J2037" s="10" t="s">
        <v>96</v>
      </c>
      <c r="K2037" s="27">
        <v>43097</v>
      </c>
      <c r="L2037" s="28">
        <v>1</v>
      </c>
    </row>
    <row r="2038" spans="2:12" x14ac:dyDescent="0.2">
      <c r="B2038" s="5" t="s">
        <v>334</v>
      </c>
      <c r="C2038" s="5" t="s">
        <v>26</v>
      </c>
      <c r="D2038" s="5" t="s">
        <v>13</v>
      </c>
      <c r="E2038" s="5" t="s">
        <v>129</v>
      </c>
      <c r="F2038" s="5" t="s">
        <v>52</v>
      </c>
      <c r="G2038" s="5" t="s">
        <v>74</v>
      </c>
      <c r="H2038" s="5" t="s">
        <v>555</v>
      </c>
      <c r="I2038" s="5" t="s">
        <v>305</v>
      </c>
      <c r="J2038" s="10" t="s">
        <v>96</v>
      </c>
      <c r="K2038" s="27">
        <v>43097</v>
      </c>
      <c r="L2038" s="28">
        <v>1</v>
      </c>
    </row>
    <row r="2039" spans="2:12" x14ac:dyDescent="0.2">
      <c r="B2039" s="5" t="s">
        <v>334</v>
      </c>
      <c r="C2039" s="5" t="s">
        <v>26</v>
      </c>
      <c r="D2039" s="5" t="s">
        <v>13</v>
      </c>
      <c r="E2039" s="5" t="s">
        <v>339</v>
      </c>
      <c r="F2039" s="5" t="s">
        <v>43</v>
      </c>
      <c r="G2039" s="5" t="s">
        <v>74</v>
      </c>
      <c r="H2039" s="5" t="s">
        <v>349</v>
      </c>
      <c r="I2039" s="5" t="s">
        <v>305</v>
      </c>
      <c r="J2039" s="10" t="s">
        <v>96</v>
      </c>
      <c r="K2039" s="27">
        <v>43097</v>
      </c>
      <c r="L2039" s="28">
        <v>1</v>
      </c>
    </row>
    <row r="2040" spans="2:12" x14ac:dyDescent="0.2">
      <c r="B2040" s="5" t="s">
        <v>334</v>
      </c>
      <c r="C2040" s="5" t="s">
        <v>26</v>
      </c>
      <c r="D2040" s="5" t="s">
        <v>13</v>
      </c>
      <c r="E2040" s="5" t="s">
        <v>397</v>
      </c>
      <c r="F2040" s="5" t="s">
        <v>51</v>
      </c>
      <c r="G2040" s="5" t="s">
        <v>74</v>
      </c>
      <c r="H2040" s="5" t="s">
        <v>115</v>
      </c>
      <c r="I2040" s="5" t="s">
        <v>815</v>
      </c>
      <c r="J2040" s="10" t="s">
        <v>96</v>
      </c>
      <c r="K2040" s="27">
        <v>43097</v>
      </c>
      <c r="L2040" s="28">
        <v>1</v>
      </c>
    </row>
    <row r="2041" spans="2:12" x14ac:dyDescent="0.2">
      <c r="B2041" s="5" t="s">
        <v>334</v>
      </c>
      <c r="C2041" s="5" t="s">
        <v>26</v>
      </c>
      <c r="D2041" s="5" t="s">
        <v>13</v>
      </c>
      <c r="E2041" s="5" t="s">
        <v>169</v>
      </c>
      <c r="F2041" s="5" t="s">
        <v>48</v>
      </c>
      <c r="G2041" s="5" t="s">
        <v>74</v>
      </c>
      <c r="H2041" s="5" t="s">
        <v>98</v>
      </c>
      <c r="I2041" s="5" t="s">
        <v>305</v>
      </c>
      <c r="J2041" s="10" t="s">
        <v>96</v>
      </c>
      <c r="K2041" s="27">
        <v>43097</v>
      </c>
      <c r="L2041" s="28">
        <v>1</v>
      </c>
    </row>
    <row r="2042" spans="2:12" x14ac:dyDescent="0.2">
      <c r="B2042" s="5" t="s">
        <v>334</v>
      </c>
      <c r="C2042" s="5" t="s">
        <v>26</v>
      </c>
      <c r="D2042" s="5" t="s">
        <v>13</v>
      </c>
      <c r="E2042" s="5" t="s">
        <v>132</v>
      </c>
      <c r="F2042" s="5" t="s">
        <v>63</v>
      </c>
      <c r="G2042" s="5" t="s">
        <v>74</v>
      </c>
      <c r="H2042" s="5" t="s">
        <v>98</v>
      </c>
      <c r="I2042" s="5" t="s">
        <v>305</v>
      </c>
      <c r="J2042" s="10" t="s">
        <v>96</v>
      </c>
      <c r="K2042" s="27">
        <v>43098</v>
      </c>
      <c r="L2042" s="28">
        <v>1</v>
      </c>
    </row>
    <row r="2043" spans="2:12" x14ac:dyDescent="0.2">
      <c r="B2043" s="5" t="s">
        <v>334</v>
      </c>
      <c r="C2043" s="5" t="s">
        <v>26</v>
      </c>
      <c r="D2043" s="5" t="s">
        <v>13</v>
      </c>
      <c r="E2043" s="5" t="s">
        <v>132</v>
      </c>
      <c r="F2043" s="5" t="s">
        <v>63</v>
      </c>
      <c r="G2043" s="5" t="s">
        <v>74</v>
      </c>
      <c r="H2043" s="5" t="s">
        <v>115</v>
      </c>
      <c r="I2043" s="5" t="s">
        <v>713</v>
      </c>
      <c r="J2043" s="10" t="s">
        <v>96</v>
      </c>
      <c r="K2043" s="27">
        <v>43098</v>
      </c>
      <c r="L2043" s="28">
        <v>1</v>
      </c>
    </row>
    <row r="2044" spans="2:12" x14ac:dyDescent="0.2">
      <c r="B2044" s="5" t="s">
        <v>334</v>
      </c>
      <c r="C2044" s="5" t="s">
        <v>26</v>
      </c>
      <c r="D2044" s="5" t="s">
        <v>13</v>
      </c>
      <c r="E2044" s="5" t="s">
        <v>132</v>
      </c>
      <c r="F2044" s="5" t="s">
        <v>63</v>
      </c>
      <c r="G2044" s="5" t="s">
        <v>74</v>
      </c>
      <c r="H2044" s="5" t="s">
        <v>115</v>
      </c>
      <c r="I2044" s="5" t="s">
        <v>713</v>
      </c>
      <c r="J2044" s="10" t="s">
        <v>96</v>
      </c>
      <c r="K2044" s="27">
        <v>43098</v>
      </c>
      <c r="L2044" s="28">
        <v>1</v>
      </c>
    </row>
    <row r="2045" spans="2:12" x14ac:dyDescent="0.2">
      <c r="B2045" s="5" t="s">
        <v>334</v>
      </c>
      <c r="C2045" s="5" t="s">
        <v>26</v>
      </c>
      <c r="D2045" s="5" t="s">
        <v>13</v>
      </c>
      <c r="E2045" s="5" t="s">
        <v>177</v>
      </c>
      <c r="F2045" s="5" t="s">
        <v>53</v>
      </c>
      <c r="G2045" s="5" t="s">
        <v>72</v>
      </c>
      <c r="H2045" s="5" t="s">
        <v>200</v>
      </c>
      <c r="I2045" s="5" t="s">
        <v>305</v>
      </c>
      <c r="J2045" s="10" t="s">
        <v>96</v>
      </c>
      <c r="K2045" s="27">
        <v>43098</v>
      </c>
      <c r="L2045" s="28">
        <v>1</v>
      </c>
    </row>
    <row r="2046" spans="2:12" x14ac:dyDescent="0.2">
      <c r="B2046" s="5" t="s">
        <v>334</v>
      </c>
      <c r="C2046" s="5" t="s">
        <v>26</v>
      </c>
      <c r="D2046" s="5" t="s">
        <v>13</v>
      </c>
      <c r="E2046" s="5" t="s">
        <v>177</v>
      </c>
      <c r="F2046" s="5" t="s">
        <v>53</v>
      </c>
      <c r="G2046" s="5" t="s">
        <v>74</v>
      </c>
      <c r="H2046" s="5" t="s">
        <v>98</v>
      </c>
      <c r="I2046" s="5" t="s">
        <v>305</v>
      </c>
      <c r="J2046" s="10" t="s">
        <v>96</v>
      </c>
      <c r="K2046" s="27">
        <v>43098</v>
      </c>
      <c r="L2046" s="28">
        <v>1</v>
      </c>
    </row>
    <row r="2047" spans="2:12" x14ac:dyDescent="0.2">
      <c r="B2047" s="5" t="s">
        <v>334</v>
      </c>
      <c r="C2047" s="5" t="s">
        <v>26</v>
      </c>
      <c r="D2047" s="5" t="s">
        <v>13</v>
      </c>
      <c r="E2047" s="5" t="s">
        <v>44</v>
      </c>
      <c r="F2047" s="5" t="s">
        <v>44</v>
      </c>
      <c r="G2047" s="5" t="s">
        <v>74</v>
      </c>
      <c r="H2047" s="5" t="s">
        <v>98</v>
      </c>
      <c r="I2047" s="5" t="s">
        <v>305</v>
      </c>
      <c r="J2047" s="10" t="s">
        <v>96</v>
      </c>
      <c r="K2047" s="27">
        <v>43098</v>
      </c>
      <c r="L2047" s="28">
        <v>1</v>
      </c>
    </row>
    <row r="2048" spans="2:12" x14ac:dyDescent="0.2">
      <c r="B2048" s="5" t="s">
        <v>334</v>
      </c>
      <c r="C2048" s="5" t="s">
        <v>26</v>
      </c>
      <c r="D2048" s="5" t="s">
        <v>13</v>
      </c>
      <c r="E2048" s="5" t="s">
        <v>44</v>
      </c>
      <c r="F2048" s="5" t="s">
        <v>44</v>
      </c>
      <c r="G2048" s="5" t="s">
        <v>75</v>
      </c>
      <c r="H2048" s="5" t="s">
        <v>724</v>
      </c>
      <c r="I2048" s="5" t="s">
        <v>305</v>
      </c>
      <c r="J2048" s="10" t="s">
        <v>96</v>
      </c>
      <c r="K2048" s="27">
        <v>43098</v>
      </c>
      <c r="L2048" s="28">
        <v>1</v>
      </c>
    </row>
    <row r="2049" spans="2:12" x14ac:dyDescent="0.2">
      <c r="B2049" s="164" t="s">
        <v>334</v>
      </c>
      <c r="C2049" s="162" t="s">
        <v>26</v>
      </c>
      <c r="D2049" s="162" t="s">
        <v>13</v>
      </c>
      <c r="E2049" s="162" t="s">
        <v>101</v>
      </c>
      <c r="F2049" s="164" t="s">
        <v>58</v>
      </c>
      <c r="G2049" s="162" t="s">
        <v>74</v>
      </c>
      <c r="H2049" s="162" t="s">
        <v>115</v>
      </c>
      <c r="I2049" s="162" t="s">
        <v>725</v>
      </c>
      <c r="J2049" s="163" t="s">
        <v>96</v>
      </c>
      <c r="K2049" s="165">
        <v>43098</v>
      </c>
      <c r="L2049" s="166">
        <v>1</v>
      </c>
    </row>
    <row r="2050" spans="2:12" x14ac:dyDescent="0.2">
      <c r="B2050" s="5" t="s">
        <v>334</v>
      </c>
      <c r="C2050" s="5" t="s">
        <v>26</v>
      </c>
      <c r="D2050" s="5" t="s">
        <v>13</v>
      </c>
      <c r="E2050" s="5" t="s">
        <v>61</v>
      </c>
      <c r="F2050" s="5" t="s">
        <v>61</v>
      </c>
      <c r="G2050" s="5" t="s">
        <v>74</v>
      </c>
      <c r="H2050" s="5" t="s">
        <v>98</v>
      </c>
      <c r="I2050" s="5" t="s">
        <v>305</v>
      </c>
      <c r="J2050" s="10" t="s">
        <v>96</v>
      </c>
      <c r="K2050" s="27">
        <v>43098</v>
      </c>
      <c r="L2050" s="28">
        <v>1</v>
      </c>
    </row>
    <row r="2051" spans="2:12" x14ac:dyDescent="0.2">
      <c r="B2051" s="5" t="s">
        <v>334</v>
      </c>
      <c r="C2051" s="5" t="s">
        <v>26</v>
      </c>
      <c r="D2051" s="5" t="s">
        <v>13</v>
      </c>
      <c r="E2051" s="5" t="s">
        <v>105</v>
      </c>
      <c r="F2051" s="5" t="s">
        <v>40</v>
      </c>
      <c r="G2051" s="5" t="s">
        <v>74</v>
      </c>
      <c r="H2051" s="5" t="s">
        <v>98</v>
      </c>
      <c r="I2051" s="5" t="s">
        <v>305</v>
      </c>
      <c r="J2051" s="10" t="s">
        <v>96</v>
      </c>
      <c r="K2051" s="27">
        <v>43098</v>
      </c>
      <c r="L2051" s="28">
        <v>1</v>
      </c>
    </row>
    <row r="2052" spans="2:12" x14ac:dyDescent="0.2">
      <c r="B2052" s="5" t="s">
        <v>334</v>
      </c>
      <c r="C2052" s="5" t="s">
        <v>26</v>
      </c>
      <c r="D2052" s="5" t="s">
        <v>13</v>
      </c>
      <c r="E2052" s="5" t="s">
        <v>198</v>
      </c>
      <c r="F2052" s="5" t="s">
        <v>53</v>
      </c>
      <c r="G2052" s="5" t="s">
        <v>74</v>
      </c>
      <c r="H2052" s="5" t="s">
        <v>98</v>
      </c>
      <c r="I2052" s="5" t="s">
        <v>305</v>
      </c>
      <c r="J2052" s="10" t="s">
        <v>96</v>
      </c>
      <c r="K2052" s="27">
        <v>43098</v>
      </c>
      <c r="L2052" s="28">
        <v>1</v>
      </c>
    </row>
    <row r="2053" spans="2:12" x14ac:dyDescent="0.2">
      <c r="B2053" s="5" t="s">
        <v>334</v>
      </c>
      <c r="C2053" s="5" t="s">
        <v>26</v>
      </c>
      <c r="D2053" s="5" t="s">
        <v>13</v>
      </c>
      <c r="E2053" s="5" t="s">
        <v>166</v>
      </c>
      <c r="F2053" s="5" t="s">
        <v>45</v>
      </c>
      <c r="G2053" s="5" t="s">
        <v>74</v>
      </c>
      <c r="H2053" s="5" t="s">
        <v>98</v>
      </c>
      <c r="I2053" s="5" t="s">
        <v>305</v>
      </c>
      <c r="J2053" s="10" t="s">
        <v>96</v>
      </c>
      <c r="K2053" s="27">
        <v>43098</v>
      </c>
      <c r="L2053" s="28">
        <v>1</v>
      </c>
    </row>
    <row r="2054" spans="2:12" x14ac:dyDescent="0.2">
      <c r="B2054" s="5" t="s">
        <v>334</v>
      </c>
      <c r="C2054" s="5" t="s">
        <v>26</v>
      </c>
      <c r="D2054" s="5" t="s">
        <v>13</v>
      </c>
      <c r="E2054" s="5" t="s">
        <v>117</v>
      </c>
      <c r="F2054" s="5" t="s">
        <v>46</v>
      </c>
      <c r="G2054" s="5" t="s">
        <v>72</v>
      </c>
      <c r="H2054" s="5" t="s">
        <v>126</v>
      </c>
      <c r="I2054" s="5" t="s">
        <v>755</v>
      </c>
      <c r="J2054" s="10" t="s">
        <v>96</v>
      </c>
      <c r="K2054" s="27">
        <v>43098</v>
      </c>
      <c r="L2054" s="28">
        <v>1</v>
      </c>
    </row>
    <row r="2055" spans="2:12" x14ac:dyDescent="0.2">
      <c r="B2055" s="5" t="s">
        <v>334</v>
      </c>
      <c r="C2055" s="5" t="s">
        <v>26</v>
      </c>
      <c r="D2055" s="5" t="s">
        <v>13</v>
      </c>
      <c r="E2055" s="5" t="s">
        <v>117</v>
      </c>
      <c r="F2055" s="5" t="s">
        <v>46</v>
      </c>
      <c r="G2055" s="5" t="s">
        <v>74</v>
      </c>
      <c r="H2055" s="5" t="s">
        <v>115</v>
      </c>
      <c r="I2055" s="5" t="s">
        <v>758</v>
      </c>
      <c r="J2055" s="10" t="s">
        <v>96</v>
      </c>
      <c r="K2055" s="27">
        <v>43098</v>
      </c>
      <c r="L2055" s="28">
        <v>1</v>
      </c>
    </row>
    <row r="2056" spans="2:12" x14ac:dyDescent="0.2">
      <c r="B2056" s="5" t="s">
        <v>334</v>
      </c>
      <c r="C2056" s="5" t="s">
        <v>26</v>
      </c>
      <c r="D2056" s="5" t="s">
        <v>13</v>
      </c>
      <c r="E2056" s="5" t="s">
        <v>152</v>
      </c>
      <c r="F2056" s="5" t="s">
        <v>43</v>
      </c>
      <c r="G2056" s="5" t="s">
        <v>74</v>
      </c>
      <c r="H2056" s="5" t="s">
        <v>115</v>
      </c>
      <c r="I2056" s="5" t="s">
        <v>529</v>
      </c>
      <c r="J2056" s="10" t="s">
        <v>96</v>
      </c>
      <c r="K2056" s="27">
        <v>43098</v>
      </c>
      <c r="L2056" s="28">
        <v>1</v>
      </c>
    </row>
    <row r="2057" spans="2:12" x14ac:dyDescent="0.2">
      <c r="B2057" s="164" t="s">
        <v>334</v>
      </c>
      <c r="C2057" s="162" t="s">
        <v>26</v>
      </c>
      <c r="D2057" s="162" t="s">
        <v>13</v>
      </c>
      <c r="E2057" s="162" t="s">
        <v>62</v>
      </c>
      <c r="F2057" s="164" t="s">
        <v>62</v>
      </c>
      <c r="G2057" s="162" t="s">
        <v>74</v>
      </c>
      <c r="H2057" s="162" t="s">
        <v>115</v>
      </c>
      <c r="I2057" s="162" t="s">
        <v>770</v>
      </c>
      <c r="J2057" s="163" t="s">
        <v>96</v>
      </c>
      <c r="K2057" s="165">
        <v>43098</v>
      </c>
      <c r="L2057" s="166">
        <v>1</v>
      </c>
    </row>
    <row r="2058" spans="2:12" x14ac:dyDescent="0.2">
      <c r="B2058" s="5" t="s">
        <v>334</v>
      </c>
      <c r="C2058" s="5" t="s">
        <v>26</v>
      </c>
      <c r="D2058" s="5" t="s">
        <v>13</v>
      </c>
      <c r="E2058" s="5" t="s">
        <v>119</v>
      </c>
      <c r="F2058" s="5" t="s">
        <v>39</v>
      </c>
      <c r="G2058" s="5" t="s">
        <v>72</v>
      </c>
      <c r="H2058" s="5" t="s">
        <v>313</v>
      </c>
      <c r="I2058" s="5" t="s">
        <v>559</v>
      </c>
      <c r="J2058" s="10" t="s">
        <v>96</v>
      </c>
      <c r="K2058" s="27">
        <v>43098</v>
      </c>
      <c r="L2058" s="28">
        <v>1</v>
      </c>
    </row>
    <row r="2059" spans="2:12" x14ac:dyDescent="0.2">
      <c r="B2059" s="5" t="s">
        <v>334</v>
      </c>
      <c r="C2059" s="5" t="s">
        <v>26</v>
      </c>
      <c r="D2059" s="5" t="s">
        <v>13</v>
      </c>
      <c r="E2059" s="5" t="s">
        <v>41</v>
      </c>
      <c r="F2059" s="5" t="s">
        <v>41</v>
      </c>
      <c r="G2059" s="5" t="s">
        <v>74</v>
      </c>
      <c r="H2059" s="5" t="s">
        <v>98</v>
      </c>
      <c r="I2059" s="5" t="s">
        <v>305</v>
      </c>
      <c r="J2059" s="10" t="s">
        <v>96</v>
      </c>
      <c r="K2059" s="27">
        <v>43098</v>
      </c>
      <c r="L2059" s="28">
        <v>1</v>
      </c>
    </row>
    <row r="2060" spans="2:12" x14ac:dyDescent="0.2">
      <c r="B2060" s="5" t="s">
        <v>334</v>
      </c>
      <c r="C2060" s="5" t="s">
        <v>26</v>
      </c>
      <c r="D2060" s="5" t="s">
        <v>13</v>
      </c>
      <c r="E2060" s="5" t="s">
        <v>153</v>
      </c>
      <c r="F2060" s="5" t="s">
        <v>41</v>
      </c>
      <c r="G2060" s="5" t="s">
        <v>74</v>
      </c>
      <c r="H2060" s="5" t="s">
        <v>115</v>
      </c>
      <c r="I2060" s="5" t="s">
        <v>779</v>
      </c>
      <c r="J2060" s="10" t="s">
        <v>96</v>
      </c>
      <c r="K2060" s="27">
        <v>43098</v>
      </c>
      <c r="L2060" s="28">
        <v>1</v>
      </c>
    </row>
    <row r="2061" spans="2:12" x14ac:dyDescent="0.2">
      <c r="B2061" s="5" t="s">
        <v>334</v>
      </c>
      <c r="C2061" s="5" t="s">
        <v>26</v>
      </c>
      <c r="D2061" s="5" t="s">
        <v>13</v>
      </c>
      <c r="E2061" s="5" t="s">
        <v>186</v>
      </c>
      <c r="F2061" s="5" t="s">
        <v>56</v>
      </c>
      <c r="G2061" s="5" t="s">
        <v>74</v>
      </c>
      <c r="H2061" s="5" t="s">
        <v>98</v>
      </c>
      <c r="I2061" s="5" t="s">
        <v>305</v>
      </c>
      <c r="J2061" s="10" t="s">
        <v>96</v>
      </c>
      <c r="K2061" s="27">
        <v>43098</v>
      </c>
      <c r="L2061" s="28">
        <v>1</v>
      </c>
    </row>
    <row r="2062" spans="2:12" x14ac:dyDescent="0.2">
      <c r="B2062" s="5" t="s">
        <v>334</v>
      </c>
      <c r="C2062" s="5" t="s">
        <v>26</v>
      </c>
      <c r="D2062" s="5" t="s">
        <v>13</v>
      </c>
      <c r="E2062" s="5" t="s">
        <v>49</v>
      </c>
      <c r="F2062" s="5" t="s">
        <v>49</v>
      </c>
      <c r="G2062" s="5" t="s">
        <v>72</v>
      </c>
      <c r="H2062" s="5" t="s">
        <v>142</v>
      </c>
      <c r="I2062" s="5" t="s">
        <v>459</v>
      </c>
      <c r="J2062" s="10" t="s">
        <v>96</v>
      </c>
      <c r="K2062" s="27">
        <v>43098</v>
      </c>
      <c r="L2062" s="28">
        <v>1</v>
      </c>
    </row>
    <row r="2063" spans="2:12" x14ac:dyDescent="0.2">
      <c r="B2063" s="5" t="s">
        <v>334</v>
      </c>
      <c r="C2063" s="5" t="s">
        <v>26</v>
      </c>
      <c r="D2063" s="5" t="s">
        <v>13</v>
      </c>
      <c r="E2063" s="5" t="s">
        <v>49</v>
      </c>
      <c r="F2063" s="5" t="s">
        <v>49</v>
      </c>
      <c r="G2063" s="5" t="s">
        <v>74</v>
      </c>
      <c r="H2063" s="5" t="s">
        <v>115</v>
      </c>
      <c r="I2063" s="5" t="s">
        <v>791</v>
      </c>
      <c r="J2063" s="10" t="s">
        <v>96</v>
      </c>
      <c r="K2063" s="27">
        <v>43098</v>
      </c>
      <c r="L2063" s="28">
        <v>1</v>
      </c>
    </row>
    <row r="2064" spans="2:12" x14ac:dyDescent="0.2">
      <c r="B2064" s="5" t="s">
        <v>334</v>
      </c>
      <c r="C2064" s="5" t="s">
        <v>26</v>
      </c>
      <c r="D2064" s="5" t="s">
        <v>13</v>
      </c>
      <c r="E2064" s="5" t="s">
        <v>138</v>
      </c>
      <c r="F2064" s="5" t="s">
        <v>49</v>
      </c>
      <c r="G2064" s="5" t="s">
        <v>74</v>
      </c>
      <c r="H2064" s="5" t="s">
        <v>98</v>
      </c>
      <c r="I2064" s="5" t="s">
        <v>305</v>
      </c>
      <c r="J2064" s="10" t="s">
        <v>96</v>
      </c>
      <c r="K2064" s="27">
        <v>43098</v>
      </c>
      <c r="L2064" s="28">
        <v>1</v>
      </c>
    </row>
    <row r="2065" spans="2:12" x14ac:dyDescent="0.2">
      <c r="B2065" s="5" t="s">
        <v>334</v>
      </c>
      <c r="C2065" s="5" t="s">
        <v>26</v>
      </c>
      <c r="D2065" s="5" t="s">
        <v>13</v>
      </c>
      <c r="E2065" s="5" t="s">
        <v>171</v>
      </c>
      <c r="F2065" s="5" t="s">
        <v>47</v>
      </c>
      <c r="G2065" s="5" t="s">
        <v>74</v>
      </c>
      <c r="H2065" s="5" t="s">
        <v>115</v>
      </c>
      <c r="I2065" s="5" t="s">
        <v>600</v>
      </c>
      <c r="J2065" s="10" t="s">
        <v>96</v>
      </c>
      <c r="K2065" s="27">
        <v>43098</v>
      </c>
      <c r="L2065" s="28">
        <v>1</v>
      </c>
    </row>
    <row r="2066" spans="2:12" x14ac:dyDescent="0.2">
      <c r="B2066" s="5" t="s">
        <v>334</v>
      </c>
      <c r="C2066" s="5" t="s">
        <v>26</v>
      </c>
      <c r="D2066" s="5" t="s">
        <v>13</v>
      </c>
      <c r="E2066" s="5" t="s">
        <v>130</v>
      </c>
      <c r="F2066" s="5" t="s">
        <v>64</v>
      </c>
      <c r="G2066" s="5" t="s">
        <v>74</v>
      </c>
      <c r="H2066" s="5" t="s">
        <v>98</v>
      </c>
      <c r="I2066" s="5" t="s">
        <v>305</v>
      </c>
      <c r="J2066" s="10" t="s">
        <v>96</v>
      </c>
      <c r="K2066" s="27">
        <v>43098</v>
      </c>
      <c r="L2066" s="28">
        <v>1</v>
      </c>
    </row>
    <row r="2067" spans="2:12" x14ac:dyDescent="0.2">
      <c r="B2067" s="5" t="s">
        <v>334</v>
      </c>
      <c r="C2067" s="5" t="s">
        <v>26</v>
      </c>
      <c r="D2067" s="5" t="s">
        <v>13</v>
      </c>
      <c r="E2067" s="5" t="s">
        <v>130</v>
      </c>
      <c r="F2067" s="5" t="s">
        <v>64</v>
      </c>
      <c r="G2067" s="5" t="s">
        <v>75</v>
      </c>
      <c r="H2067" s="5" t="s">
        <v>797</v>
      </c>
      <c r="I2067" s="5" t="s">
        <v>305</v>
      </c>
      <c r="J2067" s="10" t="s">
        <v>96</v>
      </c>
      <c r="K2067" s="27">
        <v>43098</v>
      </c>
      <c r="L2067" s="28">
        <v>1</v>
      </c>
    </row>
    <row r="2068" spans="2:12" x14ac:dyDescent="0.2">
      <c r="B2068" s="5" t="s">
        <v>334</v>
      </c>
      <c r="C2068" s="5" t="s">
        <v>26</v>
      </c>
      <c r="D2068" s="5" t="s">
        <v>13</v>
      </c>
      <c r="E2068" s="5" t="s">
        <v>180</v>
      </c>
      <c r="F2068" s="5" t="s">
        <v>367</v>
      </c>
      <c r="G2068" s="5" t="s">
        <v>74</v>
      </c>
      <c r="H2068" s="5" t="s">
        <v>98</v>
      </c>
      <c r="I2068" s="5" t="s">
        <v>305</v>
      </c>
      <c r="J2068" s="10" t="s">
        <v>96</v>
      </c>
      <c r="K2068" s="27">
        <v>43098</v>
      </c>
      <c r="L2068" s="28">
        <v>1</v>
      </c>
    </row>
    <row r="2069" spans="2:12" x14ac:dyDescent="0.2">
      <c r="B2069" s="5" t="s">
        <v>334</v>
      </c>
      <c r="C2069" s="5" t="s">
        <v>26</v>
      </c>
      <c r="D2069" s="5" t="s">
        <v>13</v>
      </c>
      <c r="E2069" s="5" t="s">
        <v>131</v>
      </c>
      <c r="F2069" s="5" t="s">
        <v>57</v>
      </c>
      <c r="G2069" s="5" t="s">
        <v>74</v>
      </c>
      <c r="H2069" s="5" t="s">
        <v>443</v>
      </c>
      <c r="I2069" s="5" t="s">
        <v>305</v>
      </c>
      <c r="J2069" s="10" t="s">
        <v>96</v>
      </c>
      <c r="K2069" s="27">
        <v>43098</v>
      </c>
      <c r="L2069" s="28">
        <v>1</v>
      </c>
    </row>
    <row r="2070" spans="2:12" x14ac:dyDescent="0.2">
      <c r="B2070" s="5" t="s">
        <v>334</v>
      </c>
      <c r="C2070" s="5" t="s">
        <v>26</v>
      </c>
      <c r="D2070" s="5" t="s">
        <v>13</v>
      </c>
      <c r="E2070" s="5" t="s">
        <v>51</v>
      </c>
      <c r="F2070" s="5" t="s">
        <v>51</v>
      </c>
      <c r="G2070" s="5" t="s">
        <v>72</v>
      </c>
      <c r="H2070" s="5" t="s">
        <v>126</v>
      </c>
      <c r="I2070" s="5" t="s">
        <v>473</v>
      </c>
      <c r="J2070" s="10" t="s">
        <v>96</v>
      </c>
      <c r="K2070" s="27">
        <v>43098</v>
      </c>
      <c r="L2070" s="28">
        <v>1</v>
      </c>
    </row>
    <row r="2071" spans="2:12" x14ac:dyDescent="0.2">
      <c r="B2071" s="5" t="s">
        <v>334</v>
      </c>
      <c r="C2071" s="5" t="s">
        <v>26</v>
      </c>
      <c r="D2071" s="5" t="s">
        <v>13</v>
      </c>
      <c r="E2071" s="5" t="s">
        <v>51</v>
      </c>
      <c r="F2071" s="5" t="s">
        <v>51</v>
      </c>
      <c r="G2071" s="5" t="s">
        <v>74</v>
      </c>
      <c r="H2071" s="5" t="s">
        <v>115</v>
      </c>
      <c r="I2071" s="5" t="s">
        <v>583</v>
      </c>
      <c r="J2071" s="10" t="s">
        <v>96</v>
      </c>
      <c r="K2071" s="27">
        <v>43098</v>
      </c>
      <c r="L2071" s="28">
        <v>1</v>
      </c>
    </row>
    <row r="2072" spans="2:12" x14ac:dyDescent="0.2">
      <c r="B2072" s="5" t="s">
        <v>334</v>
      </c>
      <c r="C2072" s="5" t="s">
        <v>26</v>
      </c>
      <c r="D2072" s="5" t="s">
        <v>13</v>
      </c>
      <c r="E2072" s="5" t="s">
        <v>65</v>
      </c>
      <c r="F2072" s="5" t="s">
        <v>65</v>
      </c>
      <c r="G2072" s="5" t="s">
        <v>74</v>
      </c>
      <c r="H2072" s="5" t="s">
        <v>98</v>
      </c>
      <c r="I2072" s="5" t="s">
        <v>305</v>
      </c>
      <c r="J2072" s="10" t="s">
        <v>96</v>
      </c>
      <c r="K2072" s="27">
        <v>43098</v>
      </c>
      <c r="L2072" s="28">
        <v>1</v>
      </c>
    </row>
    <row r="2073" spans="2:12" x14ac:dyDescent="0.2">
      <c r="B2073" s="5" t="s">
        <v>334</v>
      </c>
      <c r="C2073" s="5" t="s">
        <v>26</v>
      </c>
      <c r="D2073" s="5" t="s">
        <v>13</v>
      </c>
      <c r="E2073" s="5" t="s">
        <v>133</v>
      </c>
      <c r="F2073" s="5" t="s">
        <v>39</v>
      </c>
      <c r="G2073" s="5" t="s">
        <v>74</v>
      </c>
      <c r="H2073" s="5" t="s">
        <v>378</v>
      </c>
      <c r="I2073" s="5" t="s">
        <v>305</v>
      </c>
      <c r="J2073" s="10" t="s">
        <v>96</v>
      </c>
      <c r="K2073" s="27">
        <v>43099</v>
      </c>
      <c r="L2073" s="28">
        <v>1</v>
      </c>
    </row>
    <row r="2074" spans="2:12" x14ac:dyDescent="0.2">
      <c r="B2074" s="5" t="s">
        <v>334</v>
      </c>
      <c r="C2074" s="5" t="s">
        <v>26</v>
      </c>
      <c r="D2074" s="5" t="s">
        <v>13</v>
      </c>
      <c r="E2074" s="5" t="s">
        <v>105</v>
      </c>
      <c r="F2074" s="5" t="s">
        <v>40</v>
      </c>
      <c r="G2074" s="5" t="s">
        <v>74</v>
      </c>
      <c r="H2074" s="5" t="s">
        <v>98</v>
      </c>
      <c r="I2074" s="5" t="s">
        <v>305</v>
      </c>
      <c r="J2074" s="10" t="s">
        <v>96</v>
      </c>
      <c r="K2074" s="27">
        <v>43099</v>
      </c>
      <c r="L2074" s="28">
        <v>1</v>
      </c>
    </row>
    <row r="2075" spans="2:12" x14ac:dyDescent="0.2">
      <c r="B2075" s="5" t="s">
        <v>334</v>
      </c>
      <c r="C2075" s="5" t="s">
        <v>26</v>
      </c>
      <c r="D2075" s="5" t="s">
        <v>13</v>
      </c>
      <c r="E2075" s="5" t="s">
        <v>202</v>
      </c>
      <c r="F2075" s="5" t="s">
        <v>40</v>
      </c>
      <c r="G2075" s="5" t="s">
        <v>74</v>
      </c>
      <c r="H2075" s="5" t="s">
        <v>115</v>
      </c>
      <c r="I2075" s="5" t="s">
        <v>740</v>
      </c>
      <c r="J2075" s="10" t="s">
        <v>96</v>
      </c>
      <c r="K2075" s="27">
        <v>43099</v>
      </c>
      <c r="L2075" s="28">
        <v>1</v>
      </c>
    </row>
    <row r="2076" spans="2:12" x14ac:dyDescent="0.2">
      <c r="B2076" s="5" t="s">
        <v>334</v>
      </c>
      <c r="C2076" s="5" t="s">
        <v>26</v>
      </c>
      <c r="D2076" s="5" t="s">
        <v>13</v>
      </c>
      <c r="E2076" s="5" t="s">
        <v>113</v>
      </c>
      <c r="F2076" s="5" t="s">
        <v>45</v>
      </c>
      <c r="G2076" s="5" t="s">
        <v>74</v>
      </c>
      <c r="H2076" s="5" t="s">
        <v>98</v>
      </c>
      <c r="I2076" s="5" t="s">
        <v>305</v>
      </c>
      <c r="J2076" s="10" t="s">
        <v>96</v>
      </c>
      <c r="K2076" s="27">
        <v>43099</v>
      </c>
      <c r="L2076" s="28">
        <v>1</v>
      </c>
    </row>
    <row r="2077" spans="2:12" x14ac:dyDescent="0.2">
      <c r="B2077" s="5" t="s">
        <v>334</v>
      </c>
      <c r="C2077" s="5" t="s">
        <v>26</v>
      </c>
      <c r="D2077" s="5" t="s">
        <v>13</v>
      </c>
      <c r="E2077" s="5" t="s">
        <v>114</v>
      </c>
      <c r="F2077" s="5" t="s">
        <v>39</v>
      </c>
      <c r="G2077" s="5" t="s">
        <v>74</v>
      </c>
      <c r="H2077" s="5" t="s">
        <v>115</v>
      </c>
      <c r="I2077" s="5" t="s">
        <v>751</v>
      </c>
      <c r="J2077" s="10" t="s">
        <v>96</v>
      </c>
      <c r="K2077" s="27">
        <v>43099</v>
      </c>
      <c r="L2077" s="28">
        <v>1</v>
      </c>
    </row>
    <row r="2078" spans="2:12" x14ac:dyDescent="0.2">
      <c r="B2078" s="5" t="s">
        <v>334</v>
      </c>
      <c r="C2078" s="5" t="s">
        <v>26</v>
      </c>
      <c r="D2078" s="5" t="s">
        <v>13</v>
      </c>
      <c r="E2078" s="5" t="s">
        <v>150</v>
      </c>
      <c r="F2078" s="5" t="s">
        <v>367</v>
      </c>
      <c r="G2078" s="5" t="s">
        <v>72</v>
      </c>
      <c r="H2078" s="5" t="s">
        <v>142</v>
      </c>
      <c r="I2078" s="5" t="s">
        <v>442</v>
      </c>
      <c r="J2078" s="10" t="s">
        <v>96</v>
      </c>
      <c r="K2078" s="27">
        <v>43099</v>
      </c>
      <c r="L2078" s="28">
        <v>1</v>
      </c>
    </row>
    <row r="2079" spans="2:12" x14ac:dyDescent="0.2">
      <c r="B2079" s="5" t="s">
        <v>334</v>
      </c>
      <c r="C2079" s="5" t="s">
        <v>26</v>
      </c>
      <c r="D2079" s="5" t="s">
        <v>13</v>
      </c>
      <c r="E2079" s="5" t="s">
        <v>150</v>
      </c>
      <c r="F2079" s="5" t="s">
        <v>367</v>
      </c>
      <c r="G2079" s="5" t="s">
        <v>74</v>
      </c>
      <c r="H2079" s="5" t="s">
        <v>98</v>
      </c>
      <c r="I2079" s="5" t="s">
        <v>305</v>
      </c>
      <c r="J2079" s="10" t="s">
        <v>96</v>
      </c>
      <c r="K2079" s="27">
        <v>43099</v>
      </c>
      <c r="L2079" s="28">
        <v>1</v>
      </c>
    </row>
    <row r="2080" spans="2:12" x14ac:dyDescent="0.2">
      <c r="B2080" s="5" t="s">
        <v>334</v>
      </c>
      <c r="C2080" s="5" t="s">
        <v>26</v>
      </c>
      <c r="D2080" s="5" t="s">
        <v>13</v>
      </c>
      <c r="E2080" s="5" t="s">
        <v>151</v>
      </c>
      <c r="F2080" s="5" t="s">
        <v>43</v>
      </c>
      <c r="G2080" s="5" t="s">
        <v>72</v>
      </c>
      <c r="H2080" s="5" t="s">
        <v>126</v>
      </c>
      <c r="I2080" s="5" t="s">
        <v>576</v>
      </c>
      <c r="J2080" s="10" t="s">
        <v>96</v>
      </c>
      <c r="K2080" s="27">
        <v>43099</v>
      </c>
      <c r="L2080" s="28">
        <v>1</v>
      </c>
    </row>
    <row r="2081" spans="2:12" x14ac:dyDescent="0.2">
      <c r="B2081" s="5" t="s">
        <v>334</v>
      </c>
      <c r="C2081" s="5" t="s">
        <v>26</v>
      </c>
      <c r="D2081" s="5" t="s">
        <v>13</v>
      </c>
      <c r="E2081" s="5" t="s">
        <v>62</v>
      </c>
      <c r="F2081" s="5" t="s">
        <v>62</v>
      </c>
      <c r="G2081" s="5" t="s">
        <v>72</v>
      </c>
      <c r="H2081" s="5" t="s">
        <v>126</v>
      </c>
      <c r="I2081" s="5" t="s">
        <v>769</v>
      </c>
      <c r="J2081" s="10" t="s">
        <v>96</v>
      </c>
      <c r="K2081" s="27">
        <v>43099</v>
      </c>
      <c r="L2081" s="28">
        <v>1</v>
      </c>
    </row>
    <row r="2082" spans="2:12" x14ac:dyDescent="0.2">
      <c r="B2082" s="5" t="s">
        <v>334</v>
      </c>
      <c r="C2082" s="5" t="s">
        <v>26</v>
      </c>
      <c r="D2082" s="5" t="s">
        <v>13</v>
      </c>
      <c r="E2082" s="5" t="s">
        <v>170</v>
      </c>
      <c r="F2082" s="5" t="s">
        <v>60</v>
      </c>
      <c r="G2082" s="5" t="s">
        <v>74</v>
      </c>
      <c r="H2082" s="5" t="s">
        <v>98</v>
      </c>
      <c r="I2082" s="5" t="s">
        <v>305</v>
      </c>
      <c r="J2082" s="10" t="s">
        <v>96</v>
      </c>
      <c r="K2082" s="27">
        <v>43099</v>
      </c>
      <c r="L2082" s="28">
        <v>1</v>
      </c>
    </row>
    <row r="2083" spans="2:12" x14ac:dyDescent="0.2">
      <c r="B2083" s="164" t="s">
        <v>334</v>
      </c>
      <c r="C2083" s="162" t="s">
        <v>26</v>
      </c>
      <c r="D2083" s="162" t="s">
        <v>13</v>
      </c>
      <c r="E2083" s="162" t="s">
        <v>118</v>
      </c>
      <c r="F2083" s="164" t="s">
        <v>39</v>
      </c>
      <c r="G2083" s="162" t="s">
        <v>74</v>
      </c>
      <c r="H2083" s="162" t="s">
        <v>115</v>
      </c>
      <c r="I2083" s="162" t="s">
        <v>772</v>
      </c>
      <c r="J2083" s="163" t="s">
        <v>96</v>
      </c>
      <c r="K2083" s="165">
        <v>43099</v>
      </c>
      <c r="L2083" s="166">
        <v>1</v>
      </c>
    </row>
    <row r="2084" spans="2:12" x14ac:dyDescent="0.2">
      <c r="B2084" s="5" t="s">
        <v>334</v>
      </c>
      <c r="C2084" s="5" t="s">
        <v>26</v>
      </c>
      <c r="D2084" s="5" t="s">
        <v>13</v>
      </c>
      <c r="E2084" s="5" t="s">
        <v>41</v>
      </c>
      <c r="F2084" s="5" t="s">
        <v>41</v>
      </c>
      <c r="G2084" s="5" t="s">
        <v>74</v>
      </c>
      <c r="H2084" s="5" t="s">
        <v>98</v>
      </c>
      <c r="I2084" s="5" t="s">
        <v>305</v>
      </c>
      <c r="J2084" s="10" t="s">
        <v>96</v>
      </c>
      <c r="K2084" s="27">
        <v>43099</v>
      </c>
      <c r="L2084" s="28">
        <v>1</v>
      </c>
    </row>
    <row r="2085" spans="2:12" x14ac:dyDescent="0.2">
      <c r="B2085" s="5" t="s">
        <v>334</v>
      </c>
      <c r="C2085" s="5" t="s">
        <v>26</v>
      </c>
      <c r="D2085" s="5" t="s">
        <v>13</v>
      </c>
      <c r="E2085" s="5" t="s">
        <v>41</v>
      </c>
      <c r="F2085" s="5" t="s">
        <v>41</v>
      </c>
      <c r="G2085" s="5" t="s">
        <v>74</v>
      </c>
      <c r="H2085" s="5" t="s">
        <v>98</v>
      </c>
      <c r="I2085" s="5" t="s">
        <v>305</v>
      </c>
      <c r="J2085" s="10" t="s">
        <v>96</v>
      </c>
      <c r="K2085" s="27">
        <v>43099</v>
      </c>
      <c r="L2085" s="28">
        <v>1</v>
      </c>
    </row>
    <row r="2086" spans="2:12" x14ac:dyDescent="0.2">
      <c r="B2086" s="164" t="s">
        <v>334</v>
      </c>
      <c r="C2086" s="162" t="s">
        <v>26</v>
      </c>
      <c r="D2086" s="162" t="s">
        <v>13</v>
      </c>
      <c r="E2086" s="162" t="s">
        <v>153</v>
      </c>
      <c r="F2086" s="164" t="s">
        <v>41</v>
      </c>
      <c r="G2086" s="162" t="s">
        <v>74</v>
      </c>
      <c r="H2086" s="162" t="s">
        <v>115</v>
      </c>
      <c r="I2086" s="162" t="s">
        <v>305</v>
      </c>
      <c r="J2086" s="163" t="s">
        <v>96</v>
      </c>
      <c r="K2086" s="165">
        <v>43099</v>
      </c>
      <c r="L2086" s="166">
        <v>1</v>
      </c>
    </row>
    <row r="2087" spans="2:12" x14ac:dyDescent="0.2">
      <c r="B2087" s="164" t="s">
        <v>334</v>
      </c>
      <c r="C2087" s="162" t="s">
        <v>26</v>
      </c>
      <c r="D2087" s="162" t="s">
        <v>13</v>
      </c>
      <c r="E2087" s="162" t="s">
        <v>42</v>
      </c>
      <c r="F2087" s="164" t="s">
        <v>42</v>
      </c>
      <c r="G2087" s="162" t="s">
        <v>74</v>
      </c>
      <c r="H2087" s="162" t="s">
        <v>98</v>
      </c>
      <c r="I2087" s="162" t="s">
        <v>305</v>
      </c>
      <c r="J2087" s="163" t="s">
        <v>96</v>
      </c>
      <c r="K2087" s="165">
        <v>43099</v>
      </c>
      <c r="L2087" s="166">
        <v>1</v>
      </c>
    </row>
    <row r="2088" spans="2:12" x14ac:dyDescent="0.2">
      <c r="B2088" s="5" t="s">
        <v>334</v>
      </c>
      <c r="C2088" s="5" t="s">
        <v>26</v>
      </c>
      <c r="D2088" s="5" t="s">
        <v>13</v>
      </c>
      <c r="E2088" s="5" t="s">
        <v>42</v>
      </c>
      <c r="F2088" s="5" t="s">
        <v>42</v>
      </c>
      <c r="G2088" s="5" t="s">
        <v>74</v>
      </c>
      <c r="H2088" s="5" t="s">
        <v>98</v>
      </c>
      <c r="I2088" s="5" t="s">
        <v>305</v>
      </c>
      <c r="J2088" s="10" t="s">
        <v>96</v>
      </c>
      <c r="K2088" s="27">
        <v>43099</v>
      </c>
      <c r="L2088" s="28">
        <v>1</v>
      </c>
    </row>
    <row r="2089" spans="2:12" x14ac:dyDescent="0.2">
      <c r="B2089" s="5" t="s">
        <v>334</v>
      </c>
      <c r="C2089" s="5" t="s">
        <v>26</v>
      </c>
      <c r="D2089" s="5" t="s">
        <v>13</v>
      </c>
      <c r="E2089" s="5" t="s">
        <v>186</v>
      </c>
      <c r="F2089" s="5" t="s">
        <v>56</v>
      </c>
      <c r="G2089" s="5" t="s">
        <v>74</v>
      </c>
      <c r="H2089" s="5" t="s">
        <v>98</v>
      </c>
      <c r="I2089" s="5" t="s">
        <v>305</v>
      </c>
      <c r="J2089" s="10" t="s">
        <v>96</v>
      </c>
      <c r="K2089" s="27">
        <v>43099</v>
      </c>
      <c r="L2089" s="28">
        <v>1</v>
      </c>
    </row>
    <row r="2090" spans="2:12" x14ac:dyDescent="0.2">
      <c r="B2090" s="5" t="s">
        <v>334</v>
      </c>
      <c r="C2090" s="5" t="s">
        <v>26</v>
      </c>
      <c r="D2090" s="5" t="s">
        <v>13</v>
      </c>
      <c r="E2090" s="5" t="s">
        <v>130</v>
      </c>
      <c r="F2090" s="5" t="s">
        <v>64</v>
      </c>
      <c r="G2090" s="5" t="s">
        <v>74</v>
      </c>
      <c r="H2090" s="5" t="s">
        <v>98</v>
      </c>
      <c r="I2090" s="5" t="s">
        <v>305</v>
      </c>
      <c r="J2090" s="10" t="s">
        <v>96</v>
      </c>
      <c r="K2090" s="27">
        <v>43099</v>
      </c>
      <c r="L2090" s="28">
        <v>1</v>
      </c>
    </row>
    <row r="2091" spans="2:12" x14ac:dyDescent="0.2">
      <c r="B2091" s="5" t="s">
        <v>334</v>
      </c>
      <c r="C2091" s="5" t="s">
        <v>26</v>
      </c>
      <c r="D2091" s="5" t="s">
        <v>13</v>
      </c>
      <c r="E2091" s="5" t="s">
        <v>125</v>
      </c>
      <c r="F2091" s="5" t="s">
        <v>39</v>
      </c>
      <c r="G2091" s="5" t="s">
        <v>74</v>
      </c>
      <c r="H2091" s="5" t="s">
        <v>324</v>
      </c>
      <c r="I2091" s="5" t="s">
        <v>305</v>
      </c>
      <c r="J2091" s="10" t="s">
        <v>96</v>
      </c>
      <c r="K2091" s="27">
        <v>43099</v>
      </c>
      <c r="L2091" s="28">
        <v>1</v>
      </c>
    </row>
    <row r="2092" spans="2:12" x14ac:dyDescent="0.2">
      <c r="B2092" s="5" t="s">
        <v>334</v>
      </c>
      <c r="C2092" s="5" t="s">
        <v>26</v>
      </c>
      <c r="D2092" s="5" t="s">
        <v>13</v>
      </c>
      <c r="E2092" s="5" t="s">
        <v>184</v>
      </c>
      <c r="F2092" s="5" t="s">
        <v>39</v>
      </c>
      <c r="G2092" s="5" t="s">
        <v>74</v>
      </c>
      <c r="H2092" s="5" t="s">
        <v>98</v>
      </c>
      <c r="I2092" s="5" t="s">
        <v>305</v>
      </c>
      <c r="J2092" s="10" t="s">
        <v>96</v>
      </c>
      <c r="K2092" s="27">
        <v>43099</v>
      </c>
      <c r="L2092" s="28">
        <v>1</v>
      </c>
    </row>
    <row r="2093" spans="2:12" x14ac:dyDescent="0.2">
      <c r="B2093" s="5" t="s">
        <v>334</v>
      </c>
      <c r="C2093" s="5" t="s">
        <v>26</v>
      </c>
      <c r="D2093" s="5" t="s">
        <v>13</v>
      </c>
      <c r="E2093" s="5" t="s">
        <v>129</v>
      </c>
      <c r="F2093" s="5" t="s">
        <v>52</v>
      </c>
      <c r="G2093" s="5" t="s">
        <v>74</v>
      </c>
      <c r="H2093" s="5" t="s">
        <v>555</v>
      </c>
      <c r="I2093" s="5" t="s">
        <v>305</v>
      </c>
      <c r="J2093" s="10" t="s">
        <v>96</v>
      </c>
      <c r="K2093" s="27">
        <v>43099</v>
      </c>
      <c r="L2093" s="28">
        <v>1</v>
      </c>
    </row>
    <row r="2094" spans="2:12" x14ac:dyDescent="0.2">
      <c r="B2094" s="164" t="s">
        <v>334</v>
      </c>
      <c r="C2094" s="162" t="s">
        <v>26</v>
      </c>
      <c r="D2094" s="162" t="s">
        <v>13</v>
      </c>
      <c r="E2094" s="162" t="s">
        <v>169</v>
      </c>
      <c r="F2094" s="164" t="s">
        <v>48</v>
      </c>
      <c r="G2094" s="162" t="s">
        <v>74</v>
      </c>
      <c r="H2094" s="162" t="s">
        <v>98</v>
      </c>
      <c r="I2094" s="162" t="s">
        <v>305</v>
      </c>
      <c r="J2094" s="163" t="s">
        <v>96</v>
      </c>
      <c r="K2094" s="165">
        <v>43099</v>
      </c>
      <c r="L2094" s="166">
        <v>1</v>
      </c>
    </row>
    <row r="2095" spans="2:12" x14ac:dyDescent="0.2">
      <c r="B2095" s="5" t="s">
        <v>334</v>
      </c>
      <c r="C2095" s="5" t="s">
        <v>26</v>
      </c>
      <c r="D2095" s="5" t="s">
        <v>13</v>
      </c>
      <c r="E2095" s="5" t="s">
        <v>178</v>
      </c>
      <c r="F2095" s="5" t="s">
        <v>39</v>
      </c>
      <c r="G2095" s="5" t="s">
        <v>74</v>
      </c>
      <c r="H2095" s="5" t="s">
        <v>115</v>
      </c>
      <c r="I2095" s="5" t="s">
        <v>608</v>
      </c>
      <c r="J2095" s="10" t="s">
        <v>96</v>
      </c>
      <c r="K2095" s="27">
        <v>43099</v>
      </c>
      <c r="L2095" s="28">
        <v>1</v>
      </c>
    </row>
    <row r="2096" spans="2:12" x14ac:dyDescent="0.2">
      <c r="B2096" s="5" t="s">
        <v>334</v>
      </c>
      <c r="C2096" s="5" t="s">
        <v>26</v>
      </c>
      <c r="D2096" s="5" t="s">
        <v>13</v>
      </c>
      <c r="E2096" s="5" t="s">
        <v>155</v>
      </c>
      <c r="F2096" s="5" t="s">
        <v>47</v>
      </c>
      <c r="G2096" s="5" t="s">
        <v>74</v>
      </c>
      <c r="H2096" s="5" t="s">
        <v>387</v>
      </c>
      <c r="I2096" s="5" t="s">
        <v>305</v>
      </c>
      <c r="J2096" s="10" t="s">
        <v>96</v>
      </c>
      <c r="K2096" s="27">
        <v>43100</v>
      </c>
      <c r="L2096" s="28">
        <v>1</v>
      </c>
    </row>
    <row r="2097" spans="2:12" x14ac:dyDescent="0.2">
      <c r="B2097" s="5" t="s">
        <v>334</v>
      </c>
      <c r="C2097" s="5" t="s">
        <v>26</v>
      </c>
      <c r="D2097" s="5" t="s">
        <v>13</v>
      </c>
      <c r="E2097" s="5" t="s">
        <v>51</v>
      </c>
      <c r="F2097" s="5" t="s">
        <v>51</v>
      </c>
      <c r="G2097" s="5" t="s">
        <v>74</v>
      </c>
      <c r="H2097" s="5" t="s">
        <v>98</v>
      </c>
      <c r="I2097" s="5" t="s">
        <v>305</v>
      </c>
      <c r="J2097" s="10" t="s">
        <v>96</v>
      </c>
      <c r="K2097" s="27">
        <v>43100</v>
      </c>
      <c r="L2097" s="28">
        <v>1</v>
      </c>
    </row>
    <row r="2098" spans="2:12" x14ac:dyDescent="0.2">
      <c r="B2098" s="5" t="s">
        <v>334</v>
      </c>
      <c r="C2098" s="5" t="s">
        <v>359</v>
      </c>
      <c r="D2098" s="5" t="s">
        <v>360</v>
      </c>
      <c r="E2098" s="5" t="s">
        <v>105</v>
      </c>
      <c r="F2098" s="5" t="s">
        <v>40</v>
      </c>
      <c r="G2098" s="5" t="s">
        <v>72</v>
      </c>
      <c r="H2098" s="5" t="s">
        <v>142</v>
      </c>
      <c r="I2098" s="5" t="s">
        <v>850</v>
      </c>
      <c r="J2098" s="10" t="s">
        <v>96</v>
      </c>
      <c r="K2098" s="27">
        <v>43070</v>
      </c>
      <c r="L2098" s="28">
        <v>6</v>
      </c>
    </row>
    <row r="2099" spans="2:12" x14ac:dyDescent="0.2">
      <c r="B2099" s="5" t="s">
        <v>334</v>
      </c>
      <c r="C2099" s="5" t="s">
        <v>359</v>
      </c>
      <c r="D2099" s="5" t="s">
        <v>360</v>
      </c>
      <c r="E2099" s="5" t="s">
        <v>152</v>
      </c>
      <c r="F2099" s="5" t="s">
        <v>43</v>
      </c>
      <c r="G2099" s="5" t="s">
        <v>72</v>
      </c>
      <c r="H2099" s="5" t="s">
        <v>135</v>
      </c>
      <c r="I2099" s="5" t="s">
        <v>305</v>
      </c>
      <c r="J2099" s="10" t="s">
        <v>96</v>
      </c>
      <c r="K2099" s="27">
        <v>43070</v>
      </c>
      <c r="L2099" s="28">
        <v>4</v>
      </c>
    </row>
    <row r="2100" spans="2:12" x14ac:dyDescent="0.2">
      <c r="B2100" s="5" t="s">
        <v>334</v>
      </c>
      <c r="C2100" s="5" t="s">
        <v>359</v>
      </c>
      <c r="D2100" s="5" t="s">
        <v>360</v>
      </c>
      <c r="E2100" s="5" t="s">
        <v>41</v>
      </c>
      <c r="F2100" s="5" t="s">
        <v>41</v>
      </c>
      <c r="G2100" s="5" t="s">
        <v>74</v>
      </c>
      <c r="H2100" s="5" t="s">
        <v>98</v>
      </c>
      <c r="I2100" s="5" t="s">
        <v>305</v>
      </c>
      <c r="J2100" s="10" t="s">
        <v>96</v>
      </c>
      <c r="K2100" s="27">
        <v>43070</v>
      </c>
      <c r="L2100" s="28">
        <v>1</v>
      </c>
    </row>
    <row r="2101" spans="2:12" x14ac:dyDescent="0.2">
      <c r="B2101" s="5" t="s">
        <v>334</v>
      </c>
      <c r="C2101" s="5" t="s">
        <v>359</v>
      </c>
      <c r="D2101" s="5" t="s">
        <v>360</v>
      </c>
      <c r="E2101" s="5" t="s">
        <v>139</v>
      </c>
      <c r="F2101" s="5" t="s">
        <v>56</v>
      </c>
      <c r="G2101" s="5" t="s">
        <v>74</v>
      </c>
      <c r="H2101" s="5" t="s">
        <v>98</v>
      </c>
      <c r="I2101" s="5" t="s">
        <v>305</v>
      </c>
      <c r="J2101" s="10" t="s">
        <v>96</v>
      </c>
      <c r="K2101" s="27">
        <v>43070</v>
      </c>
      <c r="L2101" s="28">
        <v>2</v>
      </c>
    </row>
    <row r="2102" spans="2:12" x14ac:dyDescent="0.2">
      <c r="B2102" s="5" t="s">
        <v>334</v>
      </c>
      <c r="C2102" s="5" t="s">
        <v>359</v>
      </c>
      <c r="D2102" s="5" t="s">
        <v>360</v>
      </c>
      <c r="E2102" s="5" t="s">
        <v>125</v>
      </c>
      <c r="F2102" s="5" t="s">
        <v>39</v>
      </c>
      <c r="G2102" s="5" t="s">
        <v>75</v>
      </c>
      <c r="H2102" s="5" t="s">
        <v>164</v>
      </c>
      <c r="I2102" s="5" t="s">
        <v>312</v>
      </c>
      <c r="J2102" s="10" t="s">
        <v>96</v>
      </c>
      <c r="K2102" s="27">
        <v>43070</v>
      </c>
      <c r="L2102" s="28">
        <v>3</v>
      </c>
    </row>
    <row r="2103" spans="2:12" x14ac:dyDescent="0.2">
      <c r="B2103" s="5" t="s">
        <v>334</v>
      </c>
      <c r="C2103" s="5" t="s">
        <v>359</v>
      </c>
      <c r="D2103" s="5" t="s">
        <v>360</v>
      </c>
      <c r="E2103" s="5" t="s">
        <v>131</v>
      </c>
      <c r="F2103" s="5" t="s">
        <v>57</v>
      </c>
      <c r="G2103" s="5" t="s">
        <v>74</v>
      </c>
      <c r="H2103" s="5" t="s">
        <v>443</v>
      </c>
      <c r="I2103" s="5" t="s">
        <v>305</v>
      </c>
      <c r="J2103" s="10" t="s">
        <v>96</v>
      </c>
      <c r="K2103" s="27">
        <v>43070</v>
      </c>
      <c r="L2103" s="28">
        <v>1</v>
      </c>
    </row>
    <row r="2104" spans="2:12" x14ac:dyDescent="0.2">
      <c r="B2104" s="5" t="s">
        <v>334</v>
      </c>
      <c r="C2104" s="5" t="s">
        <v>359</v>
      </c>
      <c r="D2104" s="5" t="s">
        <v>360</v>
      </c>
      <c r="E2104" s="5" t="s">
        <v>339</v>
      </c>
      <c r="F2104" s="5" t="s">
        <v>43</v>
      </c>
      <c r="G2104" s="5" t="s">
        <v>74</v>
      </c>
      <c r="H2104" s="5" t="s">
        <v>349</v>
      </c>
      <c r="I2104" s="5" t="s">
        <v>305</v>
      </c>
      <c r="J2104" s="10" t="s">
        <v>96</v>
      </c>
      <c r="K2104" s="27">
        <v>43070</v>
      </c>
      <c r="L2104" s="28">
        <v>1</v>
      </c>
    </row>
    <row r="2105" spans="2:12" x14ac:dyDescent="0.2">
      <c r="B2105" s="5" t="s">
        <v>375</v>
      </c>
      <c r="C2105" s="5" t="s">
        <v>359</v>
      </c>
      <c r="D2105" s="5" t="s">
        <v>360</v>
      </c>
      <c r="E2105" s="5" t="s">
        <v>41</v>
      </c>
      <c r="F2105" s="5" t="s">
        <v>41</v>
      </c>
      <c r="G2105" s="5" t="s">
        <v>74</v>
      </c>
      <c r="H2105" s="5" t="s">
        <v>115</v>
      </c>
      <c r="I2105" s="5" t="s">
        <v>338</v>
      </c>
      <c r="J2105" s="10" t="s">
        <v>96</v>
      </c>
      <c r="K2105" s="27">
        <v>43070</v>
      </c>
      <c r="L2105" s="28">
        <v>1</v>
      </c>
    </row>
    <row r="2106" spans="2:12" x14ac:dyDescent="0.2">
      <c r="B2106" s="164" t="s">
        <v>375</v>
      </c>
      <c r="C2106" s="162" t="s">
        <v>359</v>
      </c>
      <c r="D2106" s="162" t="s">
        <v>360</v>
      </c>
      <c r="E2106" s="162" t="s">
        <v>51</v>
      </c>
      <c r="F2106" s="164" t="s">
        <v>51</v>
      </c>
      <c r="G2106" s="162" t="s">
        <v>74</v>
      </c>
      <c r="H2106" s="162" t="s">
        <v>115</v>
      </c>
      <c r="I2106" s="162" t="s">
        <v>408</v>
      </c>
      <c r="J2106" s="163" t="s">
        <v>96</v>
      </c>
      <c r="K2106" s="165">
        <v>43070</v>
      </c>
      <c r="L2106" s="166">
        <v>1</v>
      </c>
    </row>
    <row r="2107" spans="2:12" x14ac:dyDescent="0.2">
      <c r="B2107" s="5" t="s">
        <v>334</v>
      </c>
      <c r="C2107" s="5" t="s">
        <v>359</v>
      </c>
      <c r="D2107" s="5" t="s">
        <v>360</v>
      </c>
      <c r="E2107" s="5" t="s">
        <v>118</v>
      </c>
      <c r="F2107" s="5" t="s">
        <v>39</v>
      </c>
      <c r="G2107" s="5" t="s">
        <v>72</v>
      </c>
      <c r="H2107" s="5" t="s">
        <v>313</v>
      </c>
      <c r="I2107" s="5" t="s">
        <v>852</v>
      </c>
      <c r="J2107" s="10" t="s">
        <v>96</v>
      </c>
      <c r="K2107" s="27">
        <v>43071</v>
      </c>
      <c r="L2107" s="28">
        <v>2</v>
      </c>
    </row>
    <row r="2108" spans="2:12" x14ac:dyDescent="0.2">
      <c r="B2108" s="5" t="s">
        <v>334</v>
      </c>
      <c r="C2108" s="5" t="s">
        <v>359</v>
      </c>
      <c r="D2108" s="5" t="s">
        <v>360</v>
      </c>
      <c r="E2108" s="5" t="s">
        <v>120</v>
      </c>
      <c r="F2108" s="5" t="s">
        <v>41</v>
      </c>
      <c r="G2108" s="5" t="s">
        <v>74</v>
      </c>
      <c r="H2108" s="5" t="s">
        <v>115</v>
      </c>
      <c r="I2108" s="5" t="s">
        <v>534</v>
      </c>
      <c r="J2108" s="10" t="s">
        <v>96</v>
      </c>
      <c r="K2108" s="27">
        <v>43071</v>
      </c>
      <c r="L2108" s="28">
        <v>1</v>
      </c>
    </row>
    <row r="2109" spans="2:12" x14ac:dyDescent="0.2">
      <c r="B2109" s="5" t="s">
        <v>334</v>
      </c>
      <c r="C2109" s="5" t="s">
        <v>359</v>
      </c>
      <c r="D2109" s="5" t="s">
        <v>360</v>
      </c>
      <c r="E2109" s="5" t="s">
        <v>42</v>
      </c>
      <c r="F2109" s="5" t="s">
        <v>42</v>
      </c>
      <c r="G2109" s="5" t="s">
        <v>72</v>
      </c>
      <c r="H2109" s="5" t="s">
        <v>159</v>
      </c>
      <c r="I2109" s="5" t="s">
        <v>305</v>
      </c>
      <c r="J2109" s="10" t="s">
        <v>96</v>
      </c>
      <c r="K2109" s="27">
        <v>43071</v>
      </c>
      <c r="L2109" s="28">
        <v>3</v>
      </c>
    </row>
    <row r="2110" spans="2:12" x14ac:dyDescent="0.2">
      <c r="B2110" s="5" t="s">
        <v>334</v>
      </c>
      <c r="C2110" s="5" t="s">
        <v>359</v>
      </c>
      <c r="D2110" s="5" t="s">
        <v>360</v>
      </c>
      <c r="E2110" s="5" t="s">
        <v>180</v>
      </c>
      <c r="F2110" s="5" t="s">
        <v>367</v>
      </c>
      <c r="G2110" s="5" t="s">
        <v>72</v>
      </c>
      <c r="H2110" s="5" t="s">
        <v>159</v>
      </c>
      <c r="I2110" s="5" t="s">
        <v>305</v>
      </c>
      <c r="J2110" s="10" t="s">
        <v>96</v>
      </c>
      <c r="K2110" s="27">
        <v>43071</v>
      </c>
      <c r="L2110" s="28">
        <v>6</v>
      </c>
    </row>
    <row r="2111" spans="2:12" x14ac:dyDescent="0.2">
      <c r="B2111" s="5" t="s">
        <v>334</v>
      </c>
      <c r="C2111" s="5" t="s">
        <v>359</v>
      </c>
      <c r="D2111" s="5" t="s">
        <v>360</v>
      </c>
      <c r="E2111" s="5" t="s">
        <v>339</v>
      </c>
      <c r="F2111" s="5" t="s">
        <v>43</v>
      </c>
      <c r="G2111" s="5" t="s">
        <v>74</v>
      </c>
      <c r="H2111" s="5" t="s">
        <v>349</v>
      </c>
      <c r="I2111" s="5" t="s">
        <v>305</v>
      </c>
      <c r="J2111" s="10" t="s">
        <v>96</v>
      </c>
      <c r="K2111" s="27">
        <v>43071</v>
      </c>
      <c r="L2111" s="28">
        <v>1</v>
      </c>
    </row>
    <row r="2112" spans="2:12" x14ac:dyDescent="0.2">
      <c r="B2112" s="5" t="s">
        <v>334</v>
      </c>
      <c r="C2112" s="5" t="s">
        <v>359</v>
      </c>
      <c r="D2112" s="5" t="s">
        <v>360</v>
      </c>
      <c r="E2112" s="5" t="s">
        <v>113</v>
      </c>
      <c r="F2112" s="5" t="s">
        <v>45</v>
      </c>
      <c r="G2112" s="5" t="s">
        <v>72</v>
      </c>
      <c r="H2112" s="5" t="s">
        <v>182</v>
      </c>
      <c r="I2112" s="5" t="s">
        <v>305</v>
      </c>
      <c r="J2112" s="10" t="s">
        <v>96</v>
      </c>
      <c r="K2112" s="27">
        <v>43073</v>
      </c>
      <c r="L2112" s="28">
        <v>1</v>
      </c>
    </row>
    <row r="2113" spans="2:12" x14ac:dyDescent="0.2">
      <c r="B2113" s="5" t="s">
        <v>334</v>
      </c>
      <c r="C2113" s="5" t="s">
        <v>359</v>
      </c>
      <c r="D2113" s="5" t="s">
        <v>360</v>
      </c>
      <c r="E2113" s="5" t="s">
        <v>42</v>
      </c>
      <c r="F2113" s="5" t="s">
        <v>42</v>
      </c>
      <c r="G2113" s="5" t="s">
        <v>72</v>
      </c>
      <c r="H2113" s="5" t="s">
        <v>159</v>
      </c>
      <c r="I2113" s="5" t="s">
        <v>305</v>
      </c>
      <c r="J2113" s="10" t="s">
        <v>96</v>
      </c>
      <c r="K2113" s="27">
        <v>43073</v>
      </c>
      <c r="L2113" s="28">
        <v>3</v>
      </c>
    </row>
    <row r="2114" spans="2:12" x14ac:dyDescent="0.2">
      <c r="B2114" s="5" t="s">
        <v>334</v>
      </c>
      <c r="C2114" s="5" t="s">
        <v>359</v>
      </c>
      <c r="D2114" s="5" t="s">
        <v>360</v>
      </c>
      <c r="E2114" s="5" t="s">
        <v>171</v>
      </c>
      <c r="F2114" s="5" t="s">
        <v>47</v>
      </c>
      <c r="G2114" s="5" t="s">
        <v>74</v>
      </c>
      <c r="H2114" s="5" t="s">
        <v>115</v>
      </c>
      <c r="I2114" s="5" t="s">
        <v>857</v>
      </c>
      <c r="J2114" s="10" t="s">
        <v>96</v>
      </c>
      <c r="K2114" s="27">
        <v>43073</v>
      </c>
      <c r="L2114" s="28">
        <v>1</v>
      </c>
    </row>
    <row r="2115" spans="2:12" x14ac:dyDescent="0.2">
      <c r="B2115" s="5" t="s">
        <v>334</v>
      </c>
      <c r="C2115" s="5" t="s">
        <v>359</v>
      </c>
      <c r="D2115" s="5" t="s">
        <v>360</v>
      </c>
      <c r="E2115" s="5" t="s">
        <v>131</v>
      </c>
      <c r="F2115" s="5" t="s">
        <v>57</v>
      </c>
      <c r="G2115" s="5" t="s">
        <v>74</v>
      </c>
      <c r="H2115" s="5" t="s">
        <v>443</v>
      </c>
      <c r="I2115" s="5" t="s">
        <v>305</v>
      </c>
      <c r="J2115" s="10" t="s">
        <v>96</v>
      </c>
      <c r="K2115" s="27">
        <v>43073</v>
      </c>
      <c r="L2115" s="28">
        <v>1</v>
      </c>
    </row>
    <row r="2116" spans="2:12" x14ac:dyDescent="0.2">
      <c r="B2116" s="5" t="s">
        <v>375</v>
      </c>
      <c r="C2116" s="5" t="s">
        <v>359</v>
      </c>
      <c r="D2116" s="5" t="s">
        <v>360</v>
      </c>
      <c r="E2116" s="5" t="s">
        <v>339</v>
      </c>
      <c r="F2116" s="5" t="s">
        <v>43</v>
      </c>
      <c r="G2116" s="5" t="s">
        <v>74</v>
      </c>
      <c r="H2116" s="5" t="s">
        <v>115</v>
      </c>
      <c r="I2116" s="5" t="s">
        <v>1045</v>
      </c>
      <c r="J2116" s="10" t="s">
        <v>96</v>
      </c>
      <c r="K2116" s="27">
        <v>43073</v>
      </c>
      <c r="L2116" s="28">
        <v>2</v>
      </c>
    </row>
    <row r="2117" spans="2:12" x14ac:dyDescent="0.2">
      <c r="B2117" s="164" t="s">
        <v>334</v>
      </c>
      <c r="C2117" s="162" t="s">
        <v>359</v>
      </c>
      <c r="D2117" s="162" t="s">
        <v>360</v>
      </c>
      <c r="E2117" s="162" t="s">
        <v>107</v>
      </c>
      <c r="F2117" s="164" t="s">
        <v>40</v>
      </c>
      <c r="G2117" s="162" t="s">
        <v>74</v>
      </c>
      <c r="H2117" s="162" t="s">
        <v>98</v>
      </c>
      <c r="I2117" s="162" t="s">
        <v>305</v>
      </c>
      <c r="J2117" s="163" t="s">
        <v>96</v>
      </c>
      <c r="K2117" s="165">
        <v>43074</v>
      </c>
      <c r="L2117" s="166">
        <v>1</v>
      </c>
    </row>
    <row r="2118" spans="2:12" x14ac:dyDescent="0.2">
      <c r="B2118" s="5" t="s">
        <v>334</v>
      </c>
      <c r="C2118" s="5" t="s">
        <v>359</v>
      </c>
      <c r="D2118" s="5" t="s">
        <v>360</v>
      </c>
      <c r="E2118" s="5" t="s">
        <v>198</v>
      </c>
      <c r="F2118" s="5" t="s">
        <v>53</v>
      </c>
      <c r="G2118" s="5" t="s">
        <v>72</v>
      </c>
      <c r="H2118" s="5" t="s">
        <v>313</v>
      </c>
      <c r="I2118" s="5" t="s">
        <v>409</v>
      </c>
      <c r="J2118" s="10" t="s">
        <v>96</v>
      </c>
      <c r="K2118" s="27">
        <v>43074</v>
      </c>
      <c r="L2118" s="28">
        <v>2</v>
      </c>
    </row>
    <row r="2119" spans="2:12" x14ac:dyDescent="0.2">
      <c r="B2119" s="5" t="s">
        <v>334</v>
      </c>
      <c r="C2119" s="5" t="s">
        <v>359</v>
      </c>
      <c r="D2119" s="5" t="s">
        <v>360</v>
      </c>
      <c r="E2119" s="5" t="s">
        <v>160</v>
      </c>
      <c r="F2119" s="5" t="s">
        <v>43</v>
      </c>
      <c r="G2119" s="5" t="s">
        <v>74</v>
      </c>
      <c r="H2119" s="5" t="s">
        <v>348</v>
      </c>
      <c r="I2119" s="5" t="s">
        <v>305</v>
      </c>
      <c r="J2119" s="10" t="s">
        <v>96</v>
      </c>
      <c r="K2119" s="27">
        <v>43074</v>
      </c>
      <c r="L2119" s="28">
        <v>1</v>
      </c>
    </row>
    <row r="2120" spans="2:12" x14ac:dyDescent="0.2">
      <c r="B2120" s="5" t="s">
        <v>334</v>
      </c>
      <c r="C2120" s="5" t="s">
        <v>359</v>
      </c>
      <c r="D2120" s="5" t="s">
        <v>360</v>
      </c>
      <c r="E2120" s="5" t="s">
        <v>41</v>
      </c>
      <c r="F2120" s="5" t="s">
        <v>41</v>
      </c>
      <c r="G2120" s="5" t="s">
        <v>74</v>
      </c>
      <c r="H2120" s="5" t="s">
        <v>98</v>
      </c>
      <c r="I2120" s="5" t="s">
        <v>305</v>
      </c>
      <c r="J2120" s="10" t="s">
        <v>96</v>
      </c>
      <c r="K2120" s="27">
        <v>43074</v>
      </c>
      <c r="L2120" s="28">
        <v>1</v>
      </c>
    </row>
    <row r="2121" spans="2:12" x14ac:dyDescent="0.2">
      <c r="B2121" s="5" t="s">
        <v>334</v>
      </c>
      <c r="C2121" s="5" t="s">
        <v>359</v>
      </c>
      <c r="D2121" s="5" t="s">
        <v>360</v>
      </c>
      <c r="E2121" s="5" t="s">
        <v>193</v>
      </c>
      <c r="F2121" s="5" t="s">
        <v>50</v>
      </c>
      <c r="G2121" s="5" t="s">
        <v>72</v>
      </c>
      <c r="H2121" s="5" t="s">
        <v>578</v>
      </c>
      <c r="I2121" s="5" t="s">
        <v>305</v>
      </c>
      <c r="J2121" s="10" t="s">
        <v>96</v>
      </c>
      <c r="K2121" s="27">
        <v>43074</v>
      </c>
      <c r="L2121" s="28">
        <v>1</v>
      </c>
    </row>
    <row r="2122" spans="2:12" x14ac:dyDescent="0.2">
      <c r="B2122" s="5" t="s">
        <v>375</v>
      </c>
      <c r="C2122" s="5" t="s">
        <v>359</v>
      </c>
      <c r="D2122" s="5" t="s">
        <v>360</v>
      </c>
      <c r="E2122" s="5" t="s">
        <v>101</v>
      </c>
      <c r="F2122" s="5" t="s">
        <v>58</v>
      </c>
      <c r="G2122" s="5" t="s">
        <v>74</v>
      </c>
      <c r="H2122" s="5" t="s">
        <v>115</v>
      </c>
      <c r="I2122" s="5" t="s">
        <v>305</v>
      </c>
      <c r="J2122" s="10" t="s">
        <v>96</v>
      </c>
      <c r="K2122" s="27">
        <v>43074</v>
      </c>
      <c r="L2122" s="28">
        <v>1</v>
      </c>
    </row>
    <row r="2123" spans="2:12" x14ac:dyDescent="0.2">
      <c r="B2123" s="5" t="s">
        <v>375</v>
      </c>
      <c r="C2123" s="5" t="s">
        <v>359</v>
      </c>
      <c r="D2123" s="5" t="s">
        <v>360</v>
      </c>
      <c r="E2123" s="5" t="s">
        <v>117</v>
      </c>
      <c r="F2123" s="5" t="s">
        <v>46</v>
      </c>
      <c r="G2123" s="5" t="s">
        <v>74</v>
      </c>
      <c r="H2123" s="5" t="s">
        <v>115</v>
      </c>
      <c r="I2123" s="5" t="s">
        <v>1038</v>
      </c>
      <c r="J2123" s="10" t="s">
        <v>96</v>
      </c>
      <c r="K2123" s="27">
        <v>43074</v>
      </c>
      <c r="L2123" s="28">
        <v>1</v>
      </c>
    </row>
    <row r="2124" spans="2:12" x14ac:dyDescent="0.2">
      <c r="B2124" s="5" t="s">
        <v>375</v>
      </c>
      <c r="C2124" s="5" t="s">
        <v>359</v>
      </c>
      <c r="D2124" s="5" t="s">
        <v>360</v>
      </c>
      <c r="E2124" s="5" t="s">
        <v>171</v>
      </c>
      <c r="F2124" s="5" t="s">
        <v>47</v>
      </c>
      <c r="G2124" s="5" t="s">
        <v>74</v>
      </c>
      <c r="H2124" s="5" t="s">
        <v>115</v>
      </c>
      <c r="I2124" s="5" t="s">
        <v>467</v>
      </c>
      <c r="J2124" s="10" t="s">
        <v>96</v>
      </c>
      <c r="K2124" s="27">
        <v>43074</v>
      </c>
      <c r="L2124" s="28">
        <v>1</v>
      </c>
    </row>
    <row r="2125" spans="2:12" x14ac:dyDescent="0.2">
      <c r="B2125" s="5" t="s">
        <v>334</v>
      </c>
      <c r="C2125" s="5" t="s">
        <v>359</v>
      </c>
      <c r="D2125" s="5" t="s">
        <v>360</v>
      </c>
      <c r="E2125" s="5" t="s">
        <v>207</v>
      </c>
      <c r="F2125" s="5" t="s">
        <v>39</v>
      </c>
      <c r="G2125" s="5" t="s">
        <v>72</v>
      </c>
      <c r="H2125" s="5" t="s">
        <v>182</v>
      </c>
      <c r="I2125" s="5" t="s">
        <v>305</v>
      </c>
      <c r="J2125" s="10" t="s">
        <v>96</v>
      </c>
      <c r="K2125" s="27">
        <v>43075</v>
      </c>
      <c r="L2125" s="28">
        <v>4</v>
      </c>
    </row>
    <row r="2126" spans="2:12" x14ac:dyDescent="0.2">
      <c r="B2126" s="5" t="s">
        <v>334</v>
      </c>
      <c r="C2126" s="5" t="s">
        <v>359</v>
      </c>
      <c r="D2126" s="5" t="s">
        <v>360</v>
      </c>
      <c r="E2126" s="5" t="s">
        <v>134</v>
      </c>
      <c r="F2126" s="5" t="s">
        <v>39</v>
      </c>
      <c r="G2126" s="5" t="s">
        <v>74</v>
      </c>
      <c r="H2126" s="5" t="s">
        <v>98</v>
      </c>
      <c r="I2126" s="5" t="s">
        <v>305</v>
      </c>
      <c r="J2126" s="10" t="s">
        <v>96</v>
      </c>
      <c r="K2126" s="27">
        <v>43075</v>
      </c>
      <c r="L2126" s="28">
        <v>2</v>
      </c>
    </row>
    <row r="2127" spans="2:12" x14ac:dyDescent="0.2">
      <c r="B2127" s="5" t="s">
        <v>334</v>
      </c>
      <c r="C2127" s="5" t="s">
        <v>359</v>
      </c>
      <c r="D2127" s="5" t="s">
        <v>360</v>
      </c>
      <c r="E2127" s="5" t="s">
        <v>112</v>
      </c>
      <c r="F2127" s="5" t="s">
        <v>53</v>
      </c>
      <c r="G2127" s="5" t="s">
        <v>74</v>
      </c>
      <c r="H2127" s="5" t="s">
        <v>98</v>
      </c>
      <c r="I2127" s="5" t="s">
        <v>305</v>
      </c>
      <c r="J2127" s="10" t="s">
        <v>96</v>
      </c>
      <c r="K2127" s="27">
        <v>43075</v>
      </c>
      <c r="L2127" s="28">
        <v>1</v>
      </c>
    </row>
    <row r="2128" spans="2:12" x14ac:dyDescent="0.2">
      <c r="B2128" s="5" t="s">
        <v>334</v>
      </c>
      <c r="C2128" s="5" t="s">
        <v>359</v>
      </c>
      <c r="D2128" s="5" t="s">
        <v>360</v>
      </c>
      <c r="E2128" s="5" t="s">
        <v>113</v>
      </c>
      <c r="F2128" s="5" t="s">
        <v>45</v>
      </c>
      <c r="G2128" s="5" t="s">
        <v>74</v>
      </c>
      <c r="H2128" s="5" t="s">
        <v>98</v>
      </c>
      <c r="I2128" s="5" t="s">
        <v>305</v>
      </c>
      <c r="J2128" s="10" t="s">
        <v>96</v>
      </c>
      <c r="K2128" s="27">
        <v>43075</v>
      </c>
      <c r="L2128" s="28">
        <v>1</v>
      </c>
    </row>
    <row r="2129" spans="2:12" x14ac:dyDescent="0.2">
      <c r="B2129" s="164" t="s">
        <v>334</v>
      </c>
      <c r="C2129" s="162" t="s">
        <v>359</v>
      </c>
      <c r="D2129" s="162" t="s">
        <v>360</v>
      </c>
      <c r="E2129" s="162" t="s">
        <v>168</v>
      </c>
      <c r="F2129" s="164" t="s">
        <v>45</v>
      </c>
      <c r="G2129" s="162" t="s">
        <v>318</v>
      </c>
      <c r="H2129" s="162" t="s">
        <v>319</v>
      </c>
      <c r="I2129" s="162" t="s">
        <v>305</v>
      </c>
      <c r="J2129" s="163" t="s">
        <v>96</v>
      </c>
      <c r="K2129" s="165">
        <v>43075</v>
      </c>
      <c r="L2129" s="166">
        <v>1</v>
      </c>
    </row>
    <row r="2130" spans="2:12" x14ac:dyDescent="0.2">
      <c r="B2130" s="5" t="s">
        <v>334</v>
      </c>
      <c r="C2130" s="5" t="s">
        <v>359</v>
      </c>
      <c r="D2130" s="5" t="s">
        <v>360</v>
      </c>
      <c r="E2130" s="5" t="s">
        <v>171</v>
      </c>
      <c r="F2130" s="5" t="s">
        <v>47</v>
      </c>
      <c r="G2130" s="5" t="s">
        <v>74</v>
      </c>
      <c r="H2130" s="5" t="s">
        <v>380</v>
      </c>
      <c r="I2130" s="5" t="s">
        <v>305</v>
      </c>
      <c r="J2130" s="10" t="s">
        <v>96</v>
      </c>
      <c r="K2130" s="27">
        <v>43075</v>
      </c>
      <c r="L2130" s="28">
        <v>1</v>
      </c>
    </row>
    <row r="2131" spans="2:12" x14ac:dyDescent="0.2">
      <c r="B2131" s="5" t="s">
        <v>334</v>
      </c>
      <c r="C2131" s="5" t="s">
        <v>359</v>
      </c>
      <c r="D2131" s="5" t="s">
        <v>360</v>
      </c>
      <c r="E2131" s="5" t="s">
        <v>51</v>
      </c>
      <c r="F2131" s="5" t="s">
        <v>51</v>
      </c>
      <c r="G2131" s="5" t="s">
        <v>72</v>
      </c>
      <c r="H2131" s="5" t="s">
        <v>142</v>
      </c>
      <c r="I2131" s="5" t="s">
        <v>453</v>
      </c>
      <c r="J2131" s="10" t="s">
        <v>96</v>
      </c>
      <c r="K2131" s="27">
        <v>43075</v>
      </c>
      <c r="L2131" s="28">
        <v>2</v>
      </c>
    </row>
    <row r="2132" spans="2:12" x14ac:dyDescent="0.2">
      <c r="B2132" s="5" t="s">
        <v>375</v>
      </c>
      <c r="C2132" s="5" t="s">
        <v>359</v>
      </c>
      <c r="D2132" s="5" t="s">
        <v>360</v>
      </c>
      <c r="E2132" s="5" t="s">
        <v>161</v>
      </c>
      <c r="F2132" s="5" t="s">
        <v>45</v>
      </c>
      <c r="G2132" s="5" t="s">
        <v>74</v>
      </c>
      <c r="H2132" s="5" t="s">
        <v>115</v>
      </c>
      <c r="I2132" s="5" t="s">
        <v>463</v>
      </c>
      <c r="J2132" s="10" t="s">
        <v>96</v>
      </c>
      <c r="K2132" s="27">
        <v>43075</v>
      </c>
      <c r="L2132" s="28">
        <v>4</v>
      </c>
    </row>
    <row r="2133" spans="2:12" x14ac:dyDescent="0.2">
      <c r="B2133" s="5" t="s">
        <v>375</v>
      </c>
      <c r="C2133" s="5" t="s">
        <v>359</v>
      </c>
      <c r="D2133" s="5" t="s">
        <v>360</v>
      </c>
      <c r="E2133" s="5" t="s">
        <v>161</v>
      </c>
      <c r="F2133" s="5" t="s">
        <v>45</v>
      </c>
      <c r="G2133" s="5" t="s">
        <v>74</v>
      </c>
      <c r="H2133" s="5" t="s">
        <v>115</v>
      </c>
      <c r="I2133" s="5" t="s">
        <v>463</v>
      </c>
      <c r="J2133" s="10" t="s">
        <v>464</v>
      </c>
      <c r="K2133" s="27">
        <v>43075</v>
      </c>
      <c r="L2133" s="28">
        <v>2</v>
      </c>
    </row>
    <row r="2134" spans="2:12" x14ac:dyDescent="0.2">
      <c r="B2134" s="5" t="s">
        <v>375</v>
      </c>
      <c r="C2134" s="5" t="s">
        <v>359</v>
      </c>
      <c r="D2134" s="5" t="s">
        <v>360</v>
      </c>
      <c r="E2134" s="5" t="s">
        <v>122</v>
      </c>
      <c r="F2134" s="5" t="s">
        <v>39</v>
      </c>
      <c r="G2134" s="5" t="s">
        <v>74</v>
      </c>
      <c r="H2134" s="5" t="s">
        <v>115</v>
      </c>
      <c r="I2134" s="5" t="s">
        <v>1041</v>
      </c>
      <c r="J2134" s="10" t="s">
        <v>96</v>
      </c>
      <c r="K2134" s="27">
        <v>43075</v>
      </c>
      <c r="L2134" s="28">
        <v>2</v>
      </c>
    </row>
    <row r="2135" spans="2:12" x14ac:dyDescent="0.2">
      <c r="B2135" s="5" t="s">
        <v>375</v>
      </c>
      <c r="C2135" s="5" t="s">
        <v>359</v>
      </c>
      <c r="D2135" s="5" t="s">
        <v>360</v>
      </c>
      <c r="E2135" s="5" t="s">
        <v>339</v>
      </c>
      <c r="F2135" s="5" t="s">
        <v>43</v>
      </c>
      <c r="G2135" s="5" t="s">
        <v>74</v>
      </c>
      <c r="H2135" s="5" t="s">
        <v>115</v>
      </c>
      <c r="I2135" s="5" t="s">
        <v>596</v>
      </c>
      <c r="J2135" s="10" t="s">
        <v>96</v>
      </c>
      <c r="K2135" s="27">
        <v>43075</v>
      </c>
      <c r="L2135" s="28">
        <v>1</v>
      </c>
    </row>
    <row r="2136" spans="2:12" x14ac:dyDescent="0.2">
      <c r="B2136" s="5" t="s">
        <v>375</v>
      </c>
      <c r="C2136" s="5" t="s">
        <v>359</v>
      </c>
      <c r="D2136" s="5" t="s">
        <v>360</v>
      </c>
      <c r="E2136" s="5" t="s">
        <v>339</v>
      </c>
      <c r="F2136" s="5" t="s">
        <v>43</v>
      </c>
      <c r="G2136" s="5" t="s">
        <v>74</v>
      </c>
      <c r="H2136" s="5" t="s">
        <v>115</v>
      </c>
      <c r="I2136" s="5" t="s">
        <v>1046</v>
      </c>
      <c r="J2136" s="10" t="s">
        <v>96</v>
      </c>
      <c r="K2136" s="27">
        <v>43075</v>
      </c>
      <c r="L2136" s="28">
        <v>4</v>
      </c>
    </row>
    <row r="2137" spans="2:12" x14ac:dyDescent="0.2">
      <c r="B2137" s="5" t="s">
        <v>375</v>
      </c>
      <c r="C2137" s="5" t="s">
        <v>359</v>
      </c>
      <c r="D2137" s="5" t="s">
        <v>360</v>
      </c>
      <c r="E2137" s="5" t="s">
        <v>339</v>
      </c>
      <c r="F2137" s="5" t="s">
        <v>43</v>
      </c>
      <c r="G2137" s="5" t="s">
        <v>74</v>
      </c>
      <c r="H2137" s="5" t="s">
        <v>115</v>
      </c>
      <c r="I2137" s="5" t="s">
        <v>1046</v>
      </c>
      <c r="J2137" s="10" t="s">
        <v>464</v>
      </c>
      <c r="K2137" s="27">
        <v>43075</v>
      </c>
      <c r="L2137" s="28">
        <v>2</v>
      </c>
    </row>
    <row r="2138" spans="2:12" x14ac:dyDescent="0.2">
      <c r="B2138" s="5" t="s">
        <v>334</v>
      </c>
      <c r="C2138" s="5" t="s">
        <v>359</v>
      </c>
      <c r="D2138" s="5" t="s">
        <v>360</v>
      </c>
      <c r="E2138" s="5" t="s">
        <v>44</v>
      </c>
      <c r="F2138" s="5" t="s">
        <v>44</v>
      </c>
      <c r="G2138" s="5" t="s">
        <v>74</v>
      </c>
      <c r="H2138" s="5" t="s">
        <v>98</v>
      </c>
      <c r="I2138" s="5" t="s">
        <v>305</v>
      </c>
      <c r="J2138" s="10" t="s">
        <v>96</v>
      </c>
      <c r="K2138" s="27">
        <v>43076</v>
      </c>
      <c r="L2138" s="28">
        <v>1</v>
      </c>
    </row>
    <row r="2139" spans="2:12" x14ac:dyDescent="0.2">
      <c r="B2139" s="5" t="s">
        <v>334</v>
      </c>
      <c r="C2139" s="5" t="s">
        <v>359</v>
      </c>
      <c r="D2139" s="5" t="s">
        <v>360</v>
      </c>
      <c r="E2139" s="5" t="s">
        <v>151</v>
      </c>
      <c r="F2139" s="5" t="s">
        <v>43</v>
      </c>
      <c r="G2139" s="5" t="s">
        <v>74</v>
      </c>
      <c r="H2139" s="5" t="s">
        <v>347</v>
      </c>
      <c r="I2139" s="5" t="s">
        <v>305</v>
      </c>
      <c r="J2139" s="10" t="s">
        <v>96</v>
      </c>
      <c r="K2139" s="27">
        <v>43076</v>
      </c>
      <c r="L2139" s="28">
        <v>6</v>
      </c>
    </row>
    <row r="2140" spans="2:12" x14ac:dyDescent="0.2">
      <c r="B2140" s="5" t="s">
        <v>334</v>
      </c>
      <c r="C2140" s="5" t="s">
        <v>359</v>
      </c>
      <c r="D2140" s="5" t="s">
        <v>360</v>
      </c>
      <c r="E2140" s="5" t="s">
        <v>152</v>
      </c>
      <c r="F2140" s="5" t="s">
        <v>43</v>
      </c>
      <c r="G2140" s="5" t="s">
        <v>75</v>
      </c>
      <c r="H2140" s="5" t="s">
        <v>179</v>
      </c>
      <c r="I2140" s="5" t="s">
        <v>351</v>
      </c>
      <c r="J2140" s="10" t="s">
        <v>96</v>
      </c>
      <c r="K2140" s="27">
        <v>43076</v>
      </c>
      <c r="L2140" s="28">
        <v>1</v>
      </c>
    </row>
    <row r="2141" spans="2:12" x14ac:dyDescent="0.2">
      <c r="B2141" s="5" t="s">
        <v>334</v>
      </c>
      <c r="C2141" s="5" t="s">
        <v>359</v>
      </c>
      <c r="D2141" s="5" t="s">
        <v>360</v>
      </c>
      <c r="E2141" s="5" t="s">
        <v>180</v>
      </c>
      <c r="F2141" s="5" t="s">
        <v>367</v>
      </c>
      <c r="G2141" s="5" t="s">
        <v>74</v>
      </c>
      <c r="H2141" s="5" t="s">
        <v>98</v>
      </c>
      <c r="I2141" s="5" t="s">
        <v>305</v>
      </c>
      <c r="J2141" s="10" t="s">
        <v>96</v>
      </c>
      <c r="K2141" s="27">
        <v>43076</v>
      </c>
      <c r="L2141" s="28">
        <v>1</v>
      </c>
    </row>
    <row r="2142" spans="2:12" x14ac:dyDescent="0.2">
      <c r="B2142" s="164" t="s">
        <v>375</v>
      </c>
      <c r="C2142" s="162" t="s">
        <v>359</v>
      </c>
      <c r="D2142" s="162" t="s">
        <v>360</v>
      </c>
      <c r="E2142" s="162" t="s">
        <v>134</v>
      </c>
      <c r="F2142" s="164" t="s">
        <v>39</v>
      </c>
      <c r="G2142" s="162" t="s">
        <v>74</v>
      </c>
      <c r="H2142" s="162" t="s">
        <v>115</v>
      </c>
      <c r="I2142" s="162" t="s">
        <v>848</v>
      </c>
      <c r="J2142" s="163" t="s">
        <v>96</v>
      </c>
      <c r="K2142" s="165">
        <v>43076</v>
      </c>
      <c r="L2142" s="166">
        <v>1</v>
      </c>
    </row>
    <row r="2143" spans="2:12" x14ac:dyDescent="0.2">
      <c r="B2143" s="5" t="s">
        <v>375</v>
      </c>
      <c r="C2143" s="5" t="s">
        <v>359</v>
      </c>
      <c r="D2143" s="5" t="s">
        <v>360</v>
      </c>
      <c r="E2143" s="5" t="s">
        <v>51</v>
      </c>
      <c r="F2143" s="5" t="s">
        <v>51</v>
      </c>
      <c r="G2143" s="5" t="s">
        <v>74</v>
      </c>
      <c r="H2143" s="5" t="s">
        <v>115</v>
      </c>
      <c r="I2143" s="5" t="s">
        <v>1044</v>
      </c>
      <c r="J2143" s="10" t="s">
        <v>96</v>
      </c>
      <c r="K2143" s="27">
        <v>43076</v>
      </c>
      <c r="L2143" s="28">
        <v>4</v>
      </c>
    </row>
    <row r="2144" spans="2:12" x14ac:dyDescent="0.2">
      <c r="B2144" s="5" t="s">
        <v>375</v>
      </c>
      <c r="C2144" s="5" t="s">
        <v>359</v>
      </c>
      <c r="D2144" s="5" t="s">
        <v>360</v>
      </c>
      <c r="E2144" s="5" t="s">
        <v>51</v>
      </c>
      <c r="F2144" s="5" t="s">
        <v>51</v>
      </c>
      <c r="G2144" s="5" t="s">
        <v>74</v>
      </c>
      <c r="H2144" s="5" t="s">
        <v>115</v>
      </c>
      <c r="I2144" s="5" t="s">
        <v>1044</v>
      </c>
      <c r="J2144" s="10" t="s">
        <v>464</v>
      </c>
      <c r="K2144" s="27">
        <v>43076</v>
      </c>
      <c r="L2144" s="28">
        <v>2</v>
      </c>
    </row>
    <row r="2145" spans="2:12" x14ac:dyDescent="0.2">
      <c r="B2145" s="5" t="s">
        <v>334</v>
      </c>
      <c r="C2145" s="5" t="s">
        <v>359</v>
      </c>
      <c r="D2145" s="5" t="s">
        <v>360</v>
      </c>
      <c r="E2145" s="5" t="s">
        <v>116</v>
      </c>
      <c r="F2145" s="5" t="s">
        <v>48</v>
      </c>
      <c r="G2145" s="5" t="s">
        <v>72</v>
      </c>
      <c r="H2145" s="5" t="s">
        <v>126</v>
      </c>
      <c r="I2145" s="5" t="s">
        <v>400</v>
      </c>
      <c r="J2145" s="10" t="s">
        <v>96</v>
      </c>
      <c r="K2145" s="27">
        <v>43077</v>
      </c>
      <c r="L2145" s="28">
        <v>2</v>
      </c>
    </row>
    <row r="2146" spans="2:12" x14ac:dyDescent="0.2">
      <c r="B2146" s="5" t="s">
        <v>334</v>
      </c>
      <c r="C2146" s="5" t="s">
        <v>359</v>
      </c>
      <c r="D2146" s="5" t="s">
        <v>360</v>
      </c>
      <c r="E2146" s="5" t="s">
        <v>150</v>
      </c>
      <c r="F2146" s="5" t="s">
        <v>367</v>
      </c>
      <c r="G2146" s="5" t="s">
        <v>74</v>
      </c>
      <c r="H2146" s="5" t="s">
        <v>98</v>
      </c>
      <c r="I2146" s="5" t="s">
        <v>305</v>
      </c>
      <c r="J2146" s="10" t="s">
        <v>96</v>
      </c>
      <c r="K2146" s="27">
        <v>43077</v>
      </c>
      <c r="L2146" s="28">
        <v>1</v>
      </c>
    </row>
    <row r="2147" spans="2:12" x14ac:dyDescent="0.2">
      <c r="B2147" s="5" t="s">
        <v>334</v>
      </c>
      <c r="C2147" s="5" t="s">
        <v>359</v>
      </c>
      <c r="D2147" s="5" t="s">
        <v>360</v>
      </c>
      <c r="E2147" s="5" t="s">
        <v>152</v>
      </c>
      <c r="F2147" s="5" t="s">
        <v>43</v>
      </c>
      <c r="G2147" s="5" t="s">
        <v>72</v>
      </c>
      <c r="H2147" s="5" t="s">
        <v>313</v>
      </c>
      <c r="I2147" s="5" t="s">
        <v>851</v>
      </c>
      <c r="J2147" s="10" t="s">
        <v>96</v>
      </c>
      <c r="K2147" s="27">
        <v>43077</v>
      </c>
      <c r="L2147" s="28">
        <v>4</v>
      </c>
    </row>
    <row r="2148" spans="2:12" x14ac:dyDescent="0.2">
      <c r="B2148" s="5" t="s">
        <v>334</v>
      </c>
      <c r="C2148" s="5" t="s">
        <v>359</v>
      </c>
      <c r="D2148" s="5" t="s">
        <v>360</v>
      </c>
      <c r="E2148" s="5" t="s">
        <v>124</v>
      </c>
      <c r="F2148" s="5" t="s">
        <v>39</v>
      </c>
      <c r="G2148" s="5" t="s">
        <v>72</v>
      </c>
      <c r="H2148" s="5" t="s">
        <v>106</v>
      </c>
      <c r="I2148" s="5" t="s">
        <v>305</v>
      </c>
      <c r="J2148" s="10" t="s">
        <v>96</v>
      </c>
      <c r="K2148" s="27">
        <v>43077</v>
      </c>
      <c r="L2148" s="28">
        <v>6</v>
      </c>
    </row>
    <row r="2149" spans="2:12" x14ac:dyDescent="0.2">
      <c r="B2149" s="5" t="s">
        <v>375</v>
      </c>
      <c r="C2149" s="5" t="s">
        <v>359</v>
      </c>
      <c r="D2149" s="5" t="s">
        <v>360</v>
      </c>
      <c r="E2149" s="5" t="s">
        <v>107</v>
      </c>
      <c r="F2149" s="5" t="s">
        <v>40</v>
      </c>
      <c r="G2149" s="5" t="s">
        <v>74</v>
      </c>
      <c r="H2149" s="5" t="s">
        <v>115</v>
      </c>
      <c r="I2149" s="5" t="s">
        <v>864</v>
      </c>
      <c r="J2149" s="10" t="s">
        <v>96</v>
      </c>
      <c r="K2149" s="27">
        <v>43077</v>
      </c>
      <c r="L2149" s="28">
        <v>1</v>
      </c>
    </row>
    <row r="2150" spans="2:12" x14ac:dyDescent="0.2">
      <c r="B2150" s="5" t="s">
        <v>375</v>
      </c>
      <c r="C2150" s="5" t="s">
        <v>359</v>
      </c>
      <c r="D2150" s="5" t="s">
        <v>360</v>
      </c>
      <c r="E2150" s="5" t="s">
        <v>150</v>
      </c>
      <c r="F2150" s="5" t="s">
        <v>367</v>
      </c>
      <c r="G2150" s="5" t="s">
        <v>74</v>
      </c>
      <c r="H2150" s="5" t="s">
        <v>115</v>
      </c>
      <c r="I2150" s="5" t="s">
        <v>1039</v>
      </c>
      <c r="J2150" s="10" t="s">
        <v>96</v>
      </c>
      <c r="K2150" s="27">
        <v>43077</v>
      </c>
      <c r="L2150" s="28">
        <v>1</v>
      </c>
    </row>
    <row r="2151" spans="2:12" x14ac:dyDescent="0.2">
      <c r="B2151" s="5" t="s">
        <v>375</v>
      </c>
      <c r="C2151" s="5" t="s">
        <v>359</v>
      </c>
      <c r="D2151" s="5" t="s">
        <v>360</v>
      </c>
      <c r="E2151" s="5" t="s">
        <v>339</v>
      </c>
      <c r="F2151" s="5" t="s">
        <v>43</v>
      </c>
      <c r="G2151" s="5" t="s">
        <v>74</v>
      </c>
      <c r="H2151" s="5" t="s">
        <v>115</v>
      </c>
      <c r="I2151" s="5" t="s">
        <v>526</v>
      </c>
      <c r="J2151" s="10" t="s">
        <v>96</v>
      </c>
      <c r="K2151" s="27">
        <v>43077</v>
      </c>
      <c r="L2151" s="28">
        <v>1</v>
      </c>
    </row>
    <row r="2152" spans="2:12" x14ac:dyDescent="0.2">
      <c r="B2152" s="164" t="s">
        <v>334</v>
      </c>
      <c r="C2152" s="162" t="s">
        <v>359</v>
      </c>
      <c r="D2152" s="162" t="s">
        <v>360</v>
      </c>
      <c r="E2152" s="162" t="s">
        <v>42</v>
      </c>
      <c r="F2152" s="164" t="s">
        <v>42</v>
      </c>
      <c r="G2152" s="162" t="s">
        <v>72</v>
      </c>
      <c r="H2152" s="162" t="s">
        <v>187</v>
      </c>
      <c r="I2152" s="162" t="s">
        <v>420</v>
      </c>
      <c r="J2152" s="163" t="s">
        <v>96</v>
      </c>
      <c r="K2152" s="165">
        <v>43078</v>
      </c>
      <c r="L2152" s="166">
        <v>1</v>
      </c>
    </row>
    <row r="2153" spans="2:12" x14ac:dyDescent="0.2">
      <c r="B2153" s="5" t="s">
        <v>375</v>
      </c>
      <c r="C2153" s="5" t="s">
        <v>359</v>
      </c>
      <c r="D2153" s="5" t="s">
        <v>360</v>
      </c>
      <c r="E2153" s="5" t="s">
        <v>116</v>
      </c>
      <c r="F2153" s="5" t="s">
        <v>48</v>
      </c>
      <c r="G2153" s="5" t="s">
        <v>74</v>
      </c>
      <c r="H2153" s="5" t="s">
        <v>115</v>
      </c>
      <c r="I2153" s="5" t="s">
        <v>305</v>
      </c>
      <c r="J2153" s="10" t="s">
        <v>96</v>
      </c>
      <c r="K2153" s="27">
        <v>43078</v>
      </c>
      <c r="L2153" s="28">
        <v>1</v>
      </c>
    </row>
    <row r="2154" spans="2:12" x14ac:dyDescent="0.2">
      <c r="B2154" s="5" t="s">
        <v>375</v>
      </c>
      <c r="C2154" s="5" t="s">
        <v>359</v>
      </c>
      <c r="D2154" s="5" t="s">
        <v>360</v>
      </c>
      <c r="E2154" s="5" t="s">
        <v>339</v>
      </c>
      <c r="F2154" s="5" t="s">
        <v>43</v>
      </c>
      <c r="G2154" s="5" t="s">
        <v>74</v>
      </c>
      <c r="H2154" s="5" t="s">
        <v>115</v>
      </c>
      <c r="I2154" s="5" t="s">
        <v>1046</v>
      </c>
      <c r="J2154" s="10" t="s">
        <v>96</v>
      </c>
      <c r="K2154" s="27">
        <v>43078</v>
      </c>
      <c r="L2154" s="28">
        <v>4</v>
      </c>
    </row>
    <row r="2155" spans="2:12" x14ac:dyDescent="0.2">
      <c r="B2155" s="5" t="s">
        <v>375</v>
      </c>
      <c r="C2155" s="5" t="s">
        <v>359</v>
      </c>
      <c r="D2155" s="5" t="s">
        <v>360</v>
      </c>
      <c r="E2155" s="5" t="s">
        <v>339</v>
      </c>
      <c r="F2155" s="5" t="s">
        <v>43</v>
      </c>
      <c r="G2155" s="5" t="s">
        <v>74</v>
      </c>
      <c r="H2155" s="5" t="s">
        <v>115</v>
      </c>
      <c r="I2155" s="5" t="s">
        <v>1046</v>
      </c>
      <c r="J2155" s="10" t="s">
        <v>464</v>
      </c>
      <c r="K2155" s="27">
        <v>43078</v>
      </c>
      <c r="L2155" s="28">
        <v>2</v>
      </c>
    </row>
    <row r="2156" spans="2:12" x14ac:dyDescent="0.2">
      <c r="B2156" s="5" t="s">
        <v>334</v>
      </c>
      <c r="C2156" s="5" t="s">
        <v>359</v>
      </c>
      <c r="D2156" s="5" t="s">
        <v>360</v>
      </c>
      <c r="E2156" s="5" t="s">
        <v>99</v>
      </c>
      <c r="F2156" s="5" t="s">
        <v>39</v>
      </c>
      <c r="G2156" s="5" t="s">
        <v>75</v>
      </c>
      <c r="H2156" s="5" t="s">
        <v>143</v>
      </c>
      <c r="I2156" s="5" t="s">
        <v>144</v>
      </c>
      <c r="J2156" s="10" t="s">
        <v>96</v>
      </c>
      <c r="K2156" s="27">
        <v>43080</v>
      </c>
      <c r="L2156" s="28">
        <v>1</v>
      </c>
    </row>
    <row r="2157" spans="2:12" x14ac:dyDescent="0.2">
      <c r="B2157" s="5" t="s">
        <v>334</v>
      </c>
      <c r="C2157" s="5" t="s">
        <v>359</v>
      </c>
      <c r="D2157" s="5" t="s">
        <v>360</v>
      </c>
      <c r="E2157" s="5" t="s">
        <v>101</v>
      </c>
      <c r="F2157" s="5" t="s">
        <v>58</v>
      </c>
      <c r="G2157" s="5" t="s">
        <v>72</v>
      </c>
      <c r="H2157" s="5" t="s">
        <v>126</v>
      </c>
      <c r="I2157" s="5" t="s">
        <v>846</v>
      </c>
      <c r="J2157" s="10" t="s">
        <v>96</v>
      </c>
      <c r="K2157" s="27">
        <v>43080</v>
      </c>
      <c r="L2157" s="28">
        <v>6</v>
      </c>
    </row>
    <row r="2158" spans="2:12" x14ac:dyDescent="0.2">
      <c r="B2158" s="5" t="s">
        <v>334</v>
      </c>
      <c r="C2158" s="5" t="s">
        <v>359</v>
      </c>
      <c r="D2158" s="5" t="s">
        <v>360</v>
      </c>
      <c r="E2158" s="5" t="s">
        <v>198</v>
      </c>
      <c r="F2158" s="5" t="s">
        <v>53</v>
      </c>
      <c r="G2158" s="5" t="s">
        <v>72</v>
      </c>
      <c r="H2158" s="5" t="s">
        <v>126</v>
      </c>
      <c r="I2158" s="5" t="s">
        <v>409</v>
      </c>
      <c r="J2158" s="10" t="s">
        <v>96</v>
      </c>
      <c r="K2158" s="27">
        <v>43080</v>
      </c>
      <c r="L2158" s="28">
        <v>6</v>
      </c>
    </row>
    <row r="2159" spans="2:12" x14ac:dyDescent="0.2">
      <c r="B2159" s="5" t="s">
        <v>334</v>
      </c>
      <c r="C2159" s="5" t="s">
        <v>359</v>
      </c>
      <c r="D2159" s="5" t="s">
        <v>360</v>
      </c>
      <c r="E2159" s="5" t="s">
        <v>168</v>
      </c>
      <c r="F2159" s="5" t="s">
        <v>45</v>
      </c>
      <c r="G2159" s="5" t="s">
        <v>72</v>
      </c>
      <c r="H2159" s="5" t="s">
        <v>108</v>
      </c>
      <c r="I2159" s="5" t="s">
        <v>305</v>
      </c>
      <c r="J2159" s="10" t="s">
        <v>96</v>
      </c>
      <c r="K2159" s="27">
        <v>43080</v>
      </c>
      <c r="L2159" s="28">
        <v>6</v>
      </c>
    </row>
    <row r="2160" spans="2:12" x14ac:dyDescent="0.2">
      <c r="B2160" s="164" t="s">
        <v>334</v>
      </c>
      <c r="C2160" s="162" t="s">
        <v>359</v>
      </c>
      <c r="D2160" s="162" t="s">
        <v>360</v>
      </c>
      <c r="E2160" s="162" t="s">
        <v>151</v>
      </c>
      <c r="F2160" s="164" t="s">
        <v>43</v>
      </c>
      <c r="G2160" s="162" t="s">
        <v>72</v>
      </c>
      <c r="H2160" s="162" t="s">
        <v>126</v>
      </c>
      <c r="I2160" s="162" t="s">
        <v>598</v>
      </c>
      <c r="J2160" s="163" t="s">
        <v>96</v>
      </c>
      <c r="K2160" s="165">
        <v>43080</v>
      </c>
      <c r="L2160" s="166">
        <v>2</v>
      </c>
    </row>
    <row r="2161" spans="2:12" x14ac:dyDescent="0.2">
      <c r="B2161" s="5" t="s">
        <v>334</v>
      </c>
      <c r="C2161" s="5" t="s">
        <v>359</v>
      </c>
      <c r="D2161" s="5" t="s">
        <v>360</v>
      </c>
      <c r="E2161" s="5" t="s">
        <v>158</v>
      </c>
      <c r="F2161" s="5" t="s">
        <v>39</v>
      </c>
      <c r="G2161" s="5" t="s">
        <v>72</v>
      </c>
      <c r="H2161" s="5" t="s">
        <v>313</v>
      </c>
      <c r="I2161" s="5" t="s">
        <v>863</v>
      </c>
      <c r="J2161" s="10" t="s">
        <v>96</v>
      </c>
      <c r="K2161" s="27">
        <v>43080</v>
      </c>
      <c r="L2161" s="28">
        <v>2</v>
      </c>
    </row>
    <row r="2162" spans="2:12" x14ac:dyDescent="0.2">
      <c r="B2162" s="5" t="s">
        <v>375</v>
      </c>
      <c r="C2162" s="5" t="s">
        <v>359</v>
      </c>
      <c r="D2162" s="5" t="s">
        <v>360</v>
      </c>
      <c r="E2162" s="5" t="s">
        <v>147</v>
      </c>
      <c r="F2162" s="5" t="s">
        <v>39</v>
      </c>
      <c r="G2162" s="5" t="s">
        <v>74</v>
      </c>
      <c r="H2162" s="5" t="s">
        <v>115</v>
      </c>
      <c r="I2162" s="5" t="s">
        <v>399</v>
      </c>
      <c r="J2162" s="10" t="s">
        <v>96</v>
      </c>
      <c r="K2162" s="27">
        <v>43080</v>
      </c>
      <c r="L2162" s="28">
        <v>1</v>
      </c>
    </row>
    <row r="2163" spans="2:12" x14ac:dyDescent="0.2">
      <c r="B2163" s="164" t="s">
        <v>375</v>
      </c>
      <c r="C2163" s="162" t="s">
        <v>359</v>
      </c>
      <c r="D2163" s="162" t="s">
        <v>360</v>
      </c>
      <c r="E2163" s="162" t="s">
        <v>339</v>
      </c>
      <c r="F2163" s="164" t="s">
        <v>43</v>
      </c>
      <c r="G2163" s="162" t="s">
        <v>74</v>
      </c>
      <c r="H2163" s="162" t="s">
        <v>115</v>
      </c>
      <c r="I2163" s="162" t="s">
        <v>1046</v>
      </c>
      <c r="J2163" s="163" t="s">
        <v>96</v>
      </c>
      <c r="K2163" s="165">
        <v>43080</v>
      </c>
      <c r="L2163" s="166">
        <v>2</v>
      </c>
    </row>
    <row r="2164" spans="2:12" x14ac:dyDescent="0.2">
      <c r="B2164" s="5" t="s">
        <v>334</v>
      </c>
      <c r="C2164" s="5" t="s">
        <v>359</v>
      </c>
      <c r="D2164" s="5" t="s">
        <v>360</v>
      </c>
      <c r="E2164" s="5" t="s">
        <v>152</v>
      </c>
      <c r="F2164" s="5" t="s">
        <v>43</v>
      </c>
      <c r="G2164" s="5" t="s">
        <v>74</v>
      </c>
      <c r="H2164" s="5" t="s">
        <v>343</v>
      </c>
      <c r="I2164" s="5" t="s">
        <v>305</v>
      </c>
      <c r="J2164" s="10" t="s">
        <v>96</v>
      </c>
      <c r="K2164" s="27">
        <v>43081</v>
      </c>
      <c r="L2164" s="28">
        <v>1</v>
      </c>
    </row>
    <row r="2165" spans="2:12" x14ac:dyDescent="0.2">
      <c r="B2165" s="5" t="s">
        <v>334</v>
      </c>
      <c r="C2165" s="5" t="s">
        <v>359</v>
      </c>
      <c r="D2165" s="5" t="s">
        <v>360</v>
      </c>
      <c r="E2165" s="5" t="s">
        <v>42</v>
      </c>
      <c r="F2165" s="5" t="s">
        <v>42</v>
      </c>
      <c r="G2165" s="5" t="s">
        <v>72</v>
      </c>
      <c r="H2165" s="5" t="s">
        <v>187</v>
      </c>
      <c r="I2165" s="5" t="s">
        <v>420</v>
      </c>
      <c r="J2165" s="10" t="s">
        <v>96</v>
      </c>
      <c r="K2165" s="27">
        <v>43081</v>
      </c>
      <c r="L2165" s="28">
        <v>1</v>
      </c>
    </row>
    <row r="2166" spans="2:12" x14ac:dyDescent="0.2">
      <c r="B2166" s="5" t="s">
        <v>334</v>
      </c>
      <c r="C2166" s="5" t="s">
        <v>359</v>
      </c>
      <c r="D2166" s="5" t="s">
        <v>360</v>
      </c>
      <c r="E2166" s="5" t="s">
        <v>138</v>
      </c>
      <c r="F2166" s="5" t="s">
        <v>49</v>
      </c>
      <c r="G2166" s="5" t="s">
        <v>72</v>
      </c>
      <c r="H2166" s="5" t="s">
        <v>108</v>
      </c>
      <c r="I2166" s="5" t="s">
        <v>305</v>
      </c>
      <c r="J2166" s="10" t="s">
        <v>96</v>
      </c>
      <c r="K2166" s="27">
        <v>43081</v>
      </c>
      <c r="L2166" s="28">
        <v>6</v>
      </c>
    </row>
    <row r="2167" spans="2:12" x14ac:dyDescent="0.2">
      <c r="B2167" s="5" t="s">
        <v>334</v>
      </c>
      <c r="C2167" s="5" t="s">
        <v>359</v>
      </c>
      <c r="D2167" s="5" t="s">
        <v>360</v>
      </c>
      <c r="E2167" s="5" t="s">
        <v>139</v>
      </c>
      <c r="F2167" s="5" t="s">
        <v>56</v>
      </c>
      <c r="G2167" s="5" t="s">
        <v>74</v>
      </c>
      <c r="H2167" s="5" t="s">
        <v>98</v>
      </c>
      <c r="I2167" s="5" t="s">
        <v>305</v>
      </c>
      <c r="J2167" s="10" t="s">
        <v>96</v>
      </c>
      <c r="K2167" s="27">
        <v>43081</v>
      </c>
      <c r="L2167" s="28">
        <v>1</v>
      </c>
    </row>
    <row r="2168" spans="2:12" x14ac:dyDescent="0.2">
      <c r="B2168" s="5" t="s">
        <v>375</v>
      </c>
      <c r="C2168" s="5" t="s">
        <v>359</v>
      </c>
      <c r="D2168" s="5" t="s">
        <v>360</v>
      </c>
      <c r="E2168" s="5" t="s">
        <v>198</v>
      </c>
      <c r="F2168" s="5" t="s">
        <v>53</v>
      </c>
      <c r="G2168" s="5" t="s">
        <v>74</v>
      </c>
      <c r="H2168" s="5" t="s">
        <v>115</v>
      </c>
      <c r="I2168" s="5" t="s">
        <v>409</v>
      </c>
      <c r="J2168" s="10" t="s">
        <v>96</v>
      </c>
      <c r="K2168" s="27">
        <v>43081</v>
      </c>
      <c r="L2168" s="28">
        <v>1</v>
      </c>
    </row>
    <row r="2169" spans="2:12" x14ac:dyDescent="0.2">
      <c r="B2169" s="5" t="s">
        <v>375</v>
      </c>
      <c r="C2169" s="5" t="s">
        <v>359</v>
      </c>
      <c r="D2169" s="5" t="s">
        <v>360</v>
      </c>
      <c r="E2169" s="5" t="s">
        <v>198</v>
      </c>
      <c r="F2169" s="5" t="s">
        <v>53</v>
      </c>
      <c r="G2169" s="5" t="s">
        <v>74</v>
      </c>
      <c r="H2169" s="5" t="s">
        <v>115</v>
      </c>
      <c r="I2169" s="5" t="s">
        <v>409</v>
      </c>
      <c r="J2169" s="10" t="s">
        <v>96</v>
      </c>
      <c r="K2169" s="27">
        <v>43081</v>
      </c>
      <c r="L2169" s="28">
        <v>1</v>
      </c>
    </row>
    <row r="2170" spans="2:12" x14ac:dyDescent="0.2">
      <c r="B2170" s="5" t="s">
        <v>375</v>
      </c>
      <c r="C2170" s="5" t="s">
        <v>359</v>
      </c>
      <c r="D2170" s="5" t="s">
        <v>360</v>
      </c>
      <c r="E2170" s="5" t="s">
        <v>193</v>
      </c>
      <c r="F2170" s="5" t="s">
        <v>50</v>
      </c>
      <c r="G2170" s="5" t="s">
        <v>74</v>
      </c>
      <c r="H2170" s="5" t="s">
        <v>115</v>
      </c>
      <c r="I2170" s="5" t="s">
        <v>1042</v>
      </c>
      <c r="J2170" s="10" t="s">
        <v>96</v>
      </c>
      <c r="K2170" s="27">
        <v>43081</v>
      </c>
      <c r="L2170" s="28">
        <v>1</v>
      </c>
    </row>
    <row r="2171" spans="2:12" x14ac:dyDescent="0.2">
      <c r="B2171" s="5" t="s">
        <v>375</v>
      </c>
      <c r="C2171" s="5" t="s">
        <v>359</v>
      </c>
      <c r="D2171" s="5" t="s">
        <v>360</v>
      </c>
      <c r="E2171" s="5" t="s">
        <v>185</v>
      </c>
      <c r="F2171" s="5" t="s">
        <v>54</v>
      </c>
      <c r="G2171" s="5" t="s">
        <v>74</v>
      </c>
      <c r="H2171" s="5" t="s">
        <v>115</v>
      </c>
      <c r="I2171" s="5" t="s">
        <v>305</v>
      </c>
      <c r="J2171" s="10" t="s">
        <v>96</v>
      </c>
      <c r="K2171" s="27">
        <v>43081</v>
      </c>
      <c r="L2171" s="28">
        <v>1</v>
      </c>
    </row>
    <row r="2172" spans="2:12" x14ac:dyDescent="0.2">
      <c r="B2172" s="213" t="s">
        <v>375</v>
      </c>
      <c r="C2172" s="5" t="s">
        <v>359</v>
      </c>
      <c r="D2172" s="5" t="s">
        <v>360</v>
      </c>
      <c r="E2172" s="5" t="s">
        <v>178</v>
      </c>
      <c r="F2172" s="213" t="s">
        <v>39</v>
      </c>
      <c r="G2172" s="5" t="s">
        <v>74</v>
      </c>
      <c r="H2172" s="5" t="s">
        <v>115</v>
      </c>
      <c r="I2172" s="5" t="s">
        <v>392</v>
      </c>
      <c r="J2172" s="10" t="s">
        <v>96</v>
      </c>
      <c r="K2172" s="214">
        <v>43081</v>
      </c>
      <c r="L2172" s="28">
        <v>1</v>
      </c>
    </row>
    <row r="2173" spans="2:12" x14ac:dyDescent="0.2">
      <c r="B2173" s="5" t="s">
        <v>334</v>
      </c>
      <c r="C2173" s="5" t="s">
        <v>359</v>
      </c>
      <c r="D2173" s="5" t="s">
        <v>360</v>
      </c>
      <c r="E2173" s="5" t="s">
        <v>100</v>
      </c>
      <c r="F2173" s="5" t="s">
        <v>59</v>
      </c>
      <c r="G2173" s="5" t="s">
        <v>72</v>
      </c>
      <c r="H2173" s="5" t="s">
        <v>126</v>
      </c>
      <c r="I2173" s="5" t="s">
        <v>843</v>
      </c>
      <c r="J2173" s="10" t="s">
        <v>96</v>
      </c>
      <c r="K2173" s="27">
        <v>43082</v>
      </c>
      <c r="L2173" s="28">
        <v>2</v>
      </c>
    </row>
    <row r="2174" spans="2:12" x14ac:dyDescent="0.2">
      <c r="B2174" s="164" t="s">
        <v>334</v>
      </c>
      <c r="C2174" s="162" t="s">
        <v>359</v>
      </c>
      <c r="D2174" s="162" t="s">
        <v>360</v>
      </c>
      <c r="E2174" s="162" t="s">
        <v>100</v>
      </c>
      <c r="F2174" s="164" t="s">
        <v>59</v>
      </c>
      <c r="G2174" s="162" t="s">
        <v>74</v>
      </c>
      <c r="H2174" s="162" t="s">
        <v>115</v>
      </c>
      <c r="I2174" s="162" t="s">
        <v>843</v>
      </c>
      <c r="J2174" s="163" t="s">
        <v>96</v>
      </c>
      <c r="K2174" s="165">
        <v>43082</v>
      </c>
      <c r="L2174" s="166">
        <v>1</v>
      </c>
    </row>
    <row r="2175" spans="2:12" x14ac:dyDescent="0.2">
      <c r="B2175" s="5" t="s">
        <v>334</v>
      </c>
      <c r="C2175" s="5" t="s">
        <v>359</v>
      </c>
      <c r="D2175" s="5" t="s">
        <v>360</v>
      </c>
      <c r="E2175" s="5" t="s">
        <v>161</v>
      </c>
      <c r="F2175" s="5" t="s">
        <v>45</v>
      </c>
      <c r="G2175" s="5" t="s">
        <v>72</v>
      </c>
      <c r="H2175" s="5" t="s">
        <v>126</v>
      </c>
      <c r="I2175" s="5" t="s">
        <v>463</v>
      </c>
      <c r="J2175" s="10" t="s">
        <v>96</v>
      </c>
      <c r="K2175" s="27">
        <v>43082</v>
      </c>
      <c r="L2175" s="28">
        <v>6</v>
      </c>
    </row>
    <row r="2176" spans="2:12" x14ac:dyDescent="0.2">
      <c r="B2176" s="5" t="s">
        <v>334</v>
      </c>
      <c r="C2176" s="5" t="s">
        <v>359</v>
      </c>
      <c r="D2176" s="5" t="s">
        <v>360</v>
      </c>
      <c r="E2176" s="5" t="s">
        <v>160</v>
      </c>
      <c r="F2176" s="5" t="s">
        <v>43</v>
      </c>
      <c r="G2176" s="5" t="s">
        <v>74</v>
      </c>
      <c r="H2176" s="5" t="s">
        <v>348</v>
      </c>
      <c r="I2176" s="5" t="s">
        <v>305</v>
      </c>
      <c r="J2176" s="10" t="s">
        <v>96</v>
      </c>
      <c r="K2176" s="27">
        <v>43082</v>
      </c>
      <c r="L2176" s="28">
        <v>1</v>
      </c>
    </row>
    <row r="2177" spans="2:12" x14ac:dyDescent="0.2">
      <c r="B2177" s="5" t="s">
        <v>334</v>
      </c>
      <c r="C2177" s="5" t="s">
        <v>359</v>
      </c>
      <c r="D2177" s="5" t="s">
        <v>360</v>
      </c>
      <c r="E2177" s="5" t="s">
        <v>160</v>
      </c>
      <c r="F2177" s="5" t="s">
        <v>43</v>
      </c>
      <c r="G2177" s="5" t="s">
        <v>74</v>
      </c>
      <c r="H2177" s="5" t="s">
        <v>348</v>
      </c>
      <c r="I2177" s="5" t="s">
        <v>305</v>
      </c>
      <c r="J2177" s="10" t="s">
        <v>96</v>
      </c>
      <c r="K2177" s="27">
        <v>43082</v>
      </c>
      <c r="L2177" s="28">
        <v>1</v>
      </c>
    </row>
    <row r="2178" spans="2:12" x14ac:dyDescent="0.2">
      <c r="B2178" s="5" t="s">
        <v>334</v>
      </c>
      <c r="C2178" s="5" t="s">
        <v>359</v>
      </c>
      <c r="D2178" s="5" t="s">
        <v>360</v>
      </c>
      <c r="E2178" s="5" t="s">
        <v>203</v>
      </c>
      <c r="F2178" s="5" t="s">
        <v>39</v>
      </c>
      <c r="G2178" s="5" t="s">
        <v>74</v>
      </c>
      <c r="H2178" s="5" t="s">
        <v>98</v>
      </c>
      <c r="I2178" s="5" t="s">
        <v>305</v>
      </c>
      <c r="J2178" s="10" t="s">
        <v>96</v>
      </c>
      <c r="K2178" s="27">
        <v>43082</v>
      </c>
      <c r="L2178" s="28">
        <v>1</v>
      </c>
    </row>
    <row r="2179" spans="2:12" x14ac:dyDescent="0.2">
      <c r="B2179" s="164" t="s">
        <v>334</v>
      </c>
      <c r="C2179" s="162" t="s">
        <v>359</v>
      </c>
      <c r="D2179" s="162" t="s">
        <v>360</v>
      </c>
      <c r="E2179" s="162" t="s">
        <v>42</v>
      </c>
      <c r="F2179" s="164" t="s">
        <v>42</v>
      </c>
      <c r="G2179" s="162" t="s">
        <v>72</v>
      </c>
      <c r="H2179" s="162" t="s">
        <v>183</v>
      </c>
      <c r="I2179" s="162" t="s">
        <v>855</v>
      </c>
      <c r="J2179" s="163" t="s">
        <v>96</v>
      </c>
      <c r="K2179" s="165">
        <v>43082</v>
      </c>
      <c r="L2179" s="166">
        <v>2</v>
      </c>
    </row>
    <row r="2180" spans="2:12" x14ac:dyDescent="0.2">
      <c r="B2180" s="164" t="s">
        <v>375</v>
      </c>
      <c r="C2180" s="162" t="s">
        <v>359</v>
      </c>
      <c r="D2180" s="162" t="s">
        <v>360</v>
      </c>
      <c r="E2180" s="162" t="s">
        <v>112</v>
      </c>
      <c r="F2180" s="164" t="s">
        <v>53</v>
      </c>
      <c r="G2180" s="162" t="s">
        <v>74</v>
      </c>
      <c r="H2180" s="162" t="s">
        <v>115</v>
      </c>
      <c r="I2180" s="162" t="s">
        <v>409</v>
      </c>
      <c r="J2180" s="163" t="s">
        <v>96</v>
      </c>
      <c r="K2180" s="165">
        <v>43082</v>
      </c>
      <c r="L2180" s="166">
        <v>1</v>
      </c>
    </row>
    <row r="2181" spans="2:12" x14ac:dyDescent="0.2">
      <c r="B2181" s="164" t="s">
        <v>375</v>
      </c>
      <c r="C2181" s="162" t="s">
        <v>359</v>
      </c>
      <c r="D2181" s="162" t="s">
        <v>360</v>
      </c>
      <c r="E2181" s="162" t="s">
        <v>41</v>
      </c>
      <c r="F2181" s="164" t="s">
        <v>41</v>
      </c>
      <c r="G2181" s="162" t="s">
        <v>74</v>
      </c>
      <c r="H2181" s="162" t="s">
        <v>115</v>
      </c>
      <c r="I2181" s="162" t="s">
        <v>408</v>
      </c>
      <c r="J2181" s="163" t="s">
        <v>96</v>
      </c>
      <c r="K2181" s="165">
        <v>43082</v>
      </c>
      <c r="L2181" s="166">
        <v>1</v>
      </c>
    </row>
    <row r="2182" spans="2:12" x14ac:dyDescent="0.2">
      <c r="B2182" s="5" t="s">
        <v>375</v>
      </c>
      <c r="C2182" s="5" t="s">
        <v>359</v>
      </c>
      <c r="D2182" s="5" t="s">
        <v>360</v>
      </c>
      <c r="E2182" s="5" t="s">
        <v>153</v>
      </c>
      <c r="F2182" s="5" t="s">
        <v>41</v>
      </c>
      <c r="G2182" s="5" t="s">
        <v>74</v>
      </c>
      <c r="H2182" s="5" t="s">
        <v>115</v>
      </c>
      <c r="I2182" s="5" t="s">
        <v>408</v>
      </c>
      <c r="J2182" s="10" t="s">
        <v>96</v>
      </c>
      <c r="K2182" s="27">
        <v>43082</v>
      </c>
      <c r="L2182" s="28">
        <v>1</v>
      </c>
    </row>
    <row r="2183" spans="2:12" x14ac:dyDescent="0.2">
      <c r="B2183" s="5" t="s">
        <v>334</v>
      </c>
      <c r="C2183" s="5" t="s">
        <v>359</v>
      </c>
      <c r="D2183" s="5" t="s">
        <v>360</v>
      </c>
      <c r="E2183" s="5" t="s">
        <v>207</v>
      </c>
      <c r="F2183" s="5" t="s">
        <v>39</v>
      </c>
      <c r="G2183" s="5" t="s">
        <v>72</v>
      </c>
      <c r="H2183" s="5" t="s">
        <v>182</v>
      </c>
      <c r="I2183" s="5" t="s">
        <v>305</v>
      </c>
      <c r="J2183" s="10" t="s">
        <v>96</v>
      </c>
      <c r="K2183" s="27">
        <v>43083</v>
      </c>
      <c r="L2183" s="28">
        <v>6</v>
      </c>
    </row>
    <row r="2184" spans="2:12" x14ac:dyDescent="0.2">
      <c r="B2184" s="5" t="s">
        <v>334</v>
      </c>
      <c r="C2184" s="5" t="s">
        <v>359</v>
      </c>
      <c r="D2184" s="5" t="s">
        <v>360</v>
      </c>
      <c r="E2184" s="5" t="s">
        <v>163</v>
      </c>
      <c r="F2184" s="5" t="s">
        <v>48</v>
      </c>
      <c r="G2184" s="5" t="s">
        <v>74</v>
      </c>
      <c r="H2184" s="5" t="s">
        <v>98</v>
      </c>
      <c r="I2184" s="5" t="s">
        <v>305</v>
      </c>
      <c r="J2184" s="10" t="s">
        <v>96</v>
      </c>
      <c r="K2184" s="27">
        <v>43083</v>
      </c>
      <c r="L2184" s="28">
        <v>1</v>
      </c>
    </row>
    <row r="2185" spans="2:12" x14ac:dyDescent="0.2">
      <c r="B2185" s="5" t="s">
        <v>334</v>
      </c>
      <c r="C2185" s="5" t="s">
        <v>359</v>
      </c>
      <c r="D2185" s="5" t="s">
        <v>360</v>
      </c>
      <c r="E2185" s="5" t="s">
        <v>113</v>
      </c>
      <c r="F2185" s="5" t="s">
        <v>45</v>
      </c>
      <c r="G2185" s="5" t="s">
        <v>75</v>
      </c>
      <c r="H2185" s="5" t="s">
        <v>626</v>
      </c>
      <c r="I2185" s="5" t="s">
        <v>305</v>
      </c>
      <c r="J2185" s="10" t="s">
        <v>96</v>
      </c>
      <c r="K2185" s="27">
        <v>43083</v>
      </c>
      <c r="L2185" s="28">
        <v>1</v>
      </c>
    </row>
    <row r="2186" spans="2:12" x14ac:dyDescent="0.2">
      <c r="B2186" s="5" t="s">
        <v>334</v>
      </c>
      <c r="C2186" s="5" t="s">
        <v>359</v>
      </c>
      <c r="D2186" s="5" t="s">
        <v>360</v>
      </c>
      <c r="E2186" s="5" t="s">
        <v>160</v>
      </c>
      <c r="F2186" s="5" t="s">
        <v>43</v>
      </c>
      <c r="G2186" s="5" t="s">
        <v>74</v>
      </c>
      <c r="H2186" s="5" t="s">
        <v>348</v>
      </c>
      <c r="I2186" s="5" t="s">
        <v>305</v>
      </c>
      <c r="J2186" s="10" t="s">
        <v>96</v>
      </c>
      <c r="K2186" s="27">
        <v>43083</v>
      </c>
      <c r="L2186" s="28">
        <v>1</v>
      </c>
    </row>
    <row r="2187" spans="2:12" x14ac:dyDescent="0.2">
      <c r="B2187" s="5" t="s">
        <v>334</v>
      </c>
      <c r="C2187" s="5" t="s">
        <v>359</v>
      </c>
      <c r="D2187" s="5" t="s">
        <v>360</v>
      </c>
      <c r="E2187" s="5" t="s">
        <v>41</v>
      </c>
      <c r="F2187" s="5" t="s">
        <v>41</v>
      </c>
      <c r="G2187" s="5" t="s">
        <v>74</v>
      </c>
      <c r="H2187" s="5" t="s">
        <v>98</v>
      </c>
      <c r="I2187" s="5" t="s">
        <v>305</v>
      </c>
      <c r="J2187" s="10" t="s">
        <v>96</v>
      </c>
      <c r="K2187" s="27">
        <v>43083</v>
      </c>
      <c r="L2187" s="28">
        <v>1</v>
      </c>
    </row>
    <row r="2188" spans="2:12" x14ac:dyDescent="0.2">
      <c r="B2188" s="5" t="s">
        <v>334</v>
      </c>
      <c r="C2188" s="5" t="s">
        <v>359</v>
      </c>
      <c r="D2188" s="5" t="s">
        <v>360</v>
      </c>
      <c r="E2188" s="5" t="s">
        <v>184</v>
      </c>
      <c r="F2188" s="5" t="s">
        <v>39</v>
      </c>
      <c r="G2188" s="5" t="s">
        <v>72</v>
      </c>
      <c r="H2188" s="5" t="s">
        <v>313</v>
      </c>
      <c r="I2188" s="5" t="s">
        <v>525</v>
      </c>
      <c r="J2188" s="10" t="s">
        <v>96</v>
      </c>
      <c r="K2188" s="27">
        <v>43083</v>
      </c>
      <c r="L2188" s="28">
        <v>2</v>
      </c>
    </row>
    <row r="2189" spans="2:12" x14ac:dyDescent="0.2">
      <c r="B2189" s="5" t="s">
        <v>375</v>
      </c>
      <c r="C2189" s="5" t="s">
        <v>359</v>
      </c>
      <c r="D2189" s="5" t="s">
        <v>360</v>
      </c>
      <c r="E2189" s="5" t="s">
        <v>134</v>
      </c>
      <c r="F2189" s="5" t="s">
        <v>39</v>
      </c>
      <c r="G2189" s="5" t="s">
        <v>74</v>
      </c>
      <c r="H2189" s="5" t="s">
        <v>115</v>
      </c>
      <c r="I2189" s="5" t="s">
        <v>848</v>
      </c>
      <c r="J2189" s="10" t="s">
        <v>96</v>
      </c>
      <c r="K2189" s="27">
        <v>43083</v>
      </c>
      <c r="L2189" s="28">
        <v>1</v>
      </c>
    </row>
    <row r="2190" spans="2:12" x14ac:dyDescent="0.2">
      <c r="B2190" s="164" t="s">
        <v>375</v>
      </c>
      <c r="C2190" s="162" t="s">
        <v>359</v>
      </c>
      <c r="D2190" s="162" t="s">
        <v>360</v>
      </c>
      <c r="E2190" s="162" t="s">
        <v>155</v>
      </c>
      <c r="F2190" s="164" t="s">
        <v>47</v>
      </c>
      <c r="G2190" s="162" t="s">
        <v>74</v>
      </c>
      <c r="H2190" s="162" t="s">
        <v>115</v>
      </c>
      <c r="I2190" s="162" t="s">
        <v>1036</v>
      </c>
      <c r="J2190" s="163" t="s">
        <v>96</v>
      </c>
      <c r="K2190" s="165">
        <v>43083</v>
      </c>
      <c r="L2190" s="166">
        <v>1</v>
      </c>
    </row>
    <row r="2191" spans="2:12" x14ac:dyDescent="0.2">
      <c r="B2191" s="5" t="s">
        <v>334</v>
      </c>
      <c r="C2191" s="5" t="s">
        <v>359</v>
      </c>
      <c r="D2191" s="5" t="s">
        <v>360</v>
      </c>
      <c r="E2191" s="5" t="s">
        <v>163</v>
      </c>
      <c r="F2191" s="5" t="s">
        <v>48</v>
      </c>
      <c r="G2191" s="5" t="s">
        <v>74</v>
      </c>
      <c r="H2191" s="5" t="s">
        <v>98</v>
      </c>
      <c r="I2191" s="5" t="s">
        <v>305</v>
      </c>
      <c r="J2191" s="10" t="s">
        <v>96</v>
      </c>
      <c r="K2191" s="27">
        <v>43084</v>
      </c>
      <c r="L2191" s="28">
        <v>1</v>
      </c>
    </row>
    <row r="2192" spans="2:12" x14ac:dyDescent="0.2">
      <c r="B2192" s="164" t="s">
        <v>334</v>
      </c>
      <c r="C2192" s="162" t="s">
        <v>359</v>
      </c>
      <c r="D2192" s="162" t="s">
        <v>360</v>
      </c>
      <c r="E2192" s="162" t="s">
        <v>163</v>
      </c>
      <c r="F2192" s="164" t="s">
        <v>48</v>
      </c>
      <c r="G2192" s="162" t="s">
        <v>74</v>
      </c>
      <c r="H2192" s="162" t="s">
        <v>98</v>
      </c>
      <c r="I2192" s="162" t="s">
        <v>305</v>
      </c>
      <c r="J2192" s="163" t="s">
        <v>96</v>
      </c>
      <c r="K2192" s="165">
        <v>43084</v>
      </c>
      <c r="L2192" s="166">
        <v>1</v>
      </c>
    </row>
    <row r="2193" spans="2:12" x14ac:dyDescent="0.2">
      <c r="B2193" s="5" t="s">
        <v>334</v>
      </c>
      <c r="C2193" s="5" t="s">
        <v>359</v>
      </c>
      <c r="D2193" s="5" t="s">
        <v>360</v>
      </c>
      <c r="E2193" s="5" t="s">
        <v>113</v>
      </c>
      <c r="F2193" s="5" t="s">
        <v>45</v>
      </c>
      <c r="G2193" s="5" t="s">
        <v>72</v>
      </c>
      <c r="H2193" s="5" t="s">
        <v>182</v>
      </c>
      <c r="I2193" s="5" t="s">
        <v>305</v>
      </c>
      <c r="J2193" s="10" t="s">
        <v>96</v>
      </c>
      <c r="K2193" s="27">
        <v>43084</v>
      </c>
      <c r="L2193" s="28">
        <v>6</v>
      </c>
    </row>
    <row r="2194" spans="2:12" x14ac:dyDescent="0.2">
      <c r="B2194" s="5" t="s">
        <v>334</v>
      </c>
      <c r="C2194" s="5" t="s">
        <v>359</v>
      </c>
      <c r="D2194" s="5" t="s">
        <v>360</v>
      </c>
      <c r="E2194" s="5" t="s">
        <v>153</v>
      </c>
      <c r="F2194" s="5" t="s">
        <v>41</v>
      </c>
      <c r="G2194" s="5" t="s">
        <v>74</v>
      </c>
      <c r="H2194" s="5" t="s">
        <v>115</v>
      </c>
      <c r="I2194" s="5" t="s">
        <v>408</v>
      </c>
      <c r="J2194" s="10" t="s">
        <v>96</v>
      </c>
      <c r="K2194" s="27">
        <v>43084</v>
      </c>
      <c r="L2194" s="28">
        <v>1</v>
      </c>
    </row>
    <row r="2195" spans="2:12" x14ac:dyDescent="0.2">
      <c r="B2195" s="5" t="s">
        <v>334</v>
      </c>
      <c r="C2195" s="5" t="s">
        <v>359</v>
      </c>
      <c r="D2195" s="5" t="s">
        <v>360</v>
      </c>
      <c r="E2195" s="5" t="s">
        <v>138</v>
      </c>
      <c r="F2195" s="5" t="s">
        <v>49</v>
      </c>
      <c r="G2195" s="5" t="s">
        <v>74</v>
      </c>
      <c r="H2195" s="5" t="s">
        <v>136</v>
      </c>
      <c r="I2195" s="5" t="s">
        <v>305</v>
      </c>
      <c r="J2195" s="10" t="s">
        <v>96</v>
      </c>
      <c r="K2195" s="27">
        <v>43084</v>
      </c>
      <c r="L2195" s="28">
        <v>1</v>
      </c>
    </row>
    <row r="2196" spans="2:12" x14ac:dyDescent="0.2">
      <c r="B2196" s="172" t="s">
        <v>334</v>
      </c>
      <c r="C2196" s="173" t="s">
        <v>359</v>
      </c>
      <c r="D2196" s="173" t="s">
        <v>360</v>
      </c>
      <c r="E2196" s="173" t="s">
        <v>176</v>
      </c>
      <c r="F2196" s="172" t="s">
        <v>47</v>
      </c>
      <c r="G2196" s="173" t="s">
        <v>72</v>
      </c>
      <c r="H2196" s="173" t="s">
        <v>183</v>
      </c>
      <c r="I2196" s="173" t="s">
        <v>305</v>
      </c>
      <c r="J2196" s="174" t="s">
        <v>96</v>
      </c>
      <c r="K2196" s="175">
        <v>43084</v>
      </c>
      <c r="L2196" s="176">
        <v>1</v>
      </c>
    </row>
    <row r="2197" spans="2:12" x14ac:dyDescent="0.2">
      <c r="B2197" s="5" t="s">
        <v>334</v>
      </c>
      <c r="C2197" s="5" t="s">
        <v>359</v>
      </c>
      <c r="D2197" s="5" t="s">
        <v>360</v>
      </c>
      <c r="E2197" s="5" t="s">
        <v>169</v>
      </c>
      <c r="F2197" s="5" t="s">
        <v>48</v>
      </c>
      <c r="G2197" s="5" t="s">
        <v>72</v>
      </c>
      <c r="H2197" s="5" t="s">
        <v>126</v>
      </c>
      <c r="I2197" s="5" t="s">
        <v>864</v>
      </c>
      <c r="J2197" s="10" t="s">
        <v>96</v>
      </c>
      <c r="K2197" s="27">
        <v>43084</v>
      </c>
      <c r="L2197" s="28">
        <v>1</v>
      </c>
    </row>
    <row r="2198" spans="2:12" x14ac:dyDescent="0.2">
      <c r="B2198" s="5" t="s">
        <v>334</v>
      </c>
      <c r="C2198" s="5" t="s">
        <v>359</v>
      </c>
      <c r="D2198" s="5" t="s">
        <v>360</v>
      </c>
      <c r="E2198" s="5" t="s">
        <v>178</v>
      </c>
      <c r="F2198" s="5" t="s">
        <v>39</v>
      </c>
      <c r="G2198" s="5" t="s">
        <v>72</v>
      </c>
      <c r="H2198" s="5" t="s">
        <v>126</v>
      </c>
      <c r="I2198" s="5" t="s">
        <v>865</v>
      </c>
      <c r="J2198" s="10" t="s">
        <v>96</v>
      </c>
      <c r="K2198" s="27">
        <v>43084</v>
      </c>
      <c r="L2198" s="28">
        <v>4</v>
      </c>
    </row>
    <row r="2199" spans="2:12" x14ac:dyDescent="0.2">
      <c r="B2199" s="5" t="s">
        <v>375</v>
      </c>
      <c r="C2199" s="5" t="s">
        <v>359</v>
      </c>
      <c r="D2199" s="5" t="s">
        <v>360</v>
      </c>
      <c r="E2199" s="5" t="s">
        <v>132</v>
      </c>
      <c r="F2199" s="5" t="s">
        <v>63</v>
      </c>
      <c r="G2199" s="5" t="s">
        <v>74</v>
      </c>
      <c r="H2199" s="5" t="s">
        <v>115</v>
      </c>
      <c r="I2199" s="5" t="s">
        <v>1033</v>
      </c>
      <c r="J2199" s="10" t="s">
        <v>96</v>
      </c>
      <c r="K2199" s="27">
        <v>43084</v>
      </c>
      <c r="L2199" s="28">
        <v>4</v>
      </c>
    </row>
    <row r="2200" spans="2:12" x14ac:dyDescent="0.2">
      <c r="B2200" s="5" t="s">
        <v>375</v>
      </c>
      <c r="C2200" s="5" t="s">
        <v>359</v>
      </c>
      <c r="D2200" s="5" t="s">
        <v>360</v>
      </c>
      <c r="E2200" s="5" t="s">
        <v>132</v>
      </c>
      <c r="F2200" s="5" t="s">
        <v>63</v>
      </c>
      <c r="G2200" s="5" t="s">
        <v>74</v>
      </c>
      <c r="H2200" s="5" t="s">
        <v>115</v>
      </c>
      <c r="I2200" s="5" t="s">
        <v>1033</v>
      </c>
      <c r="J2200" s="10" t="s">
        <v>464</v>
      </c>
      <c r="K2200" s="27">
        <v>43084</v>
      </c>
      <c r="L2200" s="28">
        <v>2</v>
      </c>
    </row>
    <row r="2201" spans="2:12" x14ac:dyDescent="0.2">
      <c r="B2201" s="5" t="s">
        <v>375</v>
      </c>
      <c r="C2201" s="5" t="s">
        <v>359</v>
      </c>
      <c r="D2201" s="5" t="s">
        <v>360</v>
      </c>
      <c r="E2201" s="5" t="s">
        <v>119</v>
      </c>
      <c r="F2201" s="5" t="s">
        <v>39</v>
      </c>
      <c r="G2201" s="5" t="s">
        <v>74</v>
      </c>
      <c r="H2201" s="5" t="s">
        <v>115</v>
      </c>
      <c r="I2201" s="5" t="s">
        <v>1040</v>
      </c>
      <c r="J2201" s="10" t="s">
        <v>96</v>
      </c>
      <c r="K2201" s="27">
        <v>43084</v>
      </c>
      <c r="L2201" s="28">
        <v>1</v>
      </c>
    </row>
    <row r="2202" spans="2:12" x14ac:dyDescent="0.2">
      <c r="B2202" s="5" t="s">
        <v>375</v>
      </c>
      <c r="C2202" s="5" t="s">
        <v>359</v>
      </c>
      <c r="D2202" s="5" t="s">
        <v>360</v>
      </c>
      <c r="E2202" s="5" t="s">
        <v>339</v>
      </c>
      <c r="F2202" s="5" t="s">
        <v>43</v>
      </c>
      <c r="G2202" s="5" t="s">
        <v>74</v>
      </c>
      <c r="H2202" s="5" t="s">
        <v>115</v>
      </c>
      <c r="I2202" s="5" t="s">
        <v>522</v>
      </c>
      <c r="J2202" s="10" t="s">
        <v>96</v>
      </c>
      <c r="K2202" s="27">
        <v>43084</v>
      </c>
      <c r="L2202" s="28">
        <v>1</v>
      </c>
    </row>
    <row r="2203" spans="2:12" x14ac:dyDescent="0.2">
      <c r="B2203" s="5" t="s">
        <v>334</v>
      </c>
      <c r="C2203" s="5" t="s">
        <v>359</v>
      </c>
      <c r="D2203" s="5" t="s">
        <v>360</v>
      </c>
      <c r="E2203" s="5" t="s">
        <v>101</v>
      </c>
      <c r="F2203" s="5" t="s">
        <v>58</v>
      </c>
      <c r="G2203" s="5" t="s">
        <v>75</v>
      </c>
      <c r="H2203" s="5" t="s">
        <v>521</v>
      </c>
      <c r="I2203" s="5" t="s">
        <v>305</v>
      </c>
      <c r="J2203" s="10" t="s">
        <v>96</v>
      </c>
      <c r="K2203" s="27">
        <v>43085</v>
      </c>
      <c r="L2203" s="28">
        <v>1</v>
      </c>
    </row>
    <row r="2204" spans="2:12" x14ac:dyDescent="0.2">
      <c r="B2204" s="5" t="s">
        <v>334</v>
      </c>
      <c r="C2204" s="5" t="s">
        <v>359</v>
      </c>
      <c r="D2204" s="5" t="s">
        <v>360</v>
      </c>
      <c r="E2204" s="5" t="s">
        <v>171</v>
      </c>
      <c r="F2204" s="5" t="s">
        <v>47</v>
      </c>
      <c r="G2204" s="5" t="s">
        <v>72</v>
      </c>
      <c r="H2204" s="5" t="s">
        <v>182</v>
      </c>
      <c r="I2204" s="5" t="s">
        <v>305</v>
      </c>
      <c r="J2204" s="10" t="s">
        <v>96</v>
      </c>
      <c r="K2204" s="27">
        <v>43085</v>
      </c>
      <c r="L2204" s="28">
        <v>2</v>
      </c>
    </row>
    <row r="2205" spans="2:12" x14ac:dyDescent="0.2">
      <c r="B2205" s="5" t="s">
        <v>375</v>
      </c>
      <c r="C2205" s="5" t="s">
        <v>359</v>
      </c>
      <c r="D2205" s="5" t="s">
        <v>360</v>
      </c>
      <c r="E2205" s="5" t="s">
        <v>339</v>
      </c>
      <c r="F2205" s="5" t="s">
        <v>43</v>
      </c>
      <c r="G2205" s="5" t="s">
        <v>74</v>
      </c>
      <c r="H2205" s="5" t="s">
        <v>115</v>
      </c>
      <c r="I2205" s="5" t="s">
        <v>616</v>
      </c>
      <c r="J2205" s="10" t="s">
        <v>96</v>
      </c>
      <c r="K2205" s="27">
        <v>43085</v>
      </c>
      <c r="L2205" s="28">
        <v>2</v>
      </c>
    </row>
    <row r="2206" spans="2:12" x14ac:dyDescent="0.2">
      <c r="B2206" s="5" t="s">
        <v>334</v>
      </c>
      <c r="C2206" s="5" t="s">
        <v>359</v>
      </c>
      <c r="D2206" s="5" t="s">
        <v>360</v>
      </c>
      <c r="E2206" s="5" t="s">
        <v>153</v>
      </c>
      <c r="F2206" s="5" t="s">
        <v>41</v>
      </c>
      <c r="G2206" s="5" t="s">
        <v>74</v>
      </c>
      <c r="H2206" s="5" t="s">
        <v>98</v>
      </c>
      <c r="I2206" s="5" t="s">
        <v>305</v>
      </c>
      <c r="J2206" s="10" t="s">
        <v>96</v>
      </c>
      <c r="K2206" s="27">
        <v>43086</v>
      </c>
      <c r="L2206" s="28">
        <v>1</v>
      </c>
    </row>
    <row r="2207" spans="2:12" x14ac:dyDescent="0.2">
      <c r="B2207" s="164" t="s">
        <v>334</v>
      </c>
      <c r="C2207" s="162" t="s">
        <v>359</v>
      </c>
      <c r="D2207" s="162" t="s">
        <v>360</v>
      </c>
      <c r="E2207" s="162" t="s">
        <v>163</v>
      </c>
      <c r="F2207" s="164" t="s">
        <v>48</v>
      </c>
      <c r="G2207" s="162" t="s">
        <v>74</v>
      </c>
      <c r="H2207" s="162" t="s">
        <v>98</v>
      </c>
      <c r="I2207" s="162" t="s">
        <v>305</v>
      </c>
      <c r="J2207" s="163" t="s">
        <v>96</v>
      </c>
      <c r="K2207" s="165">
        <v>43087</v>
      </c>
      <c r="L2207" s="166">
        <v>1</v>
      </c>
    </row>
    <row r="2208" spans="2:12" x14ac:dyDescent="0.2">
      <c r="B2208" s="5" t="s">
        <v>334</v>
      </c>
      <c r="C2208" s="5" t="s">
        <v>359</v>
      </c>
      <c r="D2208" s="5" t="s">
        <v>360</v>
      </c>
      <c r="E2208" s="5" t="s">
        <v>107</v>
      </c>
      <c r="F2208" s="5" t="s">
        <v>40</v>
      </c>
      <c r="G2208" s="5" t="s">
        <v>75</v>
      </c>
      <c r="H2208" s="5" t="s">
        <v>303</v>
      </c>
      <c r="I2208" s="5" t="s">
        <v>305</v>
      </c>
      <c r="J2208" s="10" t="s">
        <v>96</v>
      </c>
      <c r="K2208" s="27">
        <v>43087</v>
      </c>
      <c r="L2208" s="28">
        <v>1</v>
      </c>
    </row>
    <row r="2209" spans="2:12" x14ac:dyDescent="0.2">
      <c r="B2209" s="5" t="s">
        <v>334</v>
      </c>
      <c r="C2209" s="5" t="s">
        <v>359</v>
      </c>
      <c r="D2209" s="5" t="s">
        <v>360</v>
      </c>
      <c r="E2209" s="5" t="s">
        <v>198</v>
      </c>
      <c r="F2209" s="5" t="s">
        <v>53</v>
      </c>
      <c r="G2209" s="5" t="s">
        <v>72</v>
      </c>
      <c r="H2209" s="5" t="s">
        <v>126</v>
      </c>
      <c r="I2209" s="5" t="s">
        <v>409</v>
      </c>
      <c r="J2209" s="10" t="s">
        <v>96</v>
      </c>
      <c r="K2209" s="27">
        <v>43087</v>
      </c>
      <c r="L2209" s="28">
        <v>4</v>
      </c>
    </row>
    <row r="2210" spans="2:12" x14ac:dyDescent="0.2">
      <c r="B2210" s="5" t="s">
        <v>334</v>
      </c>
      <c r="C2210" s="5" t="s">
        <v>359</v>
      </c>
      <c r="D2210" s="5" t="s">
        <v>360</v>
      </c>
      <c r="E2210" s="5" t="s">
        <v>119</v>
      </c>
      <c r="F2210" s="5" t="s">
        <v>39</v>
      </c>
      <c r="G2210" s="5" t="s">
        <v>72</v>
      </c>
      <c r="H2210" s="5" t="s">
        <v>126</v>
      </c>
      <c r="I2210" s="5" t="s">
        <v>853</v>
      </c>
      <c r="J2210" s="10" t="s">
        <v>96</v>
      </c>
      <c r="K2210" s="27">
        <v>43087</v>
      </c>
      <c r="L2210" s="28">
        <v>4</v>
      </c>
    </row>
    <row r="2211" spans="2:12" x14ac:dyDescent="0.2">
      <c r="B2211" s="5" t="s">
        <v>334</v>
      </c>
      <c r="C2211" s="5" t="s">
        <v>359</v>
      </c>
      <c r="D2211" s="5" t="s">
        <v>360</v>
      </c>
      <c r="E2211" s="5" t="s">
        <v>120</v>
      </c>
      <c r="F2211" s="5" t="s">
        <v>41</v>
      </c>
      <c r="G2211" s="5" t="s">
        <v>74</v>
      </c>
      <c r="H2211" s="5" t="s">
        <v>115</v>
      </c>
      <c r="I2211" s="5" t="s">
        <v>338</v>
      </c>
      <c r="J2211" s="10" t="s">
        <v>96</v>
      </c>
      <c r="K2211" s="27">
        <v>43087</v>
      </c>
      <c r="L2211" s="28">
        <v>2</v>
      </c>
    </row>
    <row r="2212" spans="2:12" x14ac:dyDescent="0.2">
      <c r="B2212" s="5" t="s">
        <v>334</v>
      </c>
      <c r="C2212" s="5" t="s">
        <v>359</v>
      </c>
      <c r="D2212" s="5" t="s">
        <v>360</v>
      </c>
      <c r="E2212" s="5" t="s">
        <v>120</v>
      </c>
      <c r="F2212" s="5" t="s">
        <v>41</v>
      </c>
      <c r="G2212" s="5" t="s">
        <v>74</v>
      </c>
      <c r="H2212" s="5" t="s">
        <v>115</v>
      </c>
      <c r="I2212" s="5" t="s">
        <v>534</v>
      </c>
      <c r="J2212" s="10" t="s">
        <v>96</v>
      </c>
      <c r="K2212" s="27">
        <v>43087</v>
      </c>
      <c r="L2212" s="28">
        <v>1</v>
      </c>
    </row>
    <row r="2213" spans="2:12" x14ac:dyDescent="0.2">
      <c r="B2213" s="5" t="s">
        <v>334</v>
      </c>
      <c r="C2213" s="5" t="s">
        <v>359</v>
      </c>
      <c r="D2213" s="5" t="s">
        <v>360</v>
      </c>
      <c r="E2213" s="5" t="s">
        <v>120</v>
      </c>
      <c r="F2213" s="5" t="s">
        <v>41</v>
      </c>
      <c r="G2213" s="5" t="s">
        <v>74</v>
      </c>
      <c r="H2213" s="5" t="s">
        <v>115</v>
      </c>
      <c r="I2213" s="5" t="s">
        <v>854</v>
      </c>
      <c r="J2213" s="10" t="s">
        <v>96</v>
      </c>
      <c r="K2213" s="27">
        <v>43087</v>
      </c>
      <c r="L2213" s="28">
        <v>2</v>
      </c>
    </row>
    <row r="2214" spans="2:12" x14ac:dyDescent="0.2">
      <c r="B2214" s="164" t="s">
        <v>334</v>
      </c>
      <c r="C2214" s="162" t="s">
        <v>359</v>
      </c>
      <c r="D2214" s="162" t="s">
        <v>360</v>
      </c>
      <c r="E2214" s="162" t="s">
        <v>171</v>
      </c>
      <c r="F2214" s="164" t="s">
        <v>47</v>
      </c>
      <c r="G2214" s="162" t="s">
        <v>74</v>
      </c>
      <c r="H2214" s="162" t="s">
        <v>380</v>
      </c>
      <c r="I2214" s="162" t="s">
        <v>305</v>
      </c>
      <c r="J2214" s="163" t="s">
        <v>96</v>
      </c>
      <c r="K2214" s="165">
        <v>43087</v>
      </c>
      <c r="L2214" s="166">
        <v>2</v>
      </c>
    </row>
    <row r="2215" spans="2:12" x14ac:dyDescent="0.2">
      <c r="B2215" s="5" t="s">
        <v>375</v>
      </c>
      <c r="C2215" s="5" t="s">
        <v>359</v>
      </c>
      <c r="D2215" s="5" t="s">
        <v>360</v>
      </c>
      <c r="E2215" s="5" t="s">
        <v>193</v>
      </c>
      <c r="F2215" s="5" t="s">
        <v>50</v>
      </c>
      <c r="G2215" s="5" t="s">
        <v>74</v>
      </c>
      <c r="H2215" s="5" t="s">
        <v>115</v>
      </c>
      <c r="I2215" s="5" t="s">
        <v>435</v>
      </c>
      <c r="J2215" s="10" t="s">
        <v>96</v>
      </c>
      <c r="K2215" s="27">
        <v>43087</v>
      </c>
      <c r="L2215" s="28">
        <v>2</v>
      </c>
    </row>
    <row r="2216" spans="2:12" x14ac:dyDescent="0.2">
      <c r="B2216" s="5" t="s">
        <v>375</v>
      </c>
      <c r="C2216" s="5" t="s">
        <v>359</v>
      </c>
      <c r="D2216" s="5" t="s">
        <v>360</v>
      </c>
      <c r="E2216" s="5" t="s">
        <v>339</v>
      </c>
      <c r="F2216" s="5" t="s">
        <v>43</v>
      </c>
      <c r="G2216" s="5" t="s">
        <v>74</v>
      </c>
      <c r="H2216" s="5" t="s">
        <v>115</v>
      </c>
      <c r="I2216" s="5" t="s">
        <v>435</v>
      </c>
      <c r="J2216" s="10" t="s">
        <v>96</v>
      </c>
      <c r="K2216" s="27">
        <v>43087</v>
      </c>
      <c r="L2216" s="28">
        <v>1</v>
      </c>
    </row>
    <row r="2217" spans="2:12" x14ac:dyDescent="0.2">
      <c r="B2217" s="5" t="s">
        <v>375</v>
      </c>
      <c r="C2217" s="5" t="s">
        <v>359</v>
      </c>
      <c r="D2217" s="5" t="s">
        <v>360</v>
      </c>
      <c r="E2217" s="5" t="s">
        <v>339</v>
      </c>
      <c r="F2217" s="5" t="s">
        <v>43</v>
      </c>
      <c r="G2217" s="5" t="s">
        <v>74</v>
      </c>
      <c r="H2217" s="5" t="s">
        <v>115</v>
      </c>
      <c r="I2217" s="5" t="s">
        <v>1047</v>
      </c>
      <c r="J2217" s="10" t="s">
        <v>96</v>
      </c>
      <c r="K2217" s="27">
        <v>43087</v>
      </c>
      <c r="L2217" s="28">
        <v>1</v>
      </c>
    </row>
    <row r="2218" spans="2:12" x14ac:dyDescent="0.2">
      <c r="B2218" s="5" t="s">
        <v>334</v>
      </c>
      <c r="C2218" s="5" t="s">
        <v>359</v>
      </c>
      <c r="D2218" s="5" t="s">
        <v>360</v>
      </c>
      <c r="E2218" s="5" t="s">
        <v>134</v>
      </c>
      <c r="F2218" s="5" t="s">
        <v>39</v>
      </c>
      <c r="G2218" s="5" t="s">
        <v>72</v>
      </c>
      <c r="H2218" s="5" t="s">
        <v>182</v>
      </c>
      <c r="I2218" s="5" t="s">
        <v>305</v>
      </c>
      <c r="J2218" s="10" t="s">
        <v>96</v>
      </c>
      <c r="K2218" s="27">
        <v>43088</v>
      </c>
      <c r="L2218" s="28">
        <v>4</v>
      </c>
    </row>
    <row r="2219" spans="2:12" x14ac:dyDescent="0.2">
      <c r="B2219" s="5" t="s">
        <v>334</v>
      </c>
      <c r="C2219" s="5" t="s">
        <v>359</v>
      </c>
      <c r="D2219" s="5" t="s">
        <v>360</v>
      </c>
      <c r="E2219" s="5" t="s">
        <v>119</v>
      </c>
      <c r="F2219" s="5" t="s">
        <v>39</v>
      </c>
      <c r="G2219" s="5" t="s">
        <v>72</v>
      </c>
      <c r="H2219" s="5" t="s">
        <v>313</v>
      </c>
      <c r="I2219" s="5" t="s">
        <v>523</v>
      </c>
      <c r="J2219" s="10" t="s">
        <v>96</v>
      </c>
      <c r="K2219" s="27">
        <v>43088</v>
      </c>
      <c r="L2219" s="28">
        <v>2</v>
      </c>
    </row>
    <row r="2220" spans="2:12" x14ac:dyDescent="0.2">
      <c r="B2220" s="5" t="s">
        <v>334</v>
      </c>
      <c r="C2220" s="5" t="s">
        <v>359</v>
      </c>
      <c r="D2220" s="5" t="s">
        <v>360</v>
      </c>
      <c r="E2220" s="5" t="s">
        <v>42</v>
      </c>
      <c r="F2220" s="5" t="s">
        <v>42</v>
      </c>
      <c r="G2220" s="5" t="s">
        <v>72</v>
      </c>
      <c r="H2220" s="5" t="s">
        <v>182</v>
      </c>
      <c r="I2220" s="5" t="s">
        <v>305</v>
      </c>
      <c r="J2220" s="10" t="s">
        <v>96</v>
      </c>
      <c r="K2220" s="27">
        <v>43088</v>
      </c>
      <c r="L2220" s="28">
        <v>2</v>
      </c>
    </row>
    <row r="2221" spans="2:12" x14ac:dyDescent="0.2">
      <c r="B2221" s="5" t="s">
        <v>334</v>
      </c>
      <c r="C2221" s="5" t="s">
        <v>359</v>
      </c>
      <c r="D2221" s="5" t="s">
        <v>360</v>
      </c>
      <c r="E2221" s="5" t="s">
        <v>193</v>
      </c>
      <c r="F2221" s="5" t="s">
        <v>50</v>
      </c>
      <c r="G2221" s="5" t="s">
        <v>72</v>
      </c>
      <c r="H2221" s="5" t="s">
        <v>578</v>
      </c>
      <c r="I2221" s="5" t="s">
        <v>305</v>
      </c>
      <c r="J2221" s="10" t="s">
        <v>96</v>
      </c>
      <c r="K2221" s="27">
        <v>43088</v>
      </c>
      <c r="L2221" s="28">
        <v>1</v>
      </c>
    </row>
    <row r="2222" spans="2:12" x14ac:dyDescent="0.2">
      <c r="B2222" s="5" t="s">
        <v>334</v>
      </c>
      <c r="C2222" s="5" t="s">
        <v>359</v>
      </c>
      <c r="D2222" s="5" t="s">
        <v>360</v>
      </c>
      <c r="E2222" s="5" t="s">
        <v>156</v>
      </c>
      <c r="F2222" s="5" t="s">
        <v>50</v>
      </c>
      <c r="G2222" s="5" t="s">
        <v>74</v>
      </c>
      <c r="H2222" s="5" t="s">
        <v>98</v>
      </c>
      <c r="I2222" s="5" t="s">
        <v>305</v>
      </c>
      <c r="J2222" s="10" t="s">
        <v>96</v>
      </c>
      <c r="K2222" s="27">
        <v>43088</v>
      </c>
      <c r="L2222" s="28">
        <v>1</v>
      </c>
    </row>
    <row r="2223" spans="2:12" x14ac:dyDescent="0.2">
      <c r="B2223" s="164" t="s">
        <v>375</v>
      </c>
      <c r="C2223" s="162" t="s">
        <v>359</v>
      </c>
      <c r="D2223" s="162" t="s">
        <v>360</v>
      </c>
      <c r="E2223" s="162" t="s">
        <v>107</v>
      </c>
      <c r="F2223" s="164" t="s">
        <v>40</v>
      </c>
      <c r="G2223" s="162" t="s">
        <v>74</v>
      </c>
      <c r="H2223" s="162" t="s">
        <v>115</v>
      </c>
      <c r="I2223" s="162" t="s">
        <v>364</v>
      </c>
      <c r="J2223" s="163" t="s">
        <v>96</v>
      </c>
      <c r="K2223" s="165">
        <v>43088</v>
      </c>
      <c r="L2223" s="166">
        <v>2</v>
      </c>
    </row>
    <row r="2224" spans="2:12" x14ac:dyDescent="0.2">
      <c r="B2224" s="5" t="s">
        <v>375</v>
      </c>
      <c r="C2224" s="5" t="s">
        <v>359</v>
      </c>
      <c r="D2224" s="5" t="s">
        <v>360</v>
      </c>
      <c r="E2224" s="5" t="s">
        <v>170</v>
      </c>
      <c r="F2224" s="5" t="s">
        <v>60</v>
      </c>
      <c r="G2224" s="5" t="s">
        <v>74</v>
      </c>
      <c r="H2224" s="5" t="s">
        <v>115</v>
      </c>
      <c r="I2224" s="5" t="s">
        <v>474</v>
      </c>
      <c r="J2224" s="10" t="s">
        <v>96</v>
      </c>
      <c r="K2224" s="27">
        <v>43088</v>
      </c>
      <c r="L2224" s="28">
        <v>1</v>
      </c>
    </row>
    <row r="2225" spans="2:12" x14ac:dyDescent="0.2">
      <c r="B2225" s="5" t="s">
        <v>375</v>
      </c>
      <c r="C2225" s="5" t="s">
        <v>359</v>
      </c>
      <c r="D2225" s="5" t="s">
        <v>360</v>
      </c>
      <c r="E2225" s="5" t="s">
        <v>118</v>
      </c>
      <c r="F2225" s="5" t="s">
        <v>39</v>
      </c>
      <c r="G2225" s="5" t="s">
        <v>74</v>
      </c>
      <c r="H2225" s="5" t="s">
        <v>115</v>
      </c>
      <c r="I2225" s="5" t="s">
        <v>524</v>
      </c>
      <c r="J2225" s="10" t="s">
        <v>96</v>
      </c>
      <c r="K2225" s="27">
        <v>43088</v>
      </c>
      <c r="L2225" s="28">
        <v>1</v>
      </c>
    </row>
    <row r="2226" spans="2:12" x14ac:dyDescent="0.2">
      <c r="B2226" s="164" t="s">
        <v>375</v>
      </c>
      <c r="C2226" s="162" t="s">
        <v>359</v>
      </c>
      <c r="D2226" s="162" t="s">
        <v>360</v>
      </c>
      <c r="E2226" s="162" t="s">
        <v>339</v>
      </c>
      <c r="F2226" s="164" t="s">
        <v>43</v>
      </c>
      <c r="G2226" s="162" t="s">
        <v>74</v>
      </c>
      <c r="H2226" s="162" t="s">
        <v>115</v>
      </c>
      <c r="I2226" s="162" t="s">
        <v>305</v>
      </c>
      <c r="J2226" s="163" t="s">
        <v>96</v>
      </c>
      <c r="K2226" s="165">
        <v>43088</v>
      </c>
      <c r="L2226" s="166">
        <v>1</v>
      </c>
    </row>
    <row r="2227" spans="2:12" x14ac:dyDescent="0.2">
      <c r="B2227" s="164" t="s">
        <v>334</v>
      </c>
      <c r="C2227" s="162" t="s">
        <v>359</v>
      </c>
      <c r="D2227" s="162" t="s">
        <v>360</v>
      </c>
      <c r="E2227" s="162" t="s">
        <v>207</v>
      </c>
      <c r="F2227" s="164" t="s">
        <v>39</v>
      </c>
      <c r="G2227" s="162" t="s">
        <v>72</v>
      </c>
      <c r="H2227" s="162" t="s">
        <v>182</v>
      </c>
      <c r="I2227" s="162" t="s">
        <v>305</v>
      </c>
      <c r="J2227" s="163" t="s">
        <v>96</v>
      </c>
      <c r="K2227" s="165">
        <v>43089</v>
      </c>
      <c r="L2227" s="166">
        <v>2</v>
      </c>
    </row>
    <row r="2228" spans="2:12" x14ac:dyDescent="0.2">
      <c r="B2228" s="5" t="s">
        <v>334</v>
      </c>
      <c r="C2228" s="5" t="s">
        <v>359</v>
      </c>
      <c r="D2228" s="5" t="s">
        <v>360</v>
      </c>
      <c r="E2228" s="5" t="s">
        <v>100</v>
      </c>
      <c r="F2228" s="5" t="s">
        <v>59</v>
      </c>
      <c r="G2228" s="5" t="s">
        <v>74</v>
      </c>
      <c r="H2228" s="5" t="s">
        <v>352</v>
      </c>
      <c r="I2228" s="5" t="s">
        <v>305</v>
      </c>
      <c r="J2228" s="10" t="s">
        <v>96</v>
      </c>
      <c r="K2228" s="27">
        <v>43089</v>
      </c>
      <c r="L2228" s="28">
        <v>1</v>
      </c>
    </row>
    <row r="2229" spans="2:12" x14ac:dyDescent="0.2">
      <c r="B2229" s="5" t="s">
        <v>334</v>
      </c>
      <c r="C2229" s="5" t="s">
        <v>359</v>
      </c>
      <c r="D2229" s="5" t="s">
        <v>360</v>
      </c>
      <c r="E2229" s="5" t="s">
        <v>160</v>
      </c>
      <c r="F2229" s="5" t="s">
        <v>43</v>
      </c>
      <c r="G2229" s="5" t="s">
        <v>74</v>
      </c>
      <c r="H2229" s="5" t="s">
        <v>348</v>
      </c>
      <c r="I2229" s="5" t="s">
        <v>305</v>
      </c>
      <c r="J2229" s="10" t="s">
        <v>96</v>
      </c>
      <c r="K2229" s="27">
        <v>43089</v>
      </c>
      <c r="L2229" s="28">
        <v>1</v>
      </c>
    </row>
    <row r="2230" spans="2:12" x14ac:dyDescent="0.2">
      <c r="B2230" s="5" t="s">
        <v>375</v>
      </c>
      <c r="C2230" s="5" t="s">
        <v>359</v>
      </c>
      <c r="D2230" s="5" t="s">
        <v>360</v>
      </c>
      <c r="E2230" s="5" t="s">
        <v>55</v>
      </c>
      <c r="F2230" s="5" t="s">
        <v>55</v>
      </c>
      <c r="G2230" s="5" t="s">
        <v>74</v>
      </c>
      <c r="H2230" s="5" t="s">
        <v>115</v>
      </c>
      <c r="I2230" s="5" t="s">
        <v>1034</v>
      </c>
      <c r="J2230" s="10" t="s">
        <v>96</v>
      </c>
      <c r="K2230" s="27">
        <v>43089</v>
      </c>
      <c r="L2230" s="28">
        <v>2</v>
      </c>
    </row>
    <row r="2231" spans="2:12" x14ac:dyDescent="0.2">
      <c r="B2231" s="164" t="s">
        <v>375</v>
      </c>
      <c r="C2231" s="162" t="s">
        <v>359</v>
      </c>
      <c r="D2231" s="162" t="s">
        <v>360</v>
      </c>
      <c r="E2231" s="162" t="s">
        <v>138</v>
      </c>
      <c r="F2231" s="164" t="s">
        <v>49</v>
      </c>
      <c r="G2231" s="162" t="s">
        <v>74</v>
      </c>
      <c r="H2231" s="162" t="s">
        <v>115</v>
      </c>
      <c r="I2231" s="162" t="s">
        <v>1043</v>
      </c>
      <c r="J2231" s="163" t="s">
        <v>96</v>
      </c>
      <c r="K2231" s="165">
        <v>43089</v>
      </c>
      <c r="L2231" s="166">
        <v>1</v>
      </c>
    </row>
    <row r="2232" spans="2:12" x14ac:dyDescent="0.2">
      <c r="B2232" s="5" t="s">
        <v>375</v>
      </c>
      <c r="C2232" s="5" t="s">
        <v>359</v>
      </c>
      <c r="D2232" s="5" t="s">
        <v>360</v>
      </c>
      <c r="E2232" s="5" t="s">
        <v>339</v>
      </c>
      <c r="F2232" s="5" t="s">
        <v>43</v>
      </c>
      <c r="G2232" s="5" t="s">
        <v>74</v>
      </c>
      <c r="H2232" s="5" t="s">
        <v>115</v>
      </c>
      <c r="I2232" s="5" t="s">
        <v>1048</v>
      </c>
      <c r="J2232" s="10" t="s">
        <v>96</v>
      </c>
      <c r="K2232" s="27">
        <v>43089</v>
      </c>
      <c r="L2232" s="28">
        <v>4</v>
      </c>
    </row>
    <row r="2233" spans="2:12" x14ac:dyDescent="0.2">
      <c r="B2233" s="213" t="s">
        <v>375</v>
      </c>
      <c r="C2233" s="5" t="s">
        <v>359</v>
      </c>
      <c r="D2233" s="5" t="s">
        <v>360</v>
      </c>
      <c r="E2233" s="5" t="s">
        <v>339</v>
      </c>
      <c r="F2233" s="213" t="s">
        <v>43</v>
      </c>
      <c r="G2233" s="5" t="s">
        <v>74</v>
      </c>
      <c r="H2233" s="5" t="s">
        <v>115</v>
      </c>
      <c r="I2233" s="5" t="s">
        <v>1048</v>
      </c>
      <c r="J2233" s="10" t="s">
        <v>464</v>
      </c>
      <c r="K2233" s="214">
        <v>43089</v>
      </c>
      <c r="L2233" s="28">
        <v>2</v>
      </c>
    </row>
    <row r="2234" spans="2:12" x14ac:dyDescent="0.2">
      <c r="B2234" s="213" t="s">
        <v>375</v>
      </c>
      <c r="C2234" s="5" t="s">
        <v>359</v>
      </c>
      <c r="D2234" s="5" t="s">
        <v>360</v>
      </c>
      <c r="E2234" s="5" t="s">
        <v>206</v>
      </c>
      <c r="F2234" s="213" t="s">
        <v>67</v>
      </c>
      <c r="G2234" s="5" t="s">
        <v>74</v>
      </c>
      <c r="H2234" s="5" t="s">
        <v>115</v>
      </c>
      <c r="I2234" s="5" t="s">
        <v>1049</v>
      </c>
      <c r="J2234" s="10" t="s">
        <v>96</v>
      </c>
      <c r="K2234" s="214">
        <v>43089</v>
      </c>
      <c r="L2234" s="28">
        <v>3</v>
      </c>
    </row>
    <row r="2235" spans="2:12" x14ac:dyDescent="0.2">
      <c r="B2235" s="5" t="s">
        <v>334</v>
      </c>
      <c r="C2235" s="5" t="s">
        <v>359</v>
      </c>
      <c r="D2235" s="5" t="s">
        <v>360</v>
      </c>
      <c r="E2235" s="5" t="s">
        <v>105</v>
      </c>
      <c r="F2235" s="5" t="s">
        <v>40</v>
      </c>
      <c r="G2235" s="5" t="s">
        <v>72</v>
      </c>
      <c r="H2235" s="5" t="s">
        <v>126</v>
      </c>
      <c r="I2235" s="5" t="s">
        <v>849</v>
      </c>
      <c r="J2235" s="10" t="s">
        <v>96</v>
      </c>
      <c r="K2235" s="27">
        <v>43090</v>
      </c>
      <c r="L2235" s="28">
        <v>4</v>
      </c>
    </row>
    <row r="2236" spans="2:12" x14ac:dyDescent="0.2">
      <c r="B2236" s="5" t="s">
        <v>334</v>
      </c>
      <c r="C2236" s="5" t="s">
        <v>359</v>
      </c>
      <c r="D2236" s="5" t="s">
        <v>360</v>
      </c>
      <c r="E2236" s="5" t="s">
        <v>120</v>
      </c>
      <c r="F2236" s="5" t="s">
        <v>41</v>
      </c>
      <c r="G2236" s="5" t="s">
        <v>74</v>
      </c>
      <c r="H2236" s="5" t="s">
        <v>115</v>
      </c>
      <c r="I2236" s="5" t="s">
        <v>338</v>
      </c>
      <c r="J2236" s="10" t="s">
        <v>96</v>
      </c>
      <c r="K2236" s="27">
        <v>43090</v>
      </c>
      <c r="L2236" s="28">
        <v>2</v>
      </c>
    </row>
    <row r="2237" spans="2:12" x14ac:dyDescent="0.2">
      <c r="B2237" s="5" t="s">
        <v>334</v>
      </c>
      <c r="C2237" s="5" t="s">
        <v>359</v>
      </c>
      <c r="D2237" s="5" t="s">
        <v>360</v>
      </c>
      <c r="E2237" s="5" t="s">
        <v>171</v>
      </c>
      <c r="F2237" s="5" t="s">
        <v>47</v>
      </c>
      <c r="G2237" s="5" t="s">
        <v>74</v>
      </c>
      <c r="H2237" s="5" t="s">
        <v>115</v>
      </c>
      <c r="I2237" s="5" t="s">
        <v>858</v>
      </c>
      <c r="J2237" s="10" t="s">
        <v>96</v>
      </c>
      <c r="K2237" s="27">
        <v>43090</v>
      </c>
      <c r="L2237" s="28">
        <v>1</v>
      </c>
    </row>
    <row r="2238" spans="2:12" x14ac:dyDescent="0.2">
      <c r="B2238" s="5" t="s">
        <v>375</v>
      </c>
      <c r="C2238" s="5" t="s">
        <v>359</v>
      </c>
      <c r="D2238" s="5" t="s">
        <v>360</v>
      </c>
      <c r="E2238" s="5" t="s">
        <v>113</v>
      </c>
      <c r="F2238" s="5" t="s">
        <v>45</v>
      </c>
      <c r="G2238" s="5" t="s">
        <v>74</v>
      </c>
      <c r="H2238" s="5" t="s">
        <v>115</v>
      </c>
      <c r="I2238" s="5" t="s">
        <v>615</v>
      </c>
      <c r="J2238" s="10" t="s">
        <v>96</v>
      </c>
      <c r="K2238" s="27">
        <v>43090</v>
      </c>
      <c r="L2238" s="28">
        <v>4</v>
      </c>
    </row>
    <row r="2239" spans="2:12" x14ac:dyDescent="0.2">
      <c r="B2239" s="5" t="s">
        <v>375</v>
      </c>
      <c r="C2239" s="5" t="s">
        <v>359</v>
      </c>
      <c r="D2239" s="5" t="s">
        <v>360</v>
      </c>
      <c r="E2239" s="5" t="s">
        <v>113</v>
      </c>
      <c r="F2239" s="5" t="s">
        <v>45</v>
      </c>
      <c r="G2239" s="5" t="s">
        <v>74</v>
      </c>
      <c r="H2239" s="5" t="s">
        <v>115</v>
      </c>
      <c r="I2239" s="5" t="s">
        <v>615</v>
      </c>
      <c r="J2239" s="10" t="s">
        <v>464</v>
      </c>
      <c r="K2239" s="27">
        <v>43090</v>
      </c>
      <c r="L2239" s="28">
        <v>2</v>
      </c>
    </row>
    <row r="2240" spans="2:12" x14ac:dyDescent="0.2">
      <c r="B2240" s="5" t="s">
        <v>375</v>
      </c>
      <c r="C2240" s="5" t="s">
        <v>359</v>
      </c>
      <c r="D2240" s="5" t="s">
        <v>360</v>
      </c>
      <c r="E2240" s="5" t="s">
        <v>339</v>
      </c>
      <c r="F2240" s="5" t="s">
        <v>43</v>
      </c>
      <c r="G2240" s="5" t="s">
        <v>74</v>
      </c>
      <c r="H2240" s="5" t="s">
        <v>115</v>
      </c>
      <c r="I2240" s="5" t="s">
        <v>597</v>
      </c>
      <c r="J2240" s="10" t="s">
        <v>96</v>
      </c>
      <c r="K2240" s="27">
        <v>43090</v>
      </c>
      <c r="L2240" s="28">
        <v>1</v>
      </c>
    </row>
    <row r="2241" spans="2:12" x14ac:dyDescent="0.2">
      <c r="B2241" s="5" t="s">
        <v>334</v>
      </c>
      <c r="C2241" s="5" t="s">
        <v>359</v>
      </c>
      <c r="D2241" s="5" t="s">
        <v>360</v>
      </c>
      <c r="E2241" s="5" t="s">
        <v>112</v>
      </c>
      <c r="F2241" s="5" t="s">
        <v>53</v>
      </c>
      <c r="G2241" s="5" t="s">
        <v>74</v>
      </c>
      <c r="H2241" s="5" t="s">
        <v>98</v>
      </c>
      <c r="I2241" s="5" t="s">
        <v>305</v>
      </c>
      <c r="J2241" s="10" t="s">
        <v>96</v>
      </c>
      <c r="K2241" s="27">
        <v>43091</v>
      </c>
      <c r="L2241" s="28">
        <v>1</v>
      </c>
    </row>
    <row r="2242" spans="2:12" x14ac:dyDescent="0.2">
      <c r="B2242" s="5" t="s">
        <v>334</v>
      </c>
      <c r="C2242" s="5" t="s">
        <v>359</v>
      </c>
      <c r="D2242" s="5" t="s">
        <v>360</v>
      </c>
      <c r="E2242" s="5" t="s">
        <v>51</v>
      </c>
      <c r="F2242" s="5" t="s">
        <v>51</v>
      </c>
      <c r="G2242" s="5" t="s">
        <v>72</v>
      </c>
      <c r="H2242" s="5" t="s">
        <v>108</v>
      </c>
      <c r="I2242" s="5" t="s">
        <v>305</v>
      </c>
      <c r="J2242" s="10" t="s">
        <v>96</v>
      </c>
      <c r="K2242" s="27">
        <v>43091</v>
      </c>
      <c r="L2242" s="28">
        <v>6</v>
      </c>
    </row>
    <row r="2243" spans="2:12" x14ac:dyDescent="0.2">
      <c r="B2243" s="164" t="s">
        <v>334</v>
      </c>
      <c r="C2243" s="162" t="s">
        <v>359</v>
      </c>
      <c r="D2243" s="162" t="s">
        <v>360</v>
      </c>
      <c r="E2243" s="162" t="s">
        <v>339</v>
      </c>
      <c r="F2243" s="164" t="s">
        <v>43</v>
      </c>
      <c r="G2243" s="162" t="s">
        <v>74</v>
      </c>
      <c r="H2243" s="162" t="s">
        <v>115</v>
      </c>
      <c r="I2243" s="162" t="s">
        <v>597</v>
      </c>
      <c r="J2243" s="163" t="s">
        <v>96</v>
      </c>
      <c r="K2243" s="165">
        <v>43091</v>
      </c>
      <c r="L2243" s="166">
        <v>1</v>
      </c>
    </row>
    <row r="2244" spans="2:12" x14ac:dyDescent="0.2">
      <c r="B2244" s="5" t="s">
        <v>334</v>
      </c>
      <c r="C2244" s="5" t="s">
        <v>359</v>
      </c>
      <c r="D2244" s="5" t="s">
        <v>360</v>
      </c>
      <c r="E2244" s="5" t="s">
        <v>339</v>
      </c>
      <c r="F2244" s="5" t="s">
        <v>43</v>
      </c>
      <c r="G2244" s="5" t="s">
        <v>74</v>
      </c>
      <c r="H2244" s="5" t="s">
        <v>349</v>
      </c>
      <c r="I2244" s="5" t="s">
        <v>305</v>
      </c>
      <c r="J2244" s="10" t="s">
        <v>96</v>
      </c>
      <c r="K2244" s="27">
        <v>43091</v>
      </c>
      <c r="L2244" s="28">
        <v>1</v>
      </c>
    </row>
    <row r="2245" spans="2:12" x14ac:dyDescent="0.2">
      <c r="B2245" s="5" t="s">
        <v>334</v>
      </c>
      <c r="C2245" s="5" t="s">
        <v>359</v>
      </c>
      <c r="D2245" s="5" t="s">
        <v>360</v>
      </c>
      <c r="E2245" s="5" t="s">
        <v>158</v>
      </c>
      <c r="F2245" s="5" t="s">
        <v>39</v>
      </c>
      <c r="G2245" s="5" t="s">
        <v>72</v>
      </c>
      <c r="H2245" s="5" t="s">
        <v>126</v>
      </c>
      <c r="I2245" s="5" t="s">
        <v>862</v>
      </c>
      <c r="J2245" s="10" t="s">
        <v>96</v>
      </c>
      <c r="K2245" s="27">
        <v>43091</v>
      </c>
      <c r="L2245" s="28">
        <v>6</v>
      </c>
    </row>
    <row r="2246" spans="2:12" x14ac:dyDescent="0.2">
      <c r="B2246" s="5" t="s">
        <v>375</v>
      </c>
      <c r="C2246" s="5" t="s">
        <v>359</v>
      </c>
      <c r="D2246" s="5" t="s">
        <v>360</v>
      </c>
      <c r="E2246" s="5" t="s">
        <v>197</v>
      </c>
      <c r="F2246" s="5" t="s">
        <v>55</v>
      </c>
      <c r="G2246" s="5" t="s">
        <v>74</v>
      </c>
      <c r="H2246" s="5" t="s">
        <v>115</v>
      </c>
      <c r="I2246" s="5" t="s">
        <v>1035</v>
      </c>
      <c r="J2246" s="10" t="s">
        <v>96</v>
      </c>
      <c r="K2246" s="27">
        <v>43091</v>
      </c>
      <c r="L2246" s="28">
        <v>2</v>
      </c>
    </row>
    <row r="2247" spans="2:12" x14ac:dyDescent="0.2">
      <c r="B2247" s="5" t="s">
        <v>375</v>
      </c>
      <c r="C2247" s="5" t="s">
        <v>359</v>
      </c>
      <c r="D2247" s="5" t="s">
        <v>360</v>
      </c>
      <c r="E2247" s="5" t="s">
        <v>168</v>
      </c>
      <c r="F2247" s="5" t="s">
        <v>45</v>
      </c>
      <c r="G2247" s="5" t="s">
        <v>74</v>
      </c>
      <c r="H2247" s="5" t="s">
        <v>115</v>
      </c>
      <c r="I2247" s="5" t="s">
        <v>1037</v>
      </c>
      <c r="J2247" s="10" t="s">
        <v>96</v>
      </c>
      <c r="K2247" s="27">
        <v>43091</v>
      </c>
      <c r="L2247" s="28">
        <v>4</v>
      </c>
    </row>
    <row r="2248" spans="2:12" x14ac:dyDescent="0.2">
      <c r="B2248" s="5" t="s">
        <v>375</v>
      </c>
      <c r="C2248" s="5" t="s">
        <v>359</v>
      </c>
      <c r="D2248" s="5" t="s">
        <v>360</v>
      </c>
      <c r="E2248" s="5" t="s">
        <v>168</v>
      </c>
      <c r="F2248" s="5" t="s">
        <v>45</v>
      </c>
      <c r="G2248" s="5" t="s">
        <v>74</v>
      </c>
      <c r="H2248" s="5" t="s">
        <v>115</v>
      </c>
      <c r="I2248" s="5" t="s">
        <v>1037</v>
      </c>
      <c r="J2248" s="10" t="s">
        <v>464</v>
      </c>
      <c r="K2248" s="27">
        <v>43091</v>
      </c>
      <c r="L2248" s="28">
        <v>2</v>
      </c>
    </row>
    <row r="2249" spans="2:12" x14ac:dyDescent="0.2">
      <c r="B2249" s="5" t="s">
        <v>375</v>
      </c>
      <c r="C2249" s="5" t="s">
        <v>359</v>
      </c>
      <c r="D2249" s="5" t="s">
        <v>360</v>
      </c>
      <c r="E2249" s="5" t="s">
        <v>118</v>
      </c>
      <c r="F2249" s="5" t="s">
        <v>39</v>
      </c>
      <c r="G2249" s="5" t="s">
        <v>74</v>
      </c>
      <c r="H2249" s="5" t="s">
        <v>115</v>
      </c>
      <c r="I2249" s="5" t="s">
        <v>465</v>
      </c>
      <c r="J2249" s="10" t="s">
        <v>96</v>
      </c>
      <c r="K2249" s="27">
        <v>43091</v>
      </c>
      <c r="L2249" s="28">
        <v>4</v>
      </c>
    </row>
    <row r="2250" spans="2:12" x14ac:dyDescent="0.2">
      <c r="B2250" s="5" t="s">
        <v>375</v>
      </c>
      <c r="C2250" s="5" t="s">
        <v>359</v>
      </c>
      <c r="D2250" s="5" t="s">
        <v>360</v>
      </c>
      <c r="E2250" s="5" t="s">
        <v>118</v>
      </c>
      <c r="F2250" s="5" t="s">
        <v>39</v>
      </c>
      <c r="G2250" s="5" t="s">
        <v>74</v>
      </c>
      <c r="H2250" s="5" t="s">
        <v>115</v>
      </c>
      <c r="I2250" s="5" t="s">
        <v>465</v>
      </c>
      <c r="J2250" s="10" t="s">
        <v>464</v>
      </c>
      <c r="K2250" s="27">
        <v>43091</v>
      </c>
      <c r="L2250" s="28">
        <v>2</v>
      </c>
    </row>
    <row r="2251" spans="2:12" x14ac:dyDescent="0.2">
      <c r="B2251" s="5" t="s">
        <v>375</v>
      </c>
      <c r="C2251" s="5" t="s">
        <v>359</v>
      </c>
      <c r="D2251" s="5" t="s">
        <v>360</v>
      </c>
      <c r="E2251" s="5" t="s">
        <v>339</v>
      </c>
      <c r="F2251" s="5" t="s">
        <v>43</v>
      </c>
      <c r="G2251" s="5" t="s">
        <v>74</v>
      </c>
      <c r="H2251" s="5" t="s">
        <v>115</v>
      </c>
      <c r="I2251" s="5" t="s">
        <v>526</v>
      </c>
      <c r="J2251" s="10" t="s">
        <v>96</v>
      </c>
      <c r="K2251" s="27">
        <v>43091</v>
      </c>
      <c r="L2251" s="28">
        <v>1</v>
      </c>
    </row>
    <row r="2252" spans="2:12" x14ac:dyDescent="0.2">
      <c r="B2252" s="213" t="s">
        <v>375</v>
      </c>
      <c r="C2252" s="5" t="s">
        <v>359</v>
      </c>
      <c r="D2252" s="5" t="s">
        <v>360</v>
      </c>
      <c r="E2252" s="5" t="s">
        <v>206</v>
      </c>
      <c r="F2252" s="213" t="s">
        <v>67</v>
      </c>
      <c r="G2252" s="5" t="s">
        <v>74</v>
      </c>
      <c r="H2252" s="5" t="s">
        <v>115</v>
      </c>
      <c r="I2252" s="5" t="s">
        <v>1049</v>
      </c>
      <c r="J2252" s="10" t="s">
        <v>96</v>
      </c>
      <c r="K2252" s="214">
        <v>43091</v>
      </c>
      <c r="L2252" s="28">
        <v>1</v>
      </c>
    </row>
    <row r="2253" spans="2:12" x14ac:dyDescent="0.2">
      <c r="B2253" s="213" t="s">
        <v>375</v>
      </c>
      <c r="C2253" s="5" t="s">
        <v>359</v>
      </c>
      <c r="D2253" s="5" t="s">
        <v>360</v>
      </c>
      <c r="E2253" s="5" t="s">
        <v>206</v>
      </c>
      <c r="F2253" s="213" t="s">
        <v>67</v>
      </c>
      <c r="G2253" s="5" t="s">
        <v>74</v>
      </c>
      <c r="H2253" s="5" t="s">
        <v>115</v>
      </c>
      <c r="I2253" s="5" t="s">
        <v>1049</v>
      </c>
      <c r="J2253" s="10" t="s">
        <v>464</v>
      </c>
      <c r="K2253" s="214">
        <v>43091</v>
      </c>
      <c r="L2253" s="28">
        <v>2</v>
      </c>
    </row>
    <row r="2254" spans="2:12" x14ac:dyDescent="0.2">
      <c r="B2254" s="5" t="s">
        <v>334</v>
      </c>
      <c r="C2254" s="5" t="s">
        <v>359</v>
      </c>
      <c r="D2254" s="5" t="s">
        <v>360</v>
      </c>
      <c r="E2254" s="5" t="s">
        <v>95</v>
      </c>
      <c r="F2254" s="5" t="s">
        <v>39</v>
      </c>
      <c r="G2254" s="5" t="s">
        <v>74</v>
      </c>
      <c r="H2254" s="5" t="s">
        <v>115</v>
      </c>
      <c r="I2254" s="5" t="s">
        <v>843</v>
      </c>
      <c r="J2254" s="10" t="s">
        <v>96</v>
      </c>
      <c r="K2254" s="27">
        <v>43092</v>
      </c>
      <c r="L2254" s="28">
        <v>1</v>
      </c>
    </row>
    <row r="2255" spans="2:12" x14ac:dyDescent="0.2">
      <c r="B2255" s="5" t="s">
        <v>334</v>
      </c>
      <c r="C2255" s="5" t="s">
        <v>359</v>
      </c>
      <c r="D2255" s="5" t="s">
        <v>360</v>
      </c>
      <c r="E2255" s="5" t="s">
        <v>163</v>
      </c>
      <c r="F2255" s="5" t="s">
        <v>48</v>
      </c>
      <c r="G2255" s="5" t="s">
        <v>72</v>
      </c>
      <c r="H2255" s="5" t="s">
        <v>108</v>
      </c>
      <c r="I2255" s="5" t="s">
        <v>305</v>
      </c>
      <c r="J2255" s="10" t="s">
        <v>96</v>
      </c>
      <c r="K2255" s="27">
        <v>43092</v>
      </c>
      <c r="L2255" s="28">
        <v>4</v>
      </c>
    </row>
    <row r="2256" spans="2:12" x14ac:dyDescent="0.2">
      <c r="B2256" s="5" t="s">
        <v>334</v>
      </c>
      <c r="C2256" s="5" t="s">
        <v>359</v>
      </c>
      <c r="D2256" s="5" t="s">
        <v>360</v>
      </c>
      <c r="E2256" s="5" t="s">
        <v>134</v>
      </c>
      <c r="F2256" s="5" t="s">
        <v>39</v>
      </c>
      <c r="G2256" s="5" t="s">
        <v>72</v>
      </c>
      <c r="H2256" s="5" t="s">
        <v>313</v>
      </c>
      <c r="I2256" s="5" t="s">
        <v>847</v>
      </c>
      <c r="J2256" s="10" t="s">
        <v>96</v>
      </c>
      <c r="K2256" s="27">
        <v>43092</v>
      </c>
      <c r="L2256" s="28">
        <v>4</v>
      </c>
    </row>
    <row r="2257" spans="2:12" x14ac:dyDescent="0.2">
      <c r="B2257" s="5" t="s">
        <v>334</v>
      </c>
      <c r="C2257" s="5" t="s">
        <v>359</v>
      </c>
      <c r="D2257" s="5" t="s">
        <v>360</v>
      </c>
      <c r="E2257" s="5" t="s">
        <v>145</v>
      </c>
      <c r="F2257" s="5" t="s">
        <v>44</v>
      </c>
      <c r="G2257" s="5" t="s">
        <v>74</v>
      </c>
      <c r="H2257" s="5" t="s">
        <v>98</v>
      </c>
      <c r="I2257" s="5" t="s">
        <v>305</v>
      </c>
      <c r="J2257" s="10" t="s">
        <v>96</v>
      </c>
      <c r="K2257" s="27">
        <v>43092</v>
      </c>
      <c r="L2257" s="28">
        <v>2</v>
      </c>
    </row>
    <row r="2258" spans="2:12" x14ac:dyDescent="0.2">
      <c r="B2258" s="5" t="s">
        <v>375</v>
      </c>
      <c r="C2258" s="5" t="s">
        <v>359</v>
      </c>
      <c r="D2258" s="5" t="s">
        <v>360</v>
      </c>
      <c r="E2258" s="5" t="s">
        <v>113</v>
      </c>
      <c r="F2258" s="5" t="s">
        <v>45</v>
      </c>
      <c r="G2258" s="5" t="s">
        <v>74</v>
      </c>
      <c r="H2258" s="5" t="s">
        <v>115</v>
      </c>
      <c r="I2258" s="5" t="s">
        <v>1037</v>
      </c>
      <c r="J2258" s="10" t="s">
        <v>96</v>
      </c>
      <c r="K2258" s="27">
        <v>43092</v>
      </c>
      <c r="L2258" s="28">
        <v>4</v>
      </c>
    </row>
    <row r="2259" spans="2:12" x14ac:dyDescent="0.2">
      <c r="B2259" s="5" t="s">
        <v>375</v>
      </c>
      <c r="C2259" s="5" t="s">
        <v>359</v>
      </c>
      <c r="D2259" s="5" t="s">
        <v>360</v>
      </c>
      <c r="E2259" s="5" t="s">
        <v>113</v>
      </c>
      <c r="F2259" s="5" t="s">
        <v>45</v>
      </c>
      <c r="G2259" s="5" t="s">
        <v>74</v>
      </c>
      <c r="H2259" s="5" t="s">
        <v>115</v>
      </c>
      <c r="I2259" s="5" t="s">
        <v>1037</v>
      </c>
      <c r="J2259" s="10" t="s">
        <v>464</v>
      </c>
      <c r="K2259" s="27">
        <v>43092</v>
      </c>
      <c r="L2259" s="28">
        <v>2</v>
      </c>
    </row>
    <row r="2260" spans="2:12" x14ac:dyDescent="0.2">
      <c r="B2260" s="5" t="s">
        <v>375</v>
      </c>
      <c r="C2260" s="5" t="s">
        <v>359</v>
      </c>
      <c r="D2260" s="5" t="s">
        <v>360</v>
      </c>
      <c r="E2260" s="5" t="s">
        <v>150</v>
      </c>
      <c r="F2260" s="5" t="s">
        <v>367</v>
      </c>
      <c r="G2260" s="5" t="s">
        <v>74</v>
      </c>
      <c r="H2260" s="5" t="s">
        <v>115</v>
      </c>
      <c r="I2260" s="5" t="s">
        <v>305</v>
      </c>
      <c r="J2260" s="10" t="s">
        <v>96</v>
      </c>
      <c r="K2260" s="27">
        <v>43092</v>
      </c>
      <c r="L2260" s="28">
        <v>1</v>
      </c>
    </row>
    <row r="2261" spans="2:12" x14ac:dyDescent="0.2">
      <c r="B2261" s="5" t="s">
        <v>334</v>
      </c>
      <c r="C2261" s="5" t="s">
        <v>359</v>
      </c>
      <c r="D2261" s="5" t="s">
        <v>360</v>
      </c>
      <c r="E2261" s="5" t="s">
        <v>133</v>
      </c>
      <c r="F2261" s="5" t="s">
        <v>39</v>
      </c>
      <c r="G2261" s="5" t="s">
        <v>74</v>
      </c>
      <c r="H2261" s="5" t="s">
        <v>115</v>
      </c>
      <c r="I2261" s="5" t="s">
        <v>844</v>
      </c>
      <c r="J2261" s="10" t="s">
        <v>96</v>
      </c>
      <c r="K2261" s="27">
        <v>43094</v>
      </c>
      <c r="L2261" s="28">
        <v>1</v>
      </c>
    </row>
    <row r="2262" spans="2:12" x14ac:dyDescent="0.2">
      <c r="B2262" s="5" t="s">
        <v>334</v>
      </c>
      <c r="C2262" s="5" t="s">
        <v>359</v>
      </c>
      <c r="D2262" s="5" t="s">
        <v>360</v>
      </c>
      <c r="E2262" s="5" t="s">
        <v>151</v>
      </c>
      <c r="F2262" s="5" t="s">
        <v>43</v>
      </c>
      <c r="G2262" s="5" t="s">
        <v>75</v>
      </c>
      <c r="H2262" s="5" t="s">
        <v>314</v>
      </c>
      <c r="I2262" s="5" t="s">
        <v>305</v>
      </c>
      <c r="J2262" s="10" t="s">
        <v>96</v>
      </c>
      <c r="K2262" s="27">
        <v>43094</v>
      </c>
      <c r="L2262" s="28">
        <v>1</v>
      </c>
    </row>
    <row r="2263" spans="2:12" x14ac:dyDescent="0.2">
      <c r="B2263" s="5" t="s">
        <v>334</v>
      </c>
      <c r="C2263" s="5" t="s">
        <v>359</v>
      </c>
      <c r="D2263" s="5" t="s">
        <v>360</v>
      </c>
      <c r="E2263" s="5" t="s">
        <v>339</v>
      </c>
      <c r="F2263" s="5" t="s">
        <v>43</v>
      </c>
      <c r="G2263" s="5" t="s">
        <v>74</v>
      </c>
      <c r="H2263" s="5" t="s">
        <v>349</v>
      </c>
      <c r="I2263" s="5" t="s">
        <v>305</v>
      </c>
      <c r="J2263" s="10" t="s">
        <v>96</v>
      </c>
      <c r="K2263" s="27">
        <v>43094</v>
      </c>
      <c r="L2263" s="28">
        <v>2</v>
      </c>
    </row>
    <row r="2264" spans="2:12" x14ac:dyDescent="0.2">
      <c r="B2264" s="5" t="s">
        <v>334</v>
      </c>
      <c r="C2264" s="5" t="s">
        <v>359</v>
      </c>
      <c r="D2264" s="5" t="s">
        <v>360</v>
      </c>
      <c r="E2264" s="5" t="s">
        <v>105</v>
      </c>
      <c r="F2264" s="5" t="s">
        <v>40</v>
      </c>
      <c r="G2264" s="5" t="s">
        <v>74</v>
      </c>
      <c r="H2264" s="5" t="s">
        <v>98</v>
      </c>
      <c r="I2264" s="5" t="s">
        <v>305</v>
      </c>
      <c r="J2264" s="10" t="s">
        <v>96</v>
      </c>
      <c r="K2264" s="27">
        <v>43095</v>
      </c>
      <c r="L2264" s="28">
        <v>1</v>
      </c>
    </row>
    <row r="2265" spans="2:12" x14ac:dyDescent="0.2">
      <c r="B2265" s="164" t="s">
        <v>334</v>
      </c>
      <c r="C2265" s="162" t="s">
        <v>359</v>
      </c>
      <c r="D2265" s="162" t="s">
        <v>360</v>
      </c>
      <c r="E2265" s="162" t="s">
        <v>160</v>
      </c>
      <c r="F2265" s="164" t="s">
        <v>43</v>
      </c>
      <c r="G2265" s="162" t="s">
        <v>74</v>
      </c>
      <c r="H2265" s="162" t="s">
        <v>348</v>
      </c>
      <c r="I2265" s="162" t="s">
        <v>305</v>
      </c>
      <c r="J2265" s="163" t="s">
        <v>96</v>
      </c>
      <c r="K2265" s="165">
        <v>43095</v>
      </c>
      <c r="L2265" s="166">
        <v>1</v>
      </c>
    </row>
    <row r="2266" spans="2:12" x14ac:dyDescent="0.2">
      <c r="B2266" s="5" t="s">
        <v>334</v>
      </c>
      <c r="C2266" s="5" t="s">
        <v>359</v>
      </c>
      <c r="D2266" s="5" t="s">
        <v>360</v>
      </c>
      <c r="E2266" s="5" t="s">
        <v>42</v>
      </c>
      <c r="F2266" s="5" t="s">
        <v>42</v>
      </c>
      <c r="G2266" s="5" t="s">
        <v>72</v>
      </c>
      <c r="H2266" s="5" t="s">
        <v>187</v>
      </c>
      <c r="I2266" s="5" t="s">
        <v>420</v>
      </c>
      <c r="J2266" s="10" t="s">
        <v>96</v>
      </c>
      <c r="K2266" s="27">
        <v>43095</v>
      </c>
      <c r="L2266" s="28">
        <v>1</v>
      </c>
    </row>
    <row r="2267" spans="2:12" x14ac:dyDescent="0.2">
      <c r="B2267" s="5" t="s">
        <v>334</v>
      </c>
      <c r="C2267" s="5" t="s">
        <v>359</v>
      </c>
      <c r="D2267" s="5" t="s">
        <v>360</v>
      </c>
      <c r="E2267" s="5" t="s">
        <v>42</v>
      </c>
      <c r="F2267" s="5" t="s">
        <v>42</v>
      </c>
      <c r="G2267" s="5" t="s">
        <v>72</v>
      </c>
      <c r="H2267" s="5" t="s">
        <v>187</v>
      </c>
      <c r="I2267" s="5" t="s">
        <v>420</v>
      </c>
      <c r="J2267" s="10" t="s">
        <v>96</v>
      </c>
      <c r="K2267" s="27">
        <v>43095</v>
      </c>
      <c r="L2267" s="28">
        <v>1</v>
      </c>
    </row>
    <row r="2268" spans="2:12" x14ac:dyDescent="0.2">
      <c r="B2268" s="172" t="s">
        <v>334</v>
      </c>
      <c r="C2268" s="173" t="s">
        <v>359</v>
      </c>
      <c r="D2268" s="173" t="s">
        <v>360</v>
      </c>
      <c r="E2268" s="173" t="s">
        <v>180</v>
      </c>
      <c r="F2268" s="172" t="s">
        <v>367</v>
      </c>
      <c r="G2268" s="173" t="s">
        <v>74</v>
      </c>
      <c r="H2268" s="173" t="s">
        <v>98</v>
      </c>
      <c r="I2268" s="173" t="s">
        <v>305</v>
      </c>
      <c r="J2268" s="174" t="s">
        <v>96</v>
      </c>
      <c r="K2268" s="175">
        <v>43095</v>
      </c>
      <c r="L2268" s="176">
        <v>1</v>
      </c>
    </row>
    <row r="2269" spans="2:12" x14ac:dyDescent="0.2">
      <c r="B2269" s="5" t="s">
        <v>334</v>
      </c>
      <c r="C2269" s="5" t="s">
        <v>359</v>
      </c>
      <c r="D2269" s="5" t="s">
        <v>360</v>
      </c>
      <c r="E2269" s="5" t="s">
        <v>51</v>
      </c>
      <c r="F2269" s="5" t="s">
        <v>51</v>
      </c>
      <c r="G2269" s="5" t="s">
        <v>74</v>
      </c>
      <c r="H2269" s="5" t="s">
        <v>98</v>
      </c>
      <c r="I2269" s="5" t="s">
        <v>305</v>
      </c>
      <c r="J2269" s="10" t="s">
        <v>96</v>
      </c>
      <c r="K2269" s="27">
        <v>43095</v>
      </c>
      <c r="L2269" s="28">
        <v>6</v>
      </c>
    </row>
    <row r="2270" spans="2:12" x14ac:dyDescent="0.2">
      <c r="B2270" s="5" t="s">
        <v>375</v>
      </c>
      <c r="C2270" s="5" t="s">
        <v>359</v>
      </c>
      <c r="D2270" s="5" t="s">
        <v>360</v>
      </c>
      <c r="E2270" s="5" t="s">
        <v>105</v>
      </c>
      <c r="F2270" s="5" t="s">
        <v>40</v>
      </c>
      <c r="G2270" s="5" t="s">
        <v>74</v>
      </c>
      <c r="H2270" s="5" t="s">
        <v>98</v>
      </c>
      <c r="I2270" s="5" t="s">
        <v>1036</v>
      </c>
      <c r="J2270" s="10" t="s">
        <v>96</v>
      </c>
      <c r="K2270" s="27">
        <v>43095</v>
      </c>
      <c r="L2270" s="28">
        <v>1</v>
      </c>
    </row>
    <row r="2271" spans="2:12" x14ac:dyDescent="0.2">
      <c r="B2271" s="5" t="s">
        <v>375</v>
      </c>
      <c r="C2271" s="5" t="s">
        <v>359</v>
      </c>
      <c r="D2271" s="5" t="s">
        <v>360</v>
      </c>
      <c r="E2271" s="5" t="s">
        <v>198</v>
      </c>
      <c r="F2271" s="5" t="s">
        <v>53</v>
      </c>
      <c r="G2271" s="5" t="s">
        <v>74</v>
      </c>
      <c r="H2271" s="5" t="s">
        <v>115</v>
      </c>
      <c r="I2271" s="5" t="s">
        <v>409</v>
      </c>
      <c r="J2271" s="10" t="s">
        <v>96</v>
      </c>
      <c r="K2271" s="27">
        <v>43095</v>
      </c>
      <c r="L2271" s="28">
        <v>1</v>
      </c>
    </row>
    <row r="2272" spans="2:12" x14ac:dyDescent="0.2">
      <c r="B2272" s="5" t="s">
        <v>375</v>
      </c>
      <c r="C2272" s="5" t="s">
        <v>359</v>
      </c>
      <c r="D2272" s="5" t="s">
        <v>360</v>
      </c>
      <c r="E2272" s="5" t="s">
        <v>198</v>
      </c>
      <c r="F2272" s="5" t="s">
        <v>53</v>
      </c>
      <c r="G2272" s="5" t="s">
        <v>74</v>
      </c>
      <c r="H2272" s="5" t="s">
        <v>115</v>
      </c>
      <c r="I2272" s="5" t="s">
        <v>409</v>
      </c>
      <c r="J2272" s="10" t="s">
        <v>96</v>
      </c>
      <c r="K2272" s="27">
        <v>43095</v>
      </c>
      <c r="L2272" s="28">
        <v>1</v>
      </c>
    </row>
    <row r="2273" spans="2:12" x14ac:dyDescent="0.2">
      <c r="B2273" s="5" t="s">
        <v>375</v>
      </c>
      <c r="C2273" s="5" t="s">
        <v>359</v>
      </c>
      <c r="D2273" s="5" t="s">
        <v>360</v>
      </c>
      <c r="E2273" s="5" t="s">
        <v>185</v>
      </c>
      <c r="F2273" s="5" t="s">
        <v>54</v>
      </c>
      <c r="G2273" s="5" t="s">
        <v>74</v>
      </c>
      <c r="H2273" s="5" t="s">
        <v>115</v>
      </c>
      <c r="I2273" s="5" t="s">
        <v>305</v>
      </c>
      <c r="J2273" s="10" t="s">
        <v>96</v>
      </c>
      <c r="K2273" s="27">
        <v>43095</v>
      </c>
      <c r="L2273" s="28">
        <v>1</v>
      </c>
    </row>
    <row r="2274" spans="2:12" x14ac:dyDescent="0.2">
      <c r="B2274" s="213" t="s">
        <v>375</v>
      </c>
      <c r="C2274" s="5" t="s">
        <v>359</v>
      </c>
      <c r="D2274" s="5" t="s">
        <v>360</v>
      </c>
      <c r="E2274" s="5" t="s">
        <v>178</v>
      </c>
      <c r="F2274" s="213" t="s">
        <v>39</v>
      </c>
      <c r="G2274" s="5" t="s">
        <v>74</v>
      </c>
      <c r="H2274" s="5" t="s">
        <v>115</v>
      </c>
      <c r="I2274" s="5" t="s">
        <v>392</v>
      </c>
      <c r="J2274" s="10" t="s">
        <v>96</v>
      </c>
      <c r="K2274" s="214">
        <v>43095</v>
      </c>
      <c r="L2274" s="28">
        <v>1</v>
      </c>
    </row>
    <row r="2275" spans="2:12" x14ac:dyDescent="0.2">
      <c r="B2275" s="5" t="s">
        <v>334</v>
      </c>
      <c r="C2275" s="5" t="s">
        <v>359</v>
      </c>
      <c r="D2275" s="5" t="s">
        <v>360</v>
      </c>
      <c r="E2275" s="5" t="s">
        <v>102</v>
      </c>
      <c r="F2275" s="5" t="s">
        <v>39</v>
      </c>
      <c r="G2275" s="5" t="s">
        <v>75</v>
      </c>
      <c r="H2275" s="5" t="s">
        <v>103</v>
      </c>
      <c r="I2275" s="5" t="s">
        <v>305</v>
      </c>
      <c r="J2275" s="10" t="s">
        <v>96</v>
      </c>
      <c r="K2275" s="27">
        <v>43096</v>
      </c>
      <c r="L2275" s="28">
        <v>1</v>
      </c>
    </row>
    <row r="2276" spans="2:12" x14ac:dyDescent="0.2">
      <c r="B2276" s="5" t="s">
        <v>334</v>
      </c>
      <c r="C2276" s="5" t="s">
        <v>359</v>
      </c>
      <c r="D2276" s="5" t="s">
        <v>360</v>
      </c>
      <c r="E2276" s="5" t="s">
        <v>202</v>
      </c>
      <c r="F2276" s="5" t="s">
        <v>40</v>
      </c>
      <c r="G2276" s="5" t="s">
        <v>74</v>
      </c>
      <c r="H2276" s="5" t="s">
        <v>115</v>
      </c>
      <c r="I2276" s="5" t="s">
        <v>595</v>
      </c>
      <c r="J2276" s="10" t="s">
        <v>96</v>
      </c>
      <c r="K2276" s="27">
        <v>43096</v>
      </c>
      <c r="L2276" s="28">
        <v>2</v>
      </c>
    </row>
    <row r="2277" spans="2:12" x14ac:dyDescent="0.2">
      <c r="B2277" s="5" t="s">
        <v>334</v>
      </c>
      <c r="C2277" s="5" t="s">
        <v>359</v>
      </c>
      <c r="D2277" s="5" t="s">
        <v>360</v>
      </c>
      <c r="E2277" s="5" t="s">
        <v>51</v>
      </c>
      <c r="F2277" s="5" t="s">
        <v>51</v>
      </c>
      <c r="G2277" s="5" t="s">
        <v>72</v>
      </c>
      <c r="H2277" s="5" t="s">
        <v>126</v>
      </c>
      <c r="I2277" s="5" t="s">
        <v>860</v>
      </c>
      <c r="J2277" s="10" t="s">
        <v>96</v>
      </c>
      <c r="K2277" s="27">
        <v>43096</v>
      </c>
      <c r="L2277" s="28">
        <v>2</v>
      </c>
    </row>
    <row r="2278" spans="2:12" x14ac:dyDescent="0.2">
      <c r="B2278" s="5" t="s">
        <v>334</v>
      </c>
      <c r="C2278" s="5" t="s">
        <v>359</v>
      </c>
      <c r="D2278" s="5" t="s">
        <v>360</v>
      </c>
      <c r="E2278" s="5" t="s">
        <v>339</v>
      </c>
      <c r="F2278" s="5" t="s">
        <v>43</v>
      </c>
      <c r="G2278" s="5" t="s">
        <v>74</v>
      </c>
      <c r="H2278" s="5" t="s">
        <v>115</v>
      </c>
      <c r="I2278" s="5" t="s">
        <v>596</v>
      </c>
      <c r="J2278" s="10" t="s">
        <v>96</v>
      </c>
      <c r="K2278" s="27">
        <v>43096</v>
      </c>
      <c r="L2278" s="28">
        <v>4</v>
      </c>
    </row>
    <row r="2279" spans="2:12" x14ac:dyDescent="0.2">
      <c r="B2279" s="164" t="s">
        <v>334</v>
      </c>
      <c r="C2279" s="162" t="s">
        <v>359</v>
      </c>
      <c r="D2279" s="162" t="s">
        <v>360</v>
      </c>
      <c r="E2279" s="162" t="s">
        <v>339</v>
      </c>
      <c r="F2279" s="164" t="s">
        <v>43</v>
      </c>
      <c r="G2279" s="162" t="s">
        <v>74</v>
      </c>
      <c r="H2279" s="162" t="s">
        <v>115</v>
      </c>
      <c r="I2279" s="162" t="s">
        <v>596</v>
      </c>
      <c r="J2279" s="163" t="s">
        <v>464</v>
      </c>
      <c r="K2279" s="165">
        <v>43096</v>
      </c>
      <c r="L2279" s="166">
        <v>2</v>
      </c>
    </row>
    <row r="2280" spans="2:12" x14ac:dyDescent="0.2">
      <c r="B2280" s="5" t="s">
        <v>334</v>
      </c>
      <c r="C2280" s="5" t="s">
        <v>359</v>
      </c>
      <c r="D2280" s="5" t="s">
        <v>360</v>
      </c>
      <c r="E2280" s="5" t="s">
        <v>145</v>
      </c>
      <c r="F2280" s="5" t="s">
        <v>44</v>
      </c>
      <c r="G2280" s="5" t="s">
        <v>72</v>
      </c>
      <c r="H2280" s="5" t="s">
        <v>187</v>
      </c>
      <c r="I2280" s="5" t="s">
        <v>861</v>
      </c>
      <c r="J2280" s="10" t="s">
        <v>96</v>
      </c>
      <c r="K2280" s="27">
        <v>43096</v>
      </c>
      <c r="L2280" s="28">
        <v>1</v>
      </c>
    </row>
    <row r="2281" spans="2:12" x14ac:dyDescent="0.2">
      <c r="B2281" s="5" t="s">
        <v>334</v>
      </c>
      <c r="C2281" s="5" t="s">
        <v>359</v>
      </c>
      <c r="D2281" s="5" t="s">
        <v>360</v>
      </c>
      <c r="E2281" s="5" t="s">
        <v>169</v>
      </c>
      <c r="F2281" s="5" t="s">
        <v>48</v>
      </c>
      <c r="G2281" s="5" t="s">
        <v>72</v>
      </c>
      <c r="H2281" s="5" t="s">
        <v>126</v>
      </c>
      <c r="I2281" s="5" t="s">
        <v>864</v>
      </c>
      <c r="J2281" s="10" t="s">
        <v>96</v>
      </c>
      <c r="K2281" s="27">
        <v>43096</v>
      </c>
      <c r="L2281" s="28">
        <v>5</v>
      </c>
    </row>
    <row r="2282" spans="2:12" x14ac:dyDescent="0.2">
      <c r="B2282" s="5" t="s">
        <v>334</v>
      </c>
      <c r="C2282" s="5" t="s">
        <v>359</v>
      </c>
      <c r="D2282" s="5" t="s">
        <v>360</v>
      </c>
      <c r="E2282" s="5" t="s">
        <v>149</v>
      </c>
      <c r="F2282" s="5" t="s">
        <v>46</v>
      </c>
      <c r="G2282" s="5" t="s">
        <v>74</v>
      </c>
      <c r="H2282" s="5" t="s">
        <v>346</v>
      </c>
      <c r="I2282" s="5" t="s">
        <v>305</v>
      </c>
      <c r="J2282" s="10" t="s">
        <v>96</v>
      </c>
      <c r="K2282" s="27">
        <v>43097</v>
      </c>
      <c r="L2282" s="28">
        <v>1</v>
      </c>
    </row>
    <row r="2283" spans="2:12" x14ac:dyDescent="0.2">
      <c r="B2283" s="5" t="s">
        <v>334</v>
      </c>
      <c r="C2283" s="5" t="s">
        <v>359</v>
      </c>
      <c r="D2283" s="5" t="s">
        <v>360</v>
      </c>
      <c r="E2283" s="5" t="s">
        <v>160</v>
      </c>
      <c r="F2283" s="5" t="s">
        <v>43</v>
      </c>
      <c r="G2283" s="5" t="s">
        <v>72</v>
      </c>
      <c r="H2283" s="5" t="s">
        <v>451</v>
      </c>
      <c r="I2283" s="5" t="s">
        <v>452</v>
      </c>
      <c r="J2283" s="10" t="s">
        <v>96</v>
      </c>
      <c r="K2283" s="27">
        <v>43097</v>
      </c>
      <c r="L2283" s="28">
        <v>2</v>
      </c>
    </row>
    <row r="2284" spans="2:12" x14ac:dyDescent="0.2">
      <c r="B2284" s="5" t="s">
        <v>334</v>
      </c>
      <c r="C2284" s="5" t="s">
        <v>359</v>
      </c>
      <c r="D2284" s="5" t="s">
        <v>360</v>
      </c>
      <c r="E2284" s="5" t="s">
        <v>160</v>
      </c>
      <c r="F2284" s="5" t="s">
        <v>43</v>
      </c>
      <c r="G2284" s="5" t="s">
        <v>74</v>
      </c>
      <c r="H2284" s="5" t="s">
        <v>348</v>
      </c>
      <c r="I2284" s="5" t="s">
        <v>305</v>
      </c>
      <c r="J2284" s="10" t="s">
        <v>96</v>
      </c>
      <c r="K2284" s="27">
        <v>43097</v>
      </c>
      <c r="L2284" s="28">
        <v>1</v>
      </c>
    </row>
    <row r="2285" spans="2:12" x14ac:dyDescent="0.2">
      <c r="B2285" s="164" t="s">
        <v>334</v>
      </c>
      <c r="C2285" s="162" t="s">
        <v>359</v>
      </c>
      <c r="D2285" s="162" t="s">
        <v>360</v>
      </c>
      <c r="E2285" s="162" t="s">
        <v>119</v>
      </c>
      <c r="F2285" s="164" t="s">
        <v>39</v>
      </c>
      <c r="G2285" s="162" t="s">
        <v>72</v>
      </c>
      <c r="H2285" s="162" t="s">
        <v>159</v>
      </c>
      <c r="I2285" s="162" t="s">
        <v>599</v>
      </c>
      <c r="J2285" s="163" t="s">
        <v>96</v>
      </c>
      <c r="K2285" s="165">
        <v>43097</v>
      </c>
      <c r="L2285" s="166">
        <v>6</v>
      </c>
    </row>
    <row r="2286" spans="2:12" x14ac:dyDescent="0.2">
      <c r="B2286" s="5" t="s">
        <v>334</v>
      </c>
      <c r="C2286" s="5" t="s">
        <v>359</v>
      </c>
      <c r="D2286" s="5" t="s">
        <v>360</v>
      </c>
      <c r="E2286" s="5" t="s">
        <v>41</v>
      </c>
      <c r="F2286" s="5" t="s">
        <v>41</v>
      </c>
      <c r="G2286" s="5" t="s">
        <v>72</v>
      </c>
      <c r="H2286" s="5" t="s">
        <v>126</v>
      </c>
      <c r="I2286" s="5" t="s">
        <v>408</v>
      </c>
      <c r="J2286" s="10" t="s">
        <v>96</v>
      </c>
      <c r="K2286" s="27">
        <v>43097</v>
      </c>
      <c r="L2286" s="28">
        <v>6</v>
      </c>
    </row>
    <row r="2287" spans="2:12" x14ac:dyDescent="0.2">
      <c r="B2287" s="5" t="s">
        <v>334</v>
      </c>
      <c r="C2287" s="5" t="s">
        <v>359</v>
      </c>
      <c r="D2287" s="5" t="s">
        <v>360</v>
      </c>
      <c r="E2287" s="5" t="s">
        <v>139</v>
      </c>
      <c r="F2287" s="5" t="s">
        <v>56</v>
      </c>
      <c r="G2287" s="5" t="s">
        <v>74</v>
      </c>
      <c r="H2287" s="5" t="s">
        <v>98</v>
      </c>
      <c r="I2287" s="5" t="s">
        <v>305</v>
      </c>
      <c r="J2287" s="10" t="s">
        <v>96</v>
      </c>
      <c r="K2287" s="27">
        <v>43097</v>
      </c>
      <c r="L2287" s="28">
        <v>2</v>
      </c>
    </row>
    <row r="2288" spans="2:12" x14ac:dyDescent="0.2">
      <c r="B2288" s="5" t="s">
        <v>334</v>
      </c>
      <c r="C2288" s="5" t="s">
        <v>359</v>
      </c>
      <c r="D2288" s="5" t="s">
        <v>360</v>
      </c>
      <c r="E2288" s="5" t="s">
        <v>163</v>
      </c>
      <c r="F2288" s="5" t="s">
        <v>48</v>
      </c>
      <c r="G2288" s="5" t="s">
        <v>74</v>
      </c>
      <c r="H2288" s="5" t="s">
        <v>98</v>
      </c>
      <c r="I2288" s="5" t="s">
        <v>305</v>
      </c>
      <c r="J2288" s="10" t="s">
        <v>96</v>
      </c>
      <c r="K2288" s="27">
        <v>43098</v>
      </c>
      <c r="L2288" s="28">
        <v>1</v>
      </c>
    </row>
    <row r="2289" spans="2:12" x14ac:dyDescent="0.2">
      <c r="B2289" s="5" t="s">
        <v>334</v>
      </c>
      <c r="C2289" s="5" t="s">
        <v>359</v>
      </c>
      <c r="D2289" s="5" t="s">
        <v>360</v>
      </c>
      <c r="E2289" s="5" t="s">
        <v>153</v>
      </c>
      <c r="F2289" s="5" t="s">
        <v>41</v>
      </c>
      <c r="G2289" s="5" t="s">
        <v>74</v>
      </c>
      <c r="H2289" s="5" t="s">
        <v>115</v>
      </c>
      <c r="I2289" s="5" t="s">
        <v>408</v>
      </c>
      <c r="J2289" s="10" t="s">
        <v>96</v>
      </c>
      <c r="K2289" s="27">
        <v>43098</v>
      </c>
      <c r="L2289" s="28">
        <v>1</v>
      </c>
    </row>
    <row r="2290" spans="2:12" x14ac:dyDescent="0.2">
      <c r="B2290" s="164" t="s">
        <v>334</v>
      </c>
      <c r="C2290" s="162" t="s">
        <v>359</v>
      </c>
      <c r="D2290" s="162" t="s">
        <v>360</v>
      </c>
      <c r="E2290" s="162" t="s">
        <v>122</v>
      </c>
      <c r="F2290" s="164" t="s">
        <v>39</v>
      </c>
      <c r="G2290" s="162" t="s">
        <v>74</v>
      </c>
      <c r="H2290" s="162" t="s">
        <v>115</v>
      </c>
      <c r="I2290" s="162" t="s">
        <v>856</v>
      </c>
      <c r="J2290" s="163" t="s">
        <v>96</v>
      </c>
      <c r="K2290" s="165">
        <v>43098</v>
      </c>
      <c r="L2290" s="166">
        <v>2</v>
      </c>
    </row>
    <row r="2291" spans="2:12" x14ac:dyDescent="0.2">
      <c r="B2291" s="5" t="s">
        <v>334</v>
      </c>
      <c r="C2291" s="5" t="s">
        <v>359</v>
      </c>
      <c r="D2291" s="5" t="s">
        <v>360</v>
      </c>
      <c r="E2291" s="5" t="s">
        <v>176</v>
      </c>
      <c r="F2291" s="5" t="s">
        <v>47</v>
      </c>
      <c r="G2291" s="5" t="s">
        <v>72</v>
      </c>
      <c r="H2291" s="5" t="s">
        <v>183</v>
      </c>
      <c r="I2291" s="5" t="s">
        <v>859</v>
      </c>
      <c r="J2291" s="10" t="s">
        <v>96</v>
      </c>
      <c r="K2291" s="27">
        <v>43098</v>
      </c>
      <c r="L2291" s="28">
        <v>1</v>
      </c>
    </row>
    <row r="2292" spans="2:12" x14ac:dyDescent="0.2">
      <c r="B2292" s="5" t="s">
        <v>334</v>
      </c>
      <c r="C2292" s="5" t="s">
        <v>359</v>
      </c>
      <c r="D2292" s="5" t="s">
        <v>360</v>
      </c>
      <c r="E2292" s="5" t="s">
        <v>177</v>
      </c>
      <c r="F2292" s="5" t="s">
        <v>53</v>
      </c>
      <c r="G2292" s="5" t="s">
        <v>74</v>
      </c>
      <c r="H2292" s="5" t="s">
        <v>115</v>
      </c>
      <c r="I2292" s="5" t="s">
        <v>520</v>
      </c>
      <c r="J2292" s="10" t="s">
        <v>96</v>
      </c>
      <c r="K2292" s="27">
        <v>43099</v>
      </c>
      <c r="L2292" s="28">
        <v>2</v>
      </c>
    </row>
    <row r="2293" spans="2:12" x14ac:dyDescent="0.2">
      <c r="B2293" s="5" t="s">
        <v>334</v>
      </c>
      <c r="C2293" s="5" t="s">
        <v>359</v>
      </c>
      <c r="D2293" s="5" t="s">
        <v>360</v>
      </c>
      <c r="E2293" s="5" t="s">
        <v>177</v>
      </c>
      <c r="F2293" s="5" t="s">
        <v>53</v>
      </c>
      <c r="G2293" s="5" t="s">
        <v>74</v>
      </c>
      <c r="H2293" s="5" t="s">
        <v>115</v>
      </c>
      <c r="I2293" s="5" t="s">
        <v>520</v>
      </c>
      <c r="J2293" s="10" t="s">
        <v>464</v>
      </c>
      <c r="K2293" s="27">
        <v>43099</v>
      </c>
      <c r="L2293" s="28">
        <v>2</v>
      </c>
    </row>
    <row r="2294" spans="2:12" x14ac:dyDescent="0.2">
      <c r="B2294" s="5" t="s">
        <v>334</v>
      </c>
      <c r="C2294" s="5" t="s">
        <v>359</v>
      </c>
      <c r="D2294" s="5" t="s">
        <v>360</v>
      </c>
      <c r="E2294" s="5" t="s">
        <v>44</v>
      </c>
      <c r="F2294" s="5" t="s">
        <v>44</v>
      </c>
      <c r="G2294" s="5" t="s">
        <v>74</v>
      </c>
      <c r="H2294" s="5" t="s">
        <v>115</v>
      </c>
      <c r="I2294" s="5" t="s">
        <v>845</v>
      </c>
      <c r="J2294" s="10" t="s">
        <v>96</v>
      </c>
      <c r="K2294" s="27">
        <v>43099</v>
      </c>
      <c r="L2294" s="28">
        <v>1</v>
      </c>
    </row>
    <row r="2295" spans="2:12" x14ac:dyDescent="0.2">
      <c r="B2295" s="5" t="s">
        <v>334</v>
      </c>
      <c r="C2295" s="5" t="s">
        <v>359</v>
      </c>
      <c r="D2295" s="5" t="s">
        <v>360</v>
      </c>
      <c r="E2295" s="5" t="s">
        <v>134</v>
      </c>
      <c r="F2295" s="5" t="s">
        <v>39</v>
      </c>
      <c r="G2295" s="5" t="s">
        <v>74</v>
      </c>
      <c r="H2295" s="5" t="s">
        <v>115</v>
      </c>
      <c r="I2295" s="5" t="s">
        <v>848</v>
      </c>
      <c r="J2295" s="10" t="s">
        <v>96</v>
      </c>
      <c r="K2295" s="27">
        <v>43099</v>
      </c>
      <c r="L2295" s="28">
        <v>1</v>
      </c>
    </row>
    <row r="2296" spans="2:12" x14ac:dyDescent="0.2">
      <c r="B2296" s="5" t="s">
        <v>334</v>
      </c>
      <c r="C2296" s="5" t="s">
        <v>359</v>
      </c>
      <c r="D2296" s="5" t="s">
        <v>360</v>
      </c>
      <c r="E2296" s="5" t="s">
        <v>41</v>
      </c>
      <c r="F2296" s="5" t="s">
        <v>41</v>
      </c>
      <c r="G2296" s="5" t="s">
        <v>74</v>
      </c>
      <c r="H2296" s="5" t="s">
        <v>98</v>
      </c>
      <c r="I2296" s="5" t="s">
        <v>305</v>
      </c>
      <c r="J2296" s="10" t="s">
        <v>96</v>
      </c>
      <c r="K2296" s="27">
        <v>43099</v>
      </c>
      <c r="L2296" s="28">
        <v>1</v>
      </c>
    </row>
    <row r="2297" spans="2:12" x14ac:dyDescent="0.2">
      <c r="B2297" s="5" t="s">
        <v>334</v>
      </c>
      <c r="C2297" s="5" t="s">
        <v>359</v>
      </c>
      <c r="D2297" s="5" t="s">
        <v>360</v>
      </c>
      <c r="E2297" s="5" t="s">
        <v>138</v>
      </c>
      <c r="F2297" s="5" t="s">
        <v>49</v>
      </c>
      <c r="G2297" s="5" t="s">
        <v>74</v>
      </c>
      <c r="H2297" s="5" t="s">
        <v>98</v>
      </c>
      <c r="I2297" s="5" t="s">
        <v>305</v>
      </c>
      <c r="J2297" s="10" t="s">
        <v>96</v>
      </c>
      <c r="K2297" s="27">
        <v>43099</v>
      </c>
      <c r="L2297" s="28">
        <v>1</v>
      </c>
    </row>
    <row r="2298" spans="2:12" x14ac:dyDescent="0.2">
      <c r="B2298" s="5" t="s">
        <v>334</v>
      </c>
      <c r="C2298" s="5" t="s">
        <v>359</v>
      </c>
      <c r="D2298" s="5" t="s">
        <v>360</v>
      </c>
      <c r="E2298" s="5" t="s">
        <v>163</v>
      </c>
      <c r="F2298" s="5" t="s">
        <v>48</v>
      </c>
      <c r="G2298" s="5" t="s">
        <v>74</v>
      </c>
      <c r="H2298" s="5" t="s">
        <v>98</v>
      </c>
      <c r="I2298" s="5" t="s">
        <v>305</v>
      </c>
      <c r="J2298" s="10" t="s">
        <v>96</v>
      </c>
      <c r="K2298" s="27">
        <v>43100</v>
      </c>
      <c r="L2298" s="28">
        <v>1</v>
      </c>
    </row>
    <row r="2299" spans="2:12" x14ac:dyDescent="0.2">
      <c r="B2299" s="5" t="s">
        <v>334</v>
      </c>
      <c r="C2299" s="5" t="s">
        <v>359</v>
      </c>
      <c r="D2299" s="5" t="s">
        <v>360</v>
      </c>
      <c r="E2299" s="5" t="s">
        <v>41</v>
      </c>
      <c r="F2299" s="5" t="s">
        <v>41</v>
      </c>
      <c r="G2299" s="5" t="s">
        <v>74</v>
      </c>
      <c r="H2299" s="5" t="s">
        <v>98</v>
      </c>
      <c r="I2299" s="5" t="s">
        <v>305</v>
      </c>
      <c r="J2299" s="10" t="s">
        <v>96</v>
      </c>
      <c r="K2299" s="27">
        <v>43100</v>
      </c>
      <c r="L2299" s="28">
        <v>1</v>
      </c>
    </row>
    <row r="2300" spans="2:12" x14ac:dyDescent="0.2">
      <c r="B2300" s="5" t="s">
        <v>334</v>
      </c>
      <c r="C2300" s="5" t="s">
        <v>32</v>
      </c>
      <c r="D2300" s="5" t="s">
        <v>14</v>
      </c>
      <c r="E2300" s="5" t="s">
        <v>120</v>
      </c>
      <c r="F2300" s="5" t="s">
        <v>41</v>
      </c>
      <c r="G2300" s="5" t="s">
        <v>75</v>
      </c>
      <c r="H2300" s="5" t="s">
        <v>121</v>
      </c>
      <c r="I2300" s="5" t="s">
        <v>386</v>
      </c>
      <c r="J2300" s="10" t="s">
        <v>96</v>
      </c>
      <c r="K2300" s="27">
        <v>43070</v>
      </c>
      <c r="L2300" s="28">
        <v>3</v>
      </c>
    </row>
    <row r="2301" spans="2:12" x14ac:dyDescent="0.2">
      <c r="B2301" s="5" t="s">
        <v>334</v>
      </c>
      <c r="C2301" s="5" t="s">
        <v>32</v>
      </c>
      <c r="D2301" s="5" t="s">
        <v>14</v>
      </c>
      <c r="E2301" s="5" t="s">
        <v>137</v>
      </c>
      <c r="F2301" s="5" t="s">
        <v>54</v>
      </c>
      <c r="G2301" s="5" t="s">
        <v>74</v>
      </c>
      <c r="H2301" s="5" t="s">
        <v>98</v>
      </c>
      <c r="I2301" s="5" t="s">
        <v>305</v>
      </c>
      <c r="J2301" s="10" t="s">
        <v>96</v>
      </c>
      <c r="K2301" s="27">
        <v>43077</v>
      </c>
      <c r="L2301" s="28">
        <v>4</v>
      </c>
    </row>
    <row r="2302" spans="2:12" x14ac:dyDescent="0.2">
      <c r="B2302" s="5" t="s">
        <v>334</v>
      </c>
      <c r="C2302" s="5" t="s">
        <v>32</v>
      </c>
      <c r="D2302" s="5" t="s">
        <v>14</v>
      </c>
      <c r="E2302" s="5" t="s">
        <v>112</v>
      </c>
      <c r="F2302" s="5" t="s">
        <v>53</v>
      </c>
      <c r="G2302" s="5" t="s">
        <v>75</v>
      </c>
      <c r="H2302" s="5" t="s">
        <v>491</v>
      </c>
      <c r="I2302" s="5" t="s">
        <v>491</v>
      </c>
      <c r="J2302" s="10" t="s">
        <v>96</v>
      </c>
      <c r="K2302" s="27">
        <v>43080</v>
      </c>
      <c r="L2302" s="28">
        <v>9</v>
      </c>
    </row>
    <row r="2303" spans="2:12" x14ac:dyDescent="0.2">
      <c r="B2303" s="5" t="s">
        <v>334</v>
      </c>
      <c r="C2303" s="5" t="s">
        <v>32</v>
      </c>
      <c r="D2303" s="5" t="s">
        <v>14</v>
      </c>
      <c r="E2303" s="5" t="s">
        <v>102</v>
      </c>
      <c r="F2303" s="5" t="s">
        <v>39</v>
      </c>
      <c r="G2303" s="5" t="s">
        <v>75</v>
      </c>
      <c r="H2303" s="5" t="s">
        <v>104</v>
      </c>
      <c r="I2303" s="5" t="s">
        <v>305</v>
      </c>
      <c r="J2303" s="10" t="s">
        <v>96</v>
      </c>
      <c r="K2303" s="27">
        <v>43081</v>
      </c>
      <c r="L2303" s="28">
        <v>4</v>
      </c>
    </row>
    <row r="2304" spans="2:12" x14ac:dyDescent="0.2">
      <c r="B2304" s="164" t="s">
        <v>334</v>
      </c>
      <c r="C2304" s="162" t="s">
        <v>32</v>
      </c>
      <c r="D2304" s="162" t="s">
        <v>14</v>
      </c>
      <c r="E2304" s="162" t="s">
        <v>342</v>
      </c>
      <c r="F2304" s="164" t="s">
        <v>39</v>
      </c>
      <c r="G2304" s="162" t="s">
        <v>75</v>
      </c>
      <c r="H2304" s="162" t="s">
        <v>342</v>
      </c>
      <c r="I2304" s="162" t="s">
        <v>305</v>
      </c>
      <c r="J2304" s="163" t="s">
        <v>96</v>
      </c>
      <c r="K2304" s="165">
        <v>43081</v>
      </c>
      <c r="L2304" s="166">
        <v>2</v>
      </c>
    </row>
    <row r="2305" spans="2:12" x14ac:dyDescent="0.2">
      <c r="B2305" s="5" t="s">
        <v>334</v>
      </c>
      <c r="C2305" s="5" t="s">
        <v>32</v>
      </c>
      <c r="D2305" s="5" t="s">
        <v>14</v>
      </c>
      <c r="E2305" s="5" t="s">
        <v>102</v>
      </c>
      <c r="F2305" s="5" t="s">
        <v>39</v>
      </c>
      <c r="G2305" s="5" t="s">
        <v>75</v>
      </c>
      <c r="H2305" s="5" t="s">
        <v>103</v>
      </c>
      <c r="I2305" s="5" t="s">
        <v>305</v>
      </c>
      <c r="J2305" s="10" t="s">
        <v>96</v>
      </c>
      <c r="K2305" s="27">
        <v>43082</v>
      </c>
      <c r="L2305" s="28">
        <v>4</v>
      </c>
    </row>
    <row r="2306" spans="2:12" x14ac:dyDescent="0.2">
      <c r="B2306" s="164" t="s">
        <v>334</v>
      </c>
      <c r="C2306" s="162" t="s">
        <v>32</v>
      </c>
      <c r="D2306" s="162" t="s">
        <v>14</v>
      </c>
      <c r="E2306" s="162" t="s">
        <v>122</v>
      </c>
      <c r="F2306" s="164" t="s">
        <v>39</v>
      </c>
      <c r="G2306" s="162" t="s">
        <v>75</v>
      </c>
      <c r="H2306" s="162" t="s">
        <v>340</v>
      </c>
      <c r="I2306" s="162" t="s">
        <v>340</v>
      </c>
      <c r="J2306" s="163" t="s">
        <v>96</v>
      </c>
      <c r="K2306" s="165">
        <v>43084</v>
      </c>
      <c r="L2306" s="166">
        <v>1</v>
      </c>
    </row>
    <row r="2307" spans="2:12" x14ac:dyDescent="0.2">
      <c r="B2307" s="5" t="s">
        <v>334</v>
      </c>
      <c r="C2307" s="5" t="s">
        <v>32</v>
      </c>
      <c r="D2307" s="5" t="s">
        <v>14</v>
      </c>
      <c r="E2307" s="5" t="s">
        <v>124</v>
      </c>
      <c r="F2307" s="5" t="s">
        <v>39</v>
      </c>
      <c r="G2307" s="5" t="s">
        <v>75</v>
      </c>
      <c r="H2307" s="5" t="s">
        <v>340</v>
      </c>
      <c r="I2307" s="5" t="s">
        <v>340</v>
      </c>
      <c r="J2307" s="10" t="s">
        <v>96</v>
      </c>
      <c r="K2307" s="27">
        <v>43084</v>
      </c>
      <c r="L2307" s="28">
        <v>1</v>
      </c>
    </row>
    <row r="2308" spans="2:12" x14ac:dyDescent="0.2">
      <c r="B2308" s="5" t="s">
        <v>334</v>
      </c>
      <c r="C2308" s="5" t="s">
        <v>32</v>
      </c>
      <c r="D2308" s="5" t="s">
        <v>14</v>
      </c>
      <c r="E2308" s="5" t="s">
        <v>95</v>
      </c>
      <c r="F2308" s="5" t="s">
        <v>39</v>
      </c>
      <c r="G2308" s="5" t="s">
        <v>75</v>
      </c>
      <c r="H2308" s="5" t="s">
        <v>340</v>
      </c>
      <c r="I2308" s="5" t="s">
        <v>340</v>
      </c>
      <c r="J2308" s="10" t="s">
        <v>96</v>
      </c>
      <c r="K2308" s="27">
        <v>43088</v>
      </c>
      <c r="L2308" s="28">
        <v>1</v>
      </c>
    </row>
    <row r="2309" spans="2:12" x14ac:dyDescent="0.2">
      <c r="B2309" s="5" t="s">
        <v>334</v>
      </c>
      <c r="C2309" s="5" t="s">
        <v>32</v>
      </c>
      <c r="D2309" s="5" t="s">
        <v>14</v>
      </c>
      <c r="E2309" s="5" t="s">
        <v>124</v>
      </c>
      <c r="F2309" s="5" t="s">
        <v>39</v>
      </c>
      <c r="G2309" s="5" t="s">
        <v>75</v>
      </c>
      <c r="H2309" s="5" t="s">
        <v>340</v>
      </c>
      <c r="I2309" s="5" t="s">
        <v>340</v>
      </c>
      <c r="J2309" s="10" t="s">
        <v>96</v>
      </c>
      <c r="K2309" s="27">
        <v>43089</v>
      </c>
      <c r="L2309" s="28">
        <v>1</v>
      </c>
    </row>
    <row r="2310" spans="2:12" x14ac:dyDescent="0.2">
      <c r="B2310" s="5" t="s">
        <v>334</v>
      </c>
      <c r="C2310" s="5" t="s">
        <v>32</v>
      </c>
      <c r="D2310" s="5" t="s">
        <v>14</v>
      </c>
      <c r="E2310" s="5" t="s">
        <v>342</v>
      </c>
      <c r="F2310" s="5" t="s">
        <v>39</v>
      </c>
      <c r="G2310" s="5" t="s">
        <v>75</v>
      </c>
      <c r="H2310" s="5" t="s">
        <v>342</v>
      </c>
      <c r="I2310" s="5" t="s">
        <v>342</v>
      </c>
      <c r="J2310" s="10" t="s">
        <v>96</v>
      </c>
      <c r="K2310" s="27">
        <v>43090</v>
      </c>
      <c r="L2310" s="28">
        <v>4</v>
      </c>
    </row>
    <row r="2311" spans="2:12" x14ac:dyDescent="0.2">
      <c r="B2311" s="5" t="s">
        <v>334</v>
      </c>
      <c r="C2311" s="5" t="s">
        <v>32</v>
      </c>
      <c r="D2311" s="5" t="s">
        <v>14</v>
      </c>
      <c r="E2311" s="5" t="s">
        <v>342</v>
      </c>
      <c r="F2311" s="5" t="s">
        <v>39</v>
      </c>
      <c r="G2311" s="5" t="s">
        <v>75</v>
      </c>
      <c r="H2311" s="5" t="s">
        <v>342</v>
      </c>
      <c r="I2311" s="5" t="s">
        <v>342</v>
      </c>
      <c r="J2311" s="10" t="s">
        <v>96</v>
      </c>
      <c r="K2311" s="27">
        <v>43091</v>
      </c>
      <c r="L2311" s="28">
        <v>3</v>
      </c>
    </row>
    <row r="2312" spans="2:12" x14ac:dyDescent="0.2">
      <c r="B2312" s="5" t="s">
        <v>334</v>
      </c>
      <c r="C2312" s="5" t="s">
        <v>32</v>
      </c>
      <c r="D2312" s="5" t="s">
        <v>14</v>
      </c>
      <c r="E2312" s="5" t="s">
        <v>139</v>
      </c>
      <c r="F2312" s="5" t="s">
        <v>56</v>
      </c>
      <c r="G2312" s="5" t="s">
        <v>75</v>
      </c>
      <c r="H2312" s="5" t="s">
        <v>544</v>
      </c>
      <c r="I2312" s="5" t="s">
        <v>305</v>
      </c>
      <c r="J2312" s="10" t="s">
        <v>96</v>
      </c>
      <c r="K2312" s="27">
        <v>43096</v>
      </c>
      <c r="L2312" s="28">
        <v>5</v>
      </c>
    </row>
    <row r="2313" spans="2:12" x14ac:dyDescent="0.2">
      <c r="B2313" s="5" t="s">
        <v>334</v>
      </c>
      <c r="C2313" s="5" t="s">
        <v>32</v>
      </c>
      <c r="D2313" s="5" t="s">
        <v>14</v>
      </c>
      <c r="E2313" s="5" t="s">
        <v>137</v>
      </c>
      <c r="F2313" s="5" t="s">
        <v>54</v>
      </c>
      <c r="G2313" s="5" t="s">
        <v>74</v>
      </c>
      <c r="H2313" s="5" t="s">
        <v>98</v>
      </c>
      <c r="I2313" s="5" t="s">
        <v>305</v>
      </c>
      <c r="J2313" s="10" t="s">
        <v>96</v>
      </c>
      <c r="K2313" s="27">
        <v>43098</v>
      </c>
      <c r="L2313" s="28">
        <v>4</v>
      </c>
    </row>
    <row r="2314" spans="2:12" x14ac:dyDescent="0.2">
      <c r="B2314" s="5" t="s">
        <v>334</v>
      </c>
      <c r="C2314" s="5" t="s">
        <v>31</v>
      </c>
      <c r="D2314" s="5" t="s">
        <v>15</v>
      </c>
      <c r="E2314" s="5" t="s">
        <v>99</v>
      </c>
      <c r="F2314" s="5" t="s">
        <v>39</v>
      </c>
      <c r="G2314" s="5" t="s">
        <v>74</v>
      </c>
      <c r="H2314" s="5" t="s">
        <v>555</v>
      </c>
      <c r="I2314" s="5" t="s">
        <v>305</v>
      </c>
      <c r="J2314" s="10" t="s">
        <v>96</v>
      </c>
      <c r="K2314" s="27">
        <v>43070</v>
      </c>
      <c r="L2314" s="28">
        <v>1</v>
      </c>
    </row>
    <row r="2315" spans="2:12" x14ac:dyDescent="0.2">
      <c r="B2315" s="5" t="s">
        <v>334</v>
      </c>
      <c r="C2315" s="5" t="s">
        <v>31</v>
      </c>
      <c r="D2315" s="5" t="s">
        <v>15</v>
      </c>
      <c r="E2315" s="5" t="s">
        <v>134</v>
      </c>
      <c r="F2315" s="5" t="s">
        <v>39</v>
      </c>
      <c r="G2315" s="5" t="s">
        <v>72</v>
      </c>
      <c r="H2315" s="5" t="s">
        <v>159</v>
      </c>
      <c r="I2315" s="5" t="s">
        <v>305</v>
      </c>
      <c r="J2315" s="10" t="s">
        <v>96</v>
      </c>
      <c r="K2315" s="27">
        <v>43070</v>
      </c>
      <c r="L2315" s="28">
        <v>1</v>
      </c>
    </row>
    <row r="2316" spans="2:12" x14ac:dyDescent="0.2">
      <c r="B2316" s="5" t="s">
        <v>334</v>
      </c>
      <c r="C2316" s="5" t="s">
        <v>31</v>
      </c>
      <c r="D2316" s="5" t="s">
        <v>15</v>
      </c>
      <c r="E2316" s="5" t="s">
        <v>147</v>
      </c>
      <c r="F2316" s="5" t="s">
        <v>39</v>
      </c>
      <c r="G2316" s="5" t="s">
        <v>72</v>
      </c>
      <c r="H2316" s="5" t="s">
        <v>503</v>
      </c>
      <c r="I2316" s="5" t="s">
        <v>196</v>
      </c>
      <c r="J2316" s="10" t="s">
        <v>96</v>
      </c>
      <c r="K2316" s="27">
        <v>43070</v>
      </c>
      <c r="L2316" s="28">
        <v>1</v>
      </c>
    </row>
    <row r="2317" spans="2:12" x14ac:dyDescent="0.2">
      <c r="B2317" s="5" t="s">
        <v>334</v>
      </c>
      <c r="C2317" s="5" t="s">
        <v>31</v>
      </c>
      <c r="D2317" s="5" t="s">
        <v>15</v>
      </c>
      <c r="E2317" s="5" t="s">
        <v>118</v>
      </c>
      <c r="F2317" s="5" t="s">
        <v>39</v>
      </c>
      <c r="G2317" s="5" t="s">
        <v>74</v>
      </c>
      <c r="H2317" s="5" t="s">
        <v>98</v>
      </c>
      <c r="I2317" s="5" t="s">
        <v>305</v>
      </c>
      <c r="J2317" s="10" t="s">
        <v>96</v>
      </c>
      <c r="K2317" s="27">
        <v>43070</v>
      </c>
      <c r="L2317" s="28">
        <v>1</v>
      </c>
    </row>
    <row r="2318" spans="2:12" x14ac:dyDescent="0.2">
      <c r="B2318" s="5" t="s">
        <v>334</v>
      </c>
      <c r="C2318" s="5" t="s">
        <v>31</v>
      </c>
      <c r="D2318" s="5" t="s">
        <v>15</v>
      </c>
      <c r="E2318" s="5" t="s">
        <v>120</v>
      </c>
      <c r="F2318" s="5" t="s">
        <v>41</v>
      </c>
      <c r="G2318" s="5" t="s">
        <v>74</v>
      </c>
      <c r="H2318" s="5" t="s">
        <v>98</v>
      </c>
      <c r="I2318" s="5" t="s">
        <v>305</v>
      </c>
      <c r="J2318" s="10" t="s">
        <v>96</v>
      </c>
      <c r="K2318" s="27">
        <v>43070</v>
      </c>
      <c r="L2318" s="28">
        <v>1</v>
      </c>
    </row>
    <row r="2319" spans="2:12" x14ac:dyDescent="0.2">
      <c r="B2319" s="5" t="s">
        <v>334</v>
      </c>
      <c r="C2319" s="5" t="s">
        <v>31</v>
      </c>
      <c r="D2319" s="5" t="s">
        <v>15</v>
      </c>
      <c r="E2319" s="5" t="s">
        <v>147</v>
      </c>
      <c r="F2319" s="5" t="s">
        <v>39</v>
      </c>
      <c r="G2319" s="5" t="s">
        <v>72</v>
      </c>
      <c r="H2319" s="5" t="s">
        <v>126</v>
      </c>
      <c r="I2319" s="5" t="s">
        <v>517</v>
      </c>
      <c r="J2319" s="10" t="s">
        <v>96</v>
      </c>
      <c r="K2319" s="27">
        <v>43071</v>
      </c>
      <c r="L2319" s="28">
        <v>1</v>
      </c>
    </row>
    <row r="2320" spans="2:12" x14ac:dyDescent="0.2">
      <c r="B2320" s="164" t="s">
        <v>334</v>
      </c>
      <c r="C2320" s="162" t="s">
        <v>31</v>
      </c>
      <c r="D2320" s="162" t="s">
        <v>15</v>
      </c>
      <c r="E2320" s="162" t="s">
        <v>151</v>
      </c>
      <c r="F2320" s="164" t="s">
        <v>43</v>
      </c>
      <c r="G2320" s="162" t="s">
        <v>74</v>
      </c>
      <c r="H2320" s="162" t="s">
        <v>347</v>
      </c>
      <c r="I2320" s="162" t="s">
        <v>305</v>
      </c>
      <c r="J2320" s="163" t="s">
        <v>96</v>
      </c>
      <c r="K2320" s="165">
        <v>43071</v>
      </c>
      <c r="L2320" s="166">
        <v>1</v>
      </c>
    </row>
    <row r="2321" spans="2:12" x14ac:dyDescent="0.2">
      <c r="B2321" s="5" t="s">
        <v>334</v>
      </c>
      <c r="C2321" s="5" t="s">
        <v>31</v>
      </c>
      <c r="D2321" s="5" t="s">
        <v>15</v>
      </c>
      <c r="E2321" s="5" t="s">
        <v>152</v>
      </c>
      <c r="F2321" s="5" t="s">
        <v>43</v>
      </c>
      <c r="G2321" s="5" t="s">
        <v>72</v>
      </c>
      <c r="H2321" s="5" t="s">
        <v>108</v>
      </c>
      <c r="I2321" s="5" t="s">
        <v>305</v>
      </c>
      <c r="J2321" s="10" t="s">
        <v>96</v>
      </c>
      <c r="K2321" s="27">
        <v>43071</v>
      </c>
      <c r="L2321" s="28">
        <v>1</v>
      </c>
    </row>
    <row r="2322" spans="2:12" x14ac:dyDescent="0.2">
      <c r="B2322" s="5" t="s">
        <v>334</v>
      </c>
      <c r="C2322" s="5" t="s">
        <v>31</v>
      </c>
      <c r="D2322" s="5" t="s">
        <v>15</v>
      </c>
      <c r="E2322" s="5" t="s">
        <v>169</v>
      </c>
      <c r="F2322" s="5" t="s">
        <v>48</v>
      </c>
      <c r="G2322" s="5" t="s">
        <v>74</v>
      </c>
      <c r="H2322" s="5" t="s">
        <v>115</v>
      </c>
      <c r="I2322" s="5" t="s">
        <v>840</v>
      </c>
      <c r="J2322" s="10" t="s">
        <v>96</v>
      </c>
      <c r="K2322" s="27">
        <v>43071</v>
      </c>
      <c r="L2322" s="28">
        <v>1</v>
      </c>
    </row>
    <row r="2323" spans="2:12" x14ac:dyDescent="0.2">
      <c r="B2323" s="5" t="s">
        <v>334</v>
      </c>
      <c r="C2323" s="5" t="s">
        <v>31</v>
      </c>
      <c r="D2323" s="5" t="s">
        <v>15</v>
      </c>
      <c r="E2323" s="5" t="s">
        <v>197</v>
      </c>
      <c r="F2323" s="5" t="s">
        <v>55</v>
      </c>
      <c r="G2323" s="5" t="s">
        <v>74</v>
      </c>
      <c r="H2323" s="5" t="s">
        <v>98</v>
      </c>
      <c r="I2323" s="5" t="s">
        <v>305</v>
      </c>
      <c r="J2323" s="10" t="s">
        <v>96</v>
      </c>
      <c r="K2323" s="27">
        <v>43073</v>
      </c>
      <c r="L2323" s="28">
        <v>1</v>
      </c>
    </row>
    <row r="2324" spans="2:12" x14ac:dyDescent="0.2">
      <c r="B2324" s="5" t="s">
        <v>334</v>
      </c>
      <c r="C2324" s="5" t="s">
        <v>31</v>
      </c>
      <c r="D2324" s="5" t="s">
        <v>15</v>
      </c>
      <c r="E2324" s="5" t="s">
        <v>99</v>
      </c>
      <c r="F2324" s="5" t="s">
        <v>39</v>
      </c>
      <c r="G2324" s="5" t="s">
        <v>74</v>
      </c>
      <c r="H2324" s="5" t="s">
        <v>98</v>
      </c>
      <c r="I2324" s="5" t="s">
        <v>305</v>
      </c>
      <c r="J2324" s="10" t="s">
        <v>96</v>
      </c>
      <c r="K2324" s="27">
        <v>43073</v>
      </c>
      <c r="L2324" s="28">
        <v>1</v>
      </c>
    </row>
    <row r="2325" spans="2:12" x14ac:dyDescent="0.2">
      <c r="B2325" s="5" t="s">
        <v>334</v>
      </c>
      <c r="C2325" s="5" t="s">
        <v>31</v>
      </c>
      <c r="D2325" s="5" t="s">
        <v>15</v>
      </c>
      <c r="E2325" s="5" t="s">
        <v>118</v>
      </c>
      <c r="F2325" s="5" t="s">
        <v>39</v>
      </c>
      <c r="G2325" s="5" t="s">
        <v>72</v>
      </c>
      <c r="H2325" s="5" t="s">
        <v>126</v>
      </c>
      <c r="I2325" s="5" t="s">
        <v>461</v>
      </c>
      <c r="J2325" s="10" t="s">
        <v>96</v>
      </c>
      <c r="K2325" s="27">
        <v>43073</v>
      </c>
      <c r="L2325" s="28">
        <v>1</v>
      </c>
    </row>
    <row r="2326" spans="2:12" x14ac:dyDescent="0.2">
      <c r="B2326" s="5" t="s">
        <v>334</v>
      </c>
      <c r="C2326" s="5" t="s">
        <v>31</v>
      </c>
      <c r="D2326" s="5" t="s">
        <v>15</v>
      </c>
      <c r="E2326" s="5" t="s">
        <v>41</v>
      </c>
      <c r="F2326" s="5" t="s">
        <v>41</v>
      </c>
      <c r="G2326" s="5" t="s">
        <v>74</v>
      </c>
      <c r="H2326" s="5" t="s">
        <v>115</v>
      </c>
      <c r="I2326" s="5" t="s">
        <v>829</v>
      </c>
      <c r="J2326" s="10" t="s">
        <v>96</v>
      </c>
      <c r="K2326" s="27">
        <v>43073</v>
      </c>
      <c r="L2326" s="28">
        <v>1</v>
      </c>
    </row>
    <row r="2327" spans="2:12" x14ac:dyDescent="0.2">
      <c r="B2327" s="5" t="s">
        <v>334</v>
      </c>
      <c r="C2327" s="5" t="s">
        <v>31</v>
      </c>
      <c r="D2327" s="5" t="s">
        <v>15</v>
      </c>
      <c r="E2327" s="5" t="s">
        <v>125</v>
      </c>
      <c r="F2327" s="5" t="s">
        <v>39</v>
      </c>
      <c r="G2327" s="5" t="s">
        <v>74</v>
      </c>
      <c r="H2327" s="5" t="s">
        <v>324</v>
      </c>
      <c r="I2327" s="5" t="s">
        <v>305</v>
      </c>
      <c r="J2327" s="10" t="s">
        <v>96</v>
      </c>
      <c r="K2327" s="27">
        <v>43073</v>
      </c>
      <c r="L2327" s="28">
        <v>1</v>
      </c>
    </row>
    <row r="2328" spans="2:12" x14ac:dyDescent="0.2">
      <c r="B2328" s="5" t="s">
        <v>334</v>
      </c>
      <c r="C2328" s="5" t="s">
        <v>31</v>
      </c>
      <c r="D2328" s="5" t="s">
        <v>15</v>
      </c>
      <c r="E2328" s="5" t="s">
        <v>199</v>
      </c>
      <c r="F2328" s="5" t="s">
        <v>44</v>
      </c>
      <c r="G2328" s="5" t="s">
        <v>72</v>
      </c>
      <c r="H2328" s="5" t="s">
        <v>106</v>
      </c>
      <c r="I2328" s="5" t="s">
        <v>305</v>
      </c>
      <c r="J2328" s="10" t="s">
        <v>96</v>
      </c>
      <c r="K2328" s="27">
        <v>43074</v>
      </c>
      <c r="L2328" s="28">
        <v>1</v>
      </c>
    </row>
    <row r="2329" spans="2:12" x14ac:dyDescent="0.2">
      <c r="B2329" s="5" t="s">
        <v>334</v>
      </c>
      <c r="C2329" s="5" t="s">
        <v>31</v>
      </c>
      <c r="D2329" s="5" t="s">
        <v>15</v>
      </c>
      <c r="E2329" s="5" t="s">
        <v>177</v>
      </c>
      <c r="F2329" s="5" t="s">
        <v>53</v>
      </c>
      <c r="G2329" s="5" t="s">
        <v>72</v>
      </c>
      <c r="H2329" s="5" t="s">
        <v>200</v>
      </c>
      <c r="I2329" s="5" t="s">
        <v>305</v>
      </c>
      <c r="J2329" s="10" t="s">
        <v>96</v>
      </c>
      <c r="K2329" s="27">
        <v>43074</v>
      </c>
      <c r="L2329" s="28">
        <v>1</v>
      </c>
    </row>
    <row r="2330" spans="2:12" x14ac:dyDescent="0.2">
      <c r="B2330" s="5" t="s">
        <v>334</v>
      </c>
      <c r="C2330" s="5" t="s">
        <v>31</v>
      </c>
      <c r="D2330" s="5" t="s">
        <v>15</v>
      </c>
      <c r="E2330" s="5" t="s">
        <v>107</v>
      </c>
      <c r="F2330" s="5" t="s">
        <v>40</v>
      </c>
      <c r="G2330" s="5" t="s">
        <v>75</v>
      </c>
      <c r="H2330" s="5" t="s">
        <v>303</v>
      </c>
      <c r="I2330" s="5" t="s">
        <v>305</v>
      </c>
      <c r="J2330" s="10" t="s">
        <v>96</v>
      </c>
      <c r="K2330" s="27">
        <v>43074</v>
      </c>
      <c r="L2330" s="28">
        <v>1</v>
      </c>
    </row>
    <row r="2331" spans="2:12" x14ac:dyDescent="0.2">
      <c r="B2331" s="5" t="s">
        <v>334</v>
      </c>
      <c r="C2331" s="5" t="s">
        <v>31</v>
      </c>
      <c r="D2331" s="5" t="s">
        <v>15</v>
      </c>
      <c r="E2331" s="5" t="s">
        <v>150</v>
      </c>
      <c r="F2331" s="5" t="s">
        <v>367</v>
      </c>
      <c r="G2331" s="5" t="s">
        <v>72</v>
      </c>
      <c r="H2331" s="5" t="s">
        <v>126</v>
      </c>
      <c r="I2331" s="5" t="s">
        <v>493</v>
      </c>
      <c r="J2331" s="10" t="s">
        <v>96</v>
      </c>
      <c r="K2331" s="27">
        <v>43074</v>
      </c>
      <c r="L2331" s="28">
        <v>1</v>
      </c>
    </row>
    <row r="2332" spans="2:12" x14ac:dyDescent="0.2">
      <c r="B2332" s="5" t="s">
        <v>334</v>
      </c>
      <c r="C2332" s="5" t="s">
        <v>31</v>
      </c>
      <c r="D2332" s="5" t="s">
        <v>15</v>
      </c>
      <c r="E2332" s="5" t="s">
        <v>150</v>
      </c>
      <c r="F2332" s="5" t="s">
        <v>367</v>
      </c>
      <c r="G2332" s="5" t="s">
        <v>72</v>
      </c>
      <c r="H2332" s="5" t="s">
        <v>142</v>
      </c>
      <c r="I2332" s="5" t="s">
        <v>442</v>
      </c>
      <c r="J2332" s="10" t="s">
        <v>96</v>
      </c>
      <c r="K2332" s="27">
        <v>43074</v>
      </c>
      <c r="L2332" s="28">
        <v>1</v>
      </c>
    </row>
    <row r="2333" spans="2:12" x14ac:dyDescent="0.2">
      <c r="B2333" s="5" t="s">
        <v>334</v>
      </c>
      <c r="C2333" s="5" t="s">
        <v>31</v>
      </c>
      <c r="D2333" s="5" t="s">
        <v>15</v>
      </c>
      <c r="E2333" s="5" t="s">
        <v>120</v>
      </c>
      <c r="F2333" s="5" t="s">
        <v>41</v>
      </c>
      <c r="G2333" s="5" t="s">
        <v>75</v>
      </c>
      <c r="H2333" s="5" t="s">
        <v>511</v>
      </c>
      <c r="I2333" s="5" t="s">
        <v>338</v>
      </c>
      <c r="J2333" s="10" t="s">
        <v>96</v>
      </c>
      <c r="K2333" s="27">
        <v>43074</v>
      </c>
      <c r="L2333" s="28">
        <v>1</v>
      </c>
    </row>
    <row r="2334" spans="2:12" x14ac:dyDescent="0.2">
      <c r="B2334" s="5" t="s">
        <v>334</v>
      </c>
      <c r="C2334" s="5" t="s">
        <v>31</v>
      </c>
      <c r="D2334" s="5" t="s">
        <v>15</v>
      </c>
      <c r="E2334" s="5" t="s">
        <v>193</v>
      </c>
      <c r="F2334" s="5" t="s">
        <v>50</v>
      </c>
      <c r="G2334" s="5" t="s">
        <v>74</v>
      </c>
      <c r="H2334" s="5" t="s">
        <v>115</v>
      </c>
      <c r="I2334" s="5" t="s">
        <v>496</v>
      </c>
      <c r="J2334" s="10" t="s">
        <v>96</v>
      </c>
      <c r="K2334" s="27">
        <v>43074</v>
      </c>
      <c r="L2334" s="28">
        <v>1</v>
      </c>
    </row>
    <row r="2335" spans="2:12" x14ac:dyDescent="0.2">
      <c r="B2335" s="5" t="s">
        <v>334</v>
      </c>
      <c r="C2335" s="5" t="s">
        <v>31</v>
      </c>
      <c r="D2335" s="5" t="s">
        <v>15</v>
      </c>
      <c r="E2335" s="5" t="s">
        <v>125</v>
      </c>
      <c r="F2335" s="5" t="s">
        <v>39</v>
      </c>
      <c r="G2335" s="5" t="s">
        <v>75</v>
      </c>
      <c r="H2335" s="5" t="s">
        <v>483</v>
      </c>
      <c r="I2335" s="5" t="s">
        <v>708</v>
      </c>
      <c r="J2335" s="10" t="s">
        <v>96</v>
      </c>
      <c r="K2335" s="27">
        <v>43074</v>
      </c>
      <c r="L2335" s="28">
        <v>1</v>
      </c>
    </row>
    <row r="2336" spans="2:12" x14ac:dyDescent="0.2">
      <c r="B2336" s="5" t="s">
        <v>334</v>
      </c>
      <c r="C2336" s="5" t="s">
        <v>31</v>
      </c>
      <c r="D2336" s="5" t="s">
        <v>15</v>
      </c>
      <c r="E2336" s="5" t="s">
        <v>125</v>
      </c>
      <c r="F2336" s="5" t="s">
        <v>39</v>
      </c>
      <c r="G2336" s="5" t="s">
        <v>75</v>
      </c>
      <c r="H2336" s="5" t="s">
        <v>519</v>
      </c>
      <c r="I2336" s="5" t="s">
        <v>305</v>
      </c>
      <c r="J2336" s="10" t="s">
        <v>96</v>
      </c>
      <c r="K2336" s="27">
        <v>43074</v>
      </c>
      <c r="L2336" s="28">
        <v>1</v>
      </c>
    </row>
    <row r="2337" spans="2:12" x14ac:dyDescent="0.2">
      <c r="B2337" s="5" t="s">
        <v>334</v>
      </c>
      <c r="C2337" s="5" t="s">
        <v>31</v>
      </c>
      <c r="D2337" s="5" t="s">
        <v>15</v>
      </c>
      <c r="E2337" s="5" t="s">
        <v>184</v>
      </c>
      <c r="F2337" s="5" t="s">
        <v>39</v>
      </c>
      <c r="G2337" s="5" t="s">
        <v>72</v>
      </c>
      <c r="H2337" s="5" t="s">
        <v>126</v>
      </c>
      <c r="I2337" s="5" t="s">
        <v>419</v>
      </c>
      <c r="J2337" s="10" t="s">
        <v>96</v>
      </c>
      <c r="K2337" s="27">
        <v>43074</v>
      </c>
      <c r="L2337" s="28">
        <v>1</v>
      </c>
    </row>
    <row r="2338" spans="2:12" x14ac:dyDescent="0.2">
      <c r="B2338" s="5" t="s">
        <v>334</v>
      </c>
      <c r="C2338" s="5" t="s">
        <v>31</v>
      </c>
      <c r="D2338" s="5" t="s">
        <v>15</v>
      </c>
      <c r="E2338" s="5" t="s">
        <v>156</v>
      </c>
      <c r="F2338" s="5" t="s">
        <v>50</v>
      </c>
      <c r="G2338" s="5" t="s">
        <v>72</v>
      </c>
      <c r="H2338" s="5" t="s">
        <v>126</v>
      </c>
      <c r="I2338" s="5" t="s">
        <v>834</v>
      </c>
      <c r="J2338" s="10" t="s">
        <v>96</v>
      </c>
      <c r="K2338" s="27">
        <v>43074</v>
      </c>
      <c r="L2338" s="28">
        <v>1</v>
      </c>
    </row>
    <row r="2339" spans="2:12" x14ac:dyDescent="0.2">
      <c r="B2339" s="5" t="s">
        <v>334</v>
      </c>
      <c r="C2339" s="5" t="s">
        <v>31</v>
      </c>
      <c r="D2339" s="5" t="s">
        <v>15</v>
      </c>
      <c r="E2339" s="5" t="s">
        <v>51</v>
      </c>
      <c r="F2339" s="5" t="s">
        <v>51</v>
      </c>
      <c r="G2339" s="5" t="s">
        <v>74</v>
      </c>
      <c r="H2339" s="5" t="s">
        <v>98</v>
      </c>
      <c r="I2339" s="5" t="s">
        <v>305</v>
      </c>
      <c r="J2339" s="10" t="s">
        <v>96</v>
      </c>
      <c r="K2339" s="27">
        <v>43074</v>
      </c>
      <c r="L2339" s="28">
        <v>1</v>
      </c>
    </row>
    <row r="2340" spans="2:12" x14ac:dyDescent="0.2">
      <c r="B2340" s="5" t="s">
        <v>334</v>
      </c>
      <c r="C2340" s="5" t="s">
        <v>31</v>
      </c>
      <c r="D2340" s="5" t="s">
        <v>15</v>
      </c>
      <c r="E2340" s="5" t="s">
        <v>134</v>
      </c>
      <c r="F2340" s="5" t="s">
        <v>39</v>
      </c>
      <c r="G2340" s="5" t="s">
        <v>74</v>
      </c>
      <c r="H2340" s="5" t="s">
        <v>115</v>
      </c>
      <c r="I2340" s="5" t="s">
        <v>305</v>
      </c>
      <c r="J2340" s="10" t="s">
        <v>96</v>
      </c>
      <c r="K2340" s="27">
        <v>43075</v>
      </c>
      <c r="L2340" s="28">
        <v>2</v>
      </c>
    </row>
    <row r="2341" spans="2:12" x14ac:dyDescent="0.2">
      <c r="B2341" s="164" t="s">
        <v>334</v>
      </c>
      <c r="C2341" s="162" t="s">
        <v>31</v>
      </c>
      <c r="D2341" s="162" t="s">
        <v>15</v>
      </c>
      <c r="E2341" s="162" t="s">
        <v>150</v>
      </c>
      <c r="F2341" s="164" t="s">
        <v>367</v>
      </c>
      <c r="G2341" s="162" t="s">
        <v>72</v>
      </c>
      <c r="H2341" s="162" t="s">
        <v>200</v>
      </c>
      <c r="I2341" s="162" t="s">
        <v>305</v>
      </c>
      <c r="J2341" s="163" t="s">
        <v>96</v>
      </c>
      <c r="K2341" s="165">
        <v>43075</v>
      </c>
      <c r="L2341" s="166">
        <v>1</v>
      </c>
    </row>
    <row r="2342" spans="2:12" x14ac:dyDescent="0.2">
      <c r="B2342" s="5" t="s">
        <v>334</v>
      </c>
      <c r="C2342" s="5" t="s">
        <v>31</v>
      </c>
      <c r="D2342" s="5" t="s">
        <v>15</v>
      </c>
      <c r="E2342" s="5" t="s">
        <v>42</v>
      </c>
      <c r="F2342" s="5" t="s">
        <v>42</v>
      </c>
      <c r="G2342" s="5" t="s">
        <v>74</v>
      </c>
      <c r="H2342" s="5" t="s">
        <v>98</v>
      </c>
      <c r="I2342" s="5" t="s">
        <v>305</v>
      </c>
      <c r="J2342" s="10" t="s">
        <v>96</v>
      </c>
      <c r="K2342" s="27">
        <v>43075</v>
      </c>
      <c r="L2342" s="28">
        <v>1</v>
      </c>
    </row>
    <row r="2343" spans="2:12" x14ac:dyDescent="0.2">
      <c r="B2343" s="5" t="s">
        <v>334</v>
      </c>
      <c r="C2343" s="5" t="s">
        <v>31</v>
      </c>
      <c r="D2343" s="5" t="s">
        <v>15</v>
      </c>
      <c r="E2343" s="5" t="s">
        <v>51</v>
      </c>
      <c r="F2343" s="5" t="s">
        <v>51</v>
      </c>
      <c r="G2343" s="5" t="s">
        <v>72</v>
      </c>
      <c r="H2343" s="5" t="s">
        <v>126</v>
      </c>
      <c r="I2343" s="5" t="s">
        <v>338</v>
      </c>
      <c r="J2343" s="10" t="s">
        <v>96</v>
      </c>
      <c r="K2343" s="27">
        <v>43075</v>
      </c>
      <c r="L2343" s="28">
        <v>1</v>
      </c>
    </row>
    <row r="2344" spans="2:12" x14ac:dyDescent="0.2">
      <c r="B2344" s="5" t="s">
        <v>334</v>
      </c>
      <c r="C2344" s="5" t="s">
        <v>31</v>
      </c>
      <c r="D2344" s="5" t="s">
        <v>15</v>
      </c>
      <c r="E2344" s="5" t="s">
        <v>129</v>
      </c>
      <c r="F2344" s="5" t="s">
        <v>52</v>
      </c>
      <c r="G2344" s="5" t="s">
        <v>72</v>
      </c>
      <c r="H2344" s="5" t="s">
        <v>126</v>
      </c>
      <c r="I2344" s="5" t="s">
        <v>838</v>
      </c>
      <c r="J2344" s="10" t="s">
        <v>96</v>
      </c>
      <c r="K2344" s="27">
        <v>43075</v>
      </c>
      <c r="L2344" s="28">
        <v>1</v>
      </c>
    </row>
    <row r="2345" spans="2:12" x14ac:dyDescent="0.2">
      <c r="B2345" s="5" t="s">
        <v>334</v>
      </c>
      <c r="C2345" s="5" t="s">
        <v>31</v>
      </c>
      <c r="D2345" s="5" t="s">
        <v>15</v>
      </c>
      <c r="E2345" s="5" t="s">
        <v>339</v>
      </c>
      <c r="F2345" s="5" t="s">
        <v>43</v>
      </c>
      <c r="G2345" s="5" t="s">
        <v>72</v>
      </c>
      <c r="H2345" s="5" t="s">
        <v>126</v>
      </c>
      <c r="I2345" s="5" t="s">
        <v>588</v>
      </c>
      <c r="J2345" s="10" t="s">
        <v>96</v>
      </c>
      <c r="K2345" s="27">
        <v>43075</v>
      </c>
      <c r="L2345" s="28">
        <v>1</v>
      </c>
    </row>
    <row r="2346" spans="2:12" x14ac:dyDescent="0.2">
      <c r="B2346" s="5" t="s">
        <v>334</v>
      </c>
      <c r="C2346" s="5" t="s">
        <v>31</v>
      </c>
      <c r="D2346" s="5" t="s">
        <v>15</v>
      </c>
      <c r="E2346" s="5" t="s">
        <v>124</v>
      </c>
      <c r="F2346" s="5" t="s">
        <v>39</v>
      </c>
      <c r="G2346" s="5" t="s">
        <v>74</v>
      </c>
      <c r="H2346" s="5" t="s">
        <v>323</v>
      </c>
      <c r="I2346" s="5" t="s">
        <v>305</v>
      </c>
      <c r="J2346" s="10" t="s">
        <v>96</v>
      </c>
      <c r="K2346" s="27">
        <v>43076</v>
      </c>
      <c r="L2346" s="28">
        <v>1</v>
      </c>
    </row>
    <row r="2347" spans="2:12" x14ac:dyDescent="0.2">
      <c r="B2347" s="5" t="s">
        <v>334</v>
      </c>
      <c r="C2347" s="5" t="s">
        <v>31</v>
      </c>
      <c r="D2347" s="5" t="s">
        <v>15</v>
      </c>
      <c r="E2347" s="5" t="s">
        <v>129</v>
      </c>
      <c r="F2347" s="5" t="s">
        <v>52</v>
      </c>
      <c r="G2347" s="5" t="s">
        <v>74</v>
      </c>
      <c r="H2347" s="5" t="s">
        <v>98</v>
      </c>
      <c r="I2347" s="5" t="s">
        <v>305</v>
      </c>
      <c r="J2347" s="10" t="s">
        <v>96</v>
      </c>
      <c r="K2347" s="27">
        <v>43076</v>
      </c>
      <c r="L2347" s="28">
        <v>1</v>
      </c>
    </row>
    <row r="2348" spans="2:12" x14ac:dyDescent="0.2">
      <c r="B2348" s="5" t="s">
        <v>334</v>
      </c>
      <c r="C2348" s="5" t="s">
        <v>31</v>
      </c>
      <c r="D2348" s="5" t="s">
        <v>15</v>
      </c>
      <c r="E2348" s="5" t="s">
        <v>66</v>
      </c>
      <c r="F2348" s="5" t="s">
        <v>66</v>
      </c>
      <c r="G2348" s="5" t="s">
        <v>74</v>
      </c>
      <c r="H2348" s="5" t="s">
        <v>98</v>
      </c>
      <c r="I2348" s="5" t="s">
        <v>305</v>
      </c>
      <c r="J2348" s="10" t="s">
        <v>96</v>
      </c>
      <c r="K2348" s="27">
        <v>43077</v>
      </c>
      <c r="L2348" s="28">
        <v>1</v>
      </c>
    </row>
    <row r="2349" spans="2:12" x14ac:dyDescent="0.2">
      <c r="B2349" s="5" t="s">
        <v>334</v>
      </c>
      <c r="C2349" s="5" t="s">
        <v>31</v>
      </c>
      <c r="D2349" s="5" t="s">
        <v>15</v>
      </c>
      <c r="E2349" s="5" t="s">
        <v>118</v>
      </c>
      <c r="F2349" s="5" t="s">
        <v>39</v>
      </c>
      <c r="G2349" s="5" t="s">
        <v>72</v>
      </c>
      <c r="H2349" s="5" t="s">
        <v>827</v>
      </c>
      <c r="I2349" s="5" t="s">
        <v>828</v>
      </c>
      <c r="J2349" s="10" t="s">
        <v>96</v>
      </c>
      <c r="K2349" s="27">
        <v>43077</v>
      </c>
      <c r="L2349" s="28">
        <v>1</v>
      </c>
    </row>
    <row r="2350" spans="2:12" x14ac:dyDescent="0.2">
      <c r="B2350" s="5" t="s">
        <v>334</v>
      </c>
      <c r="C2350" s="5" t="s">
        <v>31</v>
      </c>
      <c r="D2350" s="5" t="s">
        <v>15</v>
      </c>
      <c r="E2350" s="5" t="s">
        <v>120</v>
      </c>
      <c r="F2350" s="5" t="s">
        <v>41</v>
      </c>
      <c r="G2350" s="5" t="s">
        <v>74</v>
      </c>
      <c r="H2350" s="5" t="s">
        <v>98</v>
      </c>
      <c r="I2350" s="5" t="s">
        <v>305</v>
      </c>
      <c r="J2350" s="10" t="s">
        <v>96</v>
      </c>
      <c r="K2350" s="27">
        <v>43077</v>
      </c>
      <c r="L2350" s="28">
        <v>1</v>
      </c>
    </row>
    <row r="2351" spans="2:12" x14ac:dyDescent="0.2">
      <c r="B2351" s="5" t="s">
        <v>334</v>
      </c>
      <c r="C2351" s="5" t="s">
        <v>31</v>
      </c>
      <c r="D2351" s="5" t="s">
        <v>15</v>
      </c>
      <c r="E2351" s="5" t="s">
        <v>120</v>
      </c>
      <c r="F2351" s="5" t="s">
        <v>41</v>
      </c>
      <c r="G2351" s="5" t="s">
        <v>75</v>
      </c>
      <c r="H2351" s="5" t="s">
        <v>121</v>
      </c>
      <c r="I2351" s="5" t="s">
        <v>386</v>
      </c>
      <c r="J2351" s="10" t="s">
        <v>96</v>
      </c>
      <c r="K2351" s="27">
        <v>43077</v>
      </c>
      <c r="L2351" s="28">
        <v>1</v>
      </c>
    </row>
    <row r="2352" spans="2:12" x14ac:dyDescent="0.2">
      <c r="B2352" s="5" t="s">
        <v>334</v>
      </c>
      <c r="C2352" s="5" t="s">
        <v>31</v>
      </c>
      <c r="D2352" s="5" t="s">
        <v>15</v>
      </c>
      <c r="E2352" s="5" t="s">
        <v>158</v>
      </c>
      <c r="F2352" s="5" t="s">
        <v>39</v>
      </c>
      <c r="G2352" s="5" t="s">
        <v>72</v>
      </c>
      <c r="H2352" s="5" t="s">
        <v>159</v>
      </c>
      <c r="I2352" s="5" t="s">
        <v>512</v>
      </c>
      <c r="J2352" s="10" t="s">
        <v>96</v>
      </c>
      <c r="K2352" s="27">
        <v>43077</v>
      </c>
      <c r="L2352" s="28">
        <v>1</v>
      </c>
    </row>
    <row r="2353" spans="2:12" x14ac:dyDescent="0.2">
      <c r="B2353" s="5" t="s">
        <v>334</v>
      </c>
      <c r="C2353" s="5" t="s">
        <v>31</v>
      </c>
      <c r="D2353" s="5" t="s">
        <v>15</v>
      </c>
      <c r="E2353" s="5" t="s">
        <v>147</v>
      </c>
      <c r="F2353" s="5" t="s">
        <v>39</v>
      </c>
      <c r="G2353" s="5" t="s">
        <v>72</v>
      </c>
      <c r="H2353" s="5" t="s">
        <v>126</v>
      </c>
      <c r="I2353" s="5" t="s">
        <v>419</v>
      </c>
      <c r="J2353" s="10" t="s">
        <v>96</v>
      </c>
      <c r="K2353" s="27">
        <v>43078</v>
      </c>
      <c r="L2353" s="28">
        <v>1</v>
      </c>
    </row>
    <row r="2354" spans="2:12" x14ac:dyDescent="0.2">
      <c r="B2354" s="5" t="s">
        <v>334</v>
      </c>
      <c r="C2354" s="5" t="s">
        <v>31</v>
      </c>
      <c r="D2354" s="5" t="s">
        <v>15</v>
      </c>
      <c r="E2354" s="5" t="s">
        <v>105</v>
      </c>
      <c r="F2354" s="5" t="s">
        <v>40</v>
      </c>
      <c r="G2354" s="5" t="s">
        <v>74</v>
      </c>
      <c r="H2354" s="5" t="s">
        <v>98</v>
      </c>
      <c r="I2354" s="5" t="s">
        <v>305</v>
      </c>
      <c r="J2354" s="10" t="s">
        <v>96</v>
      </c>
      <c r="K2354" s="27">
        <v>43078</v>
      </c>
      <c r="L2354" s="28">
        <v>1</v>
      </c>
    </row>
    <row r="2355" spans="2:12" x14ac:dyDescent="0.2">
      <c r="B2355" s="5" t="s">
        <v>334</v>
      </c>
      <c r="C2355" s="5" t="s">
        <v>31</v>
      </c>
      <c r="D2355" s="5" t="s">
        <v>15</v>
      </c>
      <c r="E2355" s="5" t="s">
        <v>202</v>
      </c>
      <c r="F2355" s="5" t="s">
        <v>40</v>
      </c>
      <c r="G2355" s="5" t="s">
        <v>74</v>
      </c>
      <c r="H2355" s="5" t="s">
        <v>98</v>
      </c>
      <c r="I2355" s="5" t="s">
        <v>305</v>
      </c>
      <c r="J2355" s="10" t="s">
        <v>96</v>
      </c>
      <c r="K2355" s="27">
        <v>43078</v>
      </c>
      <c r="L2355" s="28">
        <v>1</v>
      </c>
    </row>
    <row r="2356" spans="2:12" x14ac:dyDescent="0.2">
      <c r="B2356" s="5" t="s">
        <v>334</v>
      </c>
      <c r="C2356" s="5" t="s">
        <v>31</v>
      </c>
      <c r="D2356" s="5" t="s">
        <v>15</v>
      </c>
      <c r="E2356" s="5" t="s">
        <v>150</v>
      </c>
      <c r="F2356" s="5" t="s">
        <v>367</v>
      </c>
      <c r="G2356" s="5" t="s">
        <v>72</v>
      </c>
      <c r="H2356" s="5" t="s">
        <v>313</v>
      </c>
      <c r="I2356" s="5" t="s">
        <v>442</v>
      </c>
      <c r="J2356" s="10" t="s">
        <v>96</v>
      </c>
      <c r="K2356" s="27">
        <v>43078</v>
      </c>
      <c r="L2356" s="28">
        <v>1</v>
      </c>
    </row>
    <row r="2357" spans="2:12" x14ac:dyDescent="0.2">
      <c r="B2357" s="164" t="s">
        <v>334</v>
      </c>
      <c r="C2357" s="162" t="s">
        <v>31</v>
      </c>
      <c r="D2357" s="162" t="s">
        <v>15</v>
      </c>
      <c r="E2357" s="162" t="s">
        <v>156</v>
      </c>
      <c r="F2357" s="164" t="s">
        <v>50</v>
      </c>
      <c r="G2357" s="162" t="s">
        <v>74</v>
      </c>
      <c r="H2357" s="162" t="s">
        <v>98</v>
      </c>
      <c r="I2357" s="162" t="s">
        <v>305</v>
      </c>
      <c r="J2357" s="163" t="s">
        <v>96</v>
      </c>
      <c r="K2357" s="165">
        <v>43078</v>
      </c>
      <c r="L2357" s="166">
        <v>1</v>
      </c>
    </row>
    <row r="2358" spans="2:12" x14ac:dyDescent="0.2">
      <c r="B2358" s="5" t="s">
        <v>334</v>
      </c>
      <c r="C2358" s="5" t="s">
        <v>31</v>
      </c>
      <c r="D2358" s="5" t="s">
        <v>15</v>
      </c>
      <c r="E2358" s="5" t="s">
        <v>178</v>
      </c>
      <c r="F2358" s="5" t="s">
        <v>39</v>
      </c>
      <c r="G2358" s="5" t="s">
        <v>72</v>
      </c>
      <c r="H2358" s="5" t="s">
        <v>142</v>
      </c>
      <c r="I2358" s="5" t="s">
        <v>433</v>
      </c>
      <c r="J2358" s="10" t="s">
        <v>96</v>
      </c>
      <c r="K2358" s="27">
        <v>43078</v>
      </c>
      <c r="L2358" s="28">
        <v>3</v>
      </c>
    </row>
    <row r="2359" spans="2:12" x14ac:dyDescent="0.2">
      <c r="B2359" s="5" t="s">
        <v>334</v>
      </c>
      <c r="C2359" s="5" t="s">
        <v>31</v>
      </c>
      <c r="D2359" s="5" t="s">
        <v>15</v>
      </c>
      <c r="E2359" s="5" t="s">
        <v>124</v>
      </c>
      <c r="F2359" s="5" t="s">
        <v>39</v>
      </c>
      <c r="G2359" s="5" t="s">
        <v>72</v>
      </c>
      <c r="H2359" s="5" t="s">
        <v>108</v>
      </c>
      <c r="I2359" s="5" t="s">
        <v>305</v>
      </c>
      <c r="J2359" s="10" t="s">
        <v>96</v>
      </c>
      <c r="K2359" s="27">
        <v>43080</v>
      </c>
      <c r="L2359" s="28">
        <v>1</v>
      </c>
    </row>
    <row r="2360" spans="2:12" x14ac:dyDescent="0.2">
      <c r="B2360" s="5" t="s">
        <v>334</v>
      </c>
      <c r="C2360" s="5" t="s">
        <v>31</v>
      </c>
      <c r="D2360" s="5" t="s">
        <v>15</v>
      </c>
      <c r="E2360" s="5" t="s">
        <v>342</v>
      </c>
      <c r="F2360" s="5" t="s">
        <v>39</v>
      </c>
      <c r="G2360" s="5" t="s">
        <v>75</v>
      </c>
      <c r="H2360" s="5" t="s">
        <v>342</v>
      </c>
      <c r="I2360" s="5" t="s">
        <v>342</v>
      </c>
      <c r="J2360" s="10" t="s">
        <v>96</v>
      </c>
      <c r="K2360" s="27">
        <v>43080</v>
      </c>
      <c r="L2360" s="28">
        <v>10</v>
      </c>
    </row>
    <row r="2361" spans="2:12" x14ac:dyDescent="0.2">
      <c r="B2361" s="5" t="s">
        <v>334</v>
      </c>
      <c r="C2361" s="5" t="s">
        <v>31</v>
      </c>
      <c r="D2361" s="5" t="s">
        <v>15</v>
      </c>
      <c r="E2361" s="5" t="s">
        <v>178</v>
      </c>
      <c r="F2361" s="5" t="s">
        <v>39</v>
      </c>
      <c r="G2361" s="5" t="s">
        <v>74</v>
      </c>
      <c r="H2361" s="5" t="s">
        <v>115</v>
      </c>
      <c r="I2361" s="5" t="s">
        <v>407</v>
      </c>
      <c r="J2361" s="10" t="s">
        <v>96</v>
      </c>
      <c r="K2361" s="27">
        <v>43080</v>
      </c>
      <c r="L2361" s="28">
        <v>1</v>
      </c>
    </row>
    <row r="2362" spans="2:12" x14ac:dyDescent="0.2">
      <c r="B2362" s="5" t="s">
        <v>334</v>
      </c>
      <c r="C2362" s="5" t="s">
        <v>31</v>
      </c>
      <c r="D2362" s="5" t="s">
        <v>15</v>
      </c>
      <c r="E2362" s="5" t="s">
        <v>44</v>
      </c>
      <c r="F2362" s="5" t="s">
        <v>44</v>
      </c>
      <c r="G2362" s="5" t="s">
        <v>75</v>
      </c>
      <c r="H2362" s="5" t="s">
        <v>329</v>
      </c>
      <c r="I2362" s="5" t="s">
        <v>305</v>
      </c>
      <c r="J2362" s="10" t="s">
        <v>96</v>
      </c>
      <c r="K2362" s="27">
        <v>43081</v>
      </c>
      <c r="L2362" s="28">
        <v>1</v>
      </c>
    </row>
    <row r="2363" spans="2:12" x14ac:dyDescent="0.2">
      <c r="B2363" s="5" t="s">
        <v>334</v>
      </c>
      <c r="C2363" s="5" t="s">
        <v>31</v>
      </c>
      <c r="D2363" s="5" t="s">
        <v>15</v>
      </c>
      <c r="E2363" s="5" t="s">
        <v>113</v>
      </c>
      <c r="F2363" s="5" t="s">
        <v>45</v>
      </c>
      <c r="G2363" s="5" t="s">
        <v>74</v>
      </c>
      <c r="H2363" s="5" t="s">
        <v>98</v>
      </c>
      <c r="I2363" s="5" t="s">
        <v>305</v>
      </c>
      <c r="J2363" s="10" t="s">
        <v>96</v>
      </c>
      <c r="K2363" s="27">
        <v>43081</v>
      </c>
      <c r="L2363" s="28">
        <v>1</v>
      </c>
    </row>
    <row r="2364" spans="2:12" x14ac:dyDescent="0.2">
      <c r="B2364" s="5" t="s">
        <v>334</v>
      </c>
      <c r="C2364" s="5" t="s">
        <v>31</v>
      </c>
      <c r="D2364" s="5" t="s">
        <v>15</v>
      </c>
      <c r="E2364" s="5" t="s">
        <v>116</v>
      </c>
      <c r="F2364" s="5" t="s">
        <v>48</v>
      </c>
      <c r="G2364" s="5" t="s">
        <v>74</v>
      </c>
      <c r="H2364" s="5" t="s">
        <v>98</v>
      </c>
      <c r="I2364" s="5" t="s">
        <v>305</v>
      </c>
      <c r="J2364" s="10" t="s">
        <v>96</v>
      </c>
      <c r="K2364" s="27">
        <v>43081</v>
      </c>
      <c r="L2364" s="28">
        <v>1</v>
      </c>
    </row>
    <row r="2365" spans="2:12" x14ac:dyDescent="0.2">
      <c r="B2365" s="5" t="s">
        <v>334</v>
      </c>
      <c r="C2365" s="5" t="s">
        <v>31</v>
      </c>
      <c r="D2365" s="5" t="s">
        <v>15</v>
      </c>
      <c r="E2365" s="5" t="s">
        <v>125</v>
      </c>
      <c r="F2365" s="5" t="s">
        <v>39</v>
      </c>
      <c r="G2365" s="5" t="s">
        <v>75</v>
      </c>
      <c r="H2365" s="5" t="s">
        <v>154</v>
      </c>
      <c r="I2365" s="5" t="s">
        <v>154</v>
      </c>
      <c r="J2365" s="10" t="s">
        <v>96</v>
      </c>
      <c r="K2365" s="27">
        <v>43081</v>
      </c>
      <c r="L2365" s="28">
        <v>1</v>
      </c>
    </row>
    <row r="2366" spans="2:12" x14ac:dyDescent="0.2">
      <c r="B2366" s="5" t="s">
        <v>334</v>
      </c>
      <c r="C2366" s="5" t="s">
        <v>31</v>
      </c>
      <c r="D2366" s="5" t="s">
        <v>15</v>
      </c>
      <c r="E2366" s="5" t="s">
        <v>199</v>
      </c>
      <c r="F2366" s="5" t="s">
        <v>44</v>
      </c>
      <c r="G2366" s="5" t="s">
        <v>74</v>
      </c>
      <c r="H2366" s="5" t="s">
        <v>98</v>
      </c>
      <c r="I2366" s="5" t="s">
        <v>305</v>
      </c>
      <c r="J2366" s="10" t="s">
        <v>96</v>
      </c>
      <c r="K2366" s="27">
        <v>43082</v>
      </c>
      <c r="L2366" s="28">
        <v>1</v>
      </c>
    </row>
    <row r="2367" spans="2:12" x14ac:dyDescent="0.2">
      <c r="B2367" s="5" t="s">
        <v>334</v>
      </c>
      <c r="C2367" s="5" t="s">
        <v>31</v>
      </c>
      <c r="D2367" s="5" t="s">
        <v>15</v>
      </c>
      <c r="E2367" s="5" t="s">
        <v>177</v>
      </c>
      <c r="F2367" s="5" t="s">
        <v>53</v>
      </c>
      <c r="G2367" s="5" t="s">
        <v>72</v>
      </c>
      <c r="H2367" s="5" t="s">
        <v>200</v>
      </c>
      <c r="I2367" s="5" t="s">
        <v>305</v>
      </c>
      <c r="J2367" s="10" t="s">
        <v>96</v>
      </c>
      <c r="K2367" s="27">
        <v>43082</v>
      </c>
      <c r="L2367" s="28">
        <v>1</v>
      </c>
    </row>
    <row r="2368" spans="2:12" x14ac:dyDescent="0.2">
      <c r="B2368" s="5" t="s">
        <v>334</v>
      </c>
      <c r="C2368" s="5" t="s">
        <v>31</v>
      </c>
      <c r="D2368" s="5" t="s">
        <v>15</v>
      </c>
      <c r="E2368" s="5" t="s">
        <v>137</v>
      </c>
      <c r="F2368" s="5" t="s">
        <v>54</v>
      </c>
      <c r="G2368" s="5" t="s">
        <v>74</v>
      </c>
      <c r="H2368" s="5" t="s">
        <v>98</v>
      </c>
      <c r="I2368" s="5" t="s">
        <v>305</v>
      </c>
      <c r="J2368" s="10" t="s">
        <v>96</v>
      </c>
      <c r="K2368" s="27">
        <v>43082</v>
      </c>
      <c r="L2368" s="28">
        <v>1</v>
      </c>
    </row>
    <row r="2369" spans="2:12" x14ac:dyDescent="0.2">
      <c r="B2369" s="5" t="s">
        <v>334</v>
      </c>
      <c r="C2369" s="5" t="s">
        <v>31</v>
      </c>
      <c r="D2369" s="5" t="s">
        <v>15</v>
      </c>
      <c r="E2369" s="5" t="s">
        <v>42</v>
      </c>
      <c r="F2369" s="5" t="s">
        <v>42</v>
      </c>
      <c r="G2369" s="5" t="s">
        <v>72</v>
      </c>
      <c r="H2369" s="5" t="s">
        <v>142</v>
      </c>
      <c r="I2369" s="5" t="s">
        <v>831</v>
      </c>
      <c r="J2369" s="10" t="s">
        <v>96</v>
      </c>
      <c r="K2369" s="27">
        <v>43082</v>
      </c>
      <c r="L2369" s="28">
        <v>3</v>
      </c>
    </row>
    <row r="2370" spans="2:12" x14ac:dyDescent="0.2">
      <c r="B2370" s="5" t="s">
        <v>334</v>
      </c>
      <c r="C2370" s="5" t="s">
        <v>31</v>
      </c>
      <c r="D2370" s="5" t="s">
        <v>15</v>
      </c>
      <c r="E2370" s="5" t="s">
        <v>124</v>
      </c>
      <c r="F2370" s="5" t="s">
        <v>39</v>
      </c>
      <c r="G2370" s="5" t="s">
        <v>72</v>
      </c>
      <c r="H2370" s="5" t="s">
        <v>108</v>
      </c>
      <c r="I2370" s="5" t="s">
        <v>405</v>
      </c>
      <c r="J2370" s="10" t="s">
        <v>96</v>
      </c>
      <c r="K2370" s="27">
        <v>43082</v>
      </c>
      <c r="L2370" s="28">
        <v>1</v>
      </c>
    </row>
    <row r="2371" spans="2:12" x14ac:dyDescent="0.2">
      <c r="B2371" s="5" t="s">
        <v>334</v>
      </c>
      <c r="C2371" s="5" t="s">
        <v>31</v>
      </c>
      <c r="D2371" s="5" t="s">
        <v>15</v>
      </c>
      <c r="E2371" s="5" t="s">
        <v>125</v>
      </c>
      <c r="F2371" s="5" t="s">
        <v>39</v>
      </c>
      <c r="G2371" s="5" t="s">
        <v>75</v>
      </c>
      <c r="H2371" s="5" t="s">
        <v>369</v>
      </c>
      <c r="I2371" s="5" t="s">
        <v>208</v>
      </c>
      <c r="J2371" s="10" t="s">
        <v>96</v>
      </c>
      <c r="K2371" s="27">
        <v>43082</v>
      </c>
      <c r="L2371" s="28">
        <v>2</v>
      </c>
    </row>
    <row r="2372" spans="2:12" x14ac:dyDescent="0.2">
      <c r="B2372" s="5" t="s">
        <v>334</v>
      </c>
      <c r="C2372" s="5" t="s">
        <v>31</v>
      </c>
      <c r="D2372" s="5" t="s">
        <v>15</v>
      </c>
      <c r="E2372" s="5" t="s">
        <v>51</v>
      </c>
      <c r="F2372" s="5" t="s">
        <v>51</v>
      </c>
      <c r="G2372" s="5" t="s">
        <v>74</v>
      </c>
      <c r="H2372" s="5" t="s">
        <v>98</v>
      </c>
      <c r="I2372" s="5" t="s">
        <v>305</v>
      </c>
      <c r="J2372" s="10" t="s">
        <v>96</v>
      </c>
      <c r="K2372" s="27">
        <v>43082</v>
      </c>
      <c r="L2372" s="28">
        <v>1</v>
      </c>
    </row>
    <row r="2373" spans="2:12" x14ac:dyDescent="0.2">
      <c r="B2373" s="5" t="s">
        <v>334</v>
      </c>
      <c r="C2373" s="5" t="s">
        <v>31</v>
      </c>
      <c r="D2373" s="5" t="s">
        <v>15</v>
      </c>
      <c r="E2373" s="5" t="s">
        <v>181</v>
      </c>
      <c r="F2373" s="5" t="s">
        <v>367</v>
      </c>
      <c r="G2373" s="5" t="s">
        <v>72</v>
      </c>
      <c r="H2373" s="5" t="s">
        <v>172</v>
      </c>
      <c r="I2373" s="5" t="s">
        <v>305</v>
      </c>
      <c r="J2373" s="10" t="s">
        <v>96</v>
      </c>
      <c r="K2373" s="27">
        <v>43082</v>
      </c>
      <c r="L2373" s="28">
        <v>2</v>
      </c>
    </row>
    <row r="2374" spans="2:12" x14ac:dyDescent="0.2">
      <c r="B2374" s="5" t="s">
        <v>334</v>
      </c>
      <c r="C2374" s="5" t="s">
        <v>31</v>
      </c>
      <c r="D2374" s="5" t="s">
        <v>15</v>
      </c>
      <c r="E2374" s="5" t="s">
        <v>55</v>
      </c>
      <c r="F2374" s="5" t="s">
        <v>55</v>
      </c>
      <c r="G2374" s="5" t="s">
        <v>74</v>
      </c>
      <c r="H2374" s="5" t="s">
        <v>98</v>
      </c>
      <c r="I2374" s="5" t="s">
        <v>305</v>
      </c>
      <c r="J2374" s="10" t="s">
        <v>96</v>
      </c>
      <c r="K2374" s="27">
        <v>43083</v>
      </c>
      <c r="L2374" s="28">
        <v>1</v>
      </c>
    </row>
    <row r="2375" spans="2:12" x14ac:dyDescent="0.2">
      <c r="B2375" s="5" t="s">
        <v>334</v>
      </c>
      <c r="C2375" s="5" t="s">
        <v>31</v>
      </c>
      <c r="D2375" s="5" t="s">
        <v>15</v>
      </c>
      <c r="E2375" s="5" t="s">
        <v>105</v>
      </c>
      <c r="F2375" s="5" t="s">
        <v>40</v>
      </c>
      <c r="G2375" s="5" t="s">
        <v>72</v>
      </c>
      <c r="H2375" s="5" t="s">
        <v>148</v>
      </c>
      <c r="I2375" s="5" t="s">
        <v>823</v>
      </c>
      <c r="J2375" s="10" t="s">
        <v>96</v>
      </c>
      <c r="K2375" s="27">
        <v>43083</v>
      </c>
      <c r="L2375" s="28">
        <v>1</v>
      </c>
    </row>
    <row r="2376" spans="2:12" x14ac:dyDescent="0.2">
      <c r="B2376" s="5" t="s">
        <v>334</v>
      </c>
      <c r="C2376" s="5" t="s">
        <v>31</v>
      </c>
      <c r="D2376" s="5" t="s">
        <v>15</v>
      </c>
      <c r="E2376" s="5" t="s">
        <v>168</v>
      </c>
      <c r="F2376" s="5" t="s">
        <v>45</v>
      </c>
      <c r="G2376" s="5" t="s">
        <v>74</v>
      </c>
      <c r="H2376" s="5" t="s">
        <v>115</v>
      </c>
      <c r="I2376" s="5" t="s">
        <v>305</v>
      </c>
      <c r="J2376" s="10" t="s">
        <v>96</v>
      </c>
      <c r="K2376" s="27">
        <v>43083</v>
      </c>
      <c r="L2376" s="28">
        <v>1</v>
      </c>
    </row>
    <row r="2377" spans="2:12" x14ac:dyDescent="0.2">
      <c r="B2377" s="5" t="s">
        <v>334</v>
      </c>
      <c r="C2377" s="5" t="s">
        <v>31</v>
      </c>
      <c r="D2377" s="5" t="s">
        <v>15</v>
      </c>
      <c r="E2377" s="5" t="s">
        <v>116</v>
      </c>
      <c r="F2377" s="5" t="s">
        <v>48</v>
      </c>
      <c r="G2377" s="5" t="s">
        <v>74</v>
      </c>
      <c r="H2377" s="5" t="s">
        <v>115</v>
      </c>
      <c r="I2377" s="5" t="s">
        <v>587</v>
      </c>
      <c r="J2377" s="10" t="s">
        <v>96</v>
      </c>
      <c r="K2377" s="27">
        <v>43083</v>
      </c>
      <c r="L2377" s="28">
        <v>1</v>
      </c>
    </row>
    <row r="2378" spans="2:12" x14ac:dyDescent="0.2">
      <c r="B2378" s="5" t="s">
        <v>334</v>
      </c>
      <c r="C2378" s="5" t="s">
        <v>31</v>
      </c>
      <c r="D2378" s="5" t="s">
        <v>15</v>
      </c>
      <c r="E2378" s="5" t="s">
        <v>117</v>
      </c>
      <c r="F2378" s="5" t="s">
        <v>46</v>
      </c>
      <c r="G2378" s="5" t="s">
        <v>74</v>
      </c>
      <c r="H2378" s="5" t="s">
        <v>115</v>
      </c>
      <c r="I2378" s="5" t="s">
        <v>825</v>
      </c>
      <c r="J2378" s="10" t="s">
        <v>96</v>
      </c>
      <c r="K2378" s="27">
        <v>43083</v>
      </c>
      <c r="L2378" s="28">
        <v>1</v>
      </c>
    </row>
    <row r="2379" spans="2:12" x14ac:dyDescent="0.2">
      <c r="B2379" s="5" t="s">
        <v>334</v>
      </c>
      <c r="C2379" s="5" t="s">
        <v>31</v>
      </c>
      <c r="D2379" s="5" t="s">
        <v>15</v>
      </c>
      <c r="E2379" s="5" t="s">
        <v>152</v>
      </c>
      <c r="F2379" s="5" t="s">
        <v>43</v>
      </c>
      <c r="G2379" s="5" t="s">
        <v>72</v>
      </c>
      <c r="H2379" s="5" t="s">
        <v>135</v>
      </c>
      <c r="I2379" s="5" t="s">
        <v>305</v>
      </c>
      <c r="J2379" s="10" t="s">
        <v>96</v>
      </c>
      <c r="K2379" s="27">
        <v>43083</v>
      </c>
      <c r="L2379" s="28">
        <v>1</v>
      </c>
    </row>
    <row r="2380" spans="2:12" x14ac:dyDescent="0.2">
      <c r="B2380" s="164" t="s">
        <v>334</v>
      </c>
      <c r="C2380" s="162" t="s">
        <v>31</v>
      </c>
      <c r="D2380" s="162" t="s">
        <v>15</v>
      </c>
      <c r="E2380" s="162" t="s">
        <v>160</v>
      </c>
      <c r="F2380" s="164" t="s">
        <v>43</v>
      </c>
      <c r="G2380" s="162" t="s">
        <v>74</v>
      </c>
      <c r="H2380" s="162" t="s">
        <v>115</v>
      </c>
      <c r="I2380" s="162" t="s">
        <v>589</v>
      </c>
      <c r="J2380" s="163" t="s">
        <v>96</v>
      </c>
      <c r="K2380" s="165">
        <v>43083</v>
      </c>
      <c r="L2380" s="166">
        <v>1</v>
      </c>
    </row>
    <row r="2381" spans="2:12" x14ac:dyDescent="0.2">
      <c r="B2381" s="5" t="s">
        <v>334</v>
      </c>
      <c r="C2381" s="5" t="s">
        <v>31</v>
      </c>
      <c r="D2381" s="5" t="s">
        <v>15</v>
      </c>
      <c r="E2381" s="5" t="s">
        <v>140</v>
      </c>
      <c r="F2381" s="5" t="s">
        <v>54</v>
      </c>
      <c r="G2381" s="5" t="s">
        <v>74</v>
      </c>
      <c r="H2381" s="5" t="s">
        <v>98</v>
      </c>
      <c r="I2381" s="5" t="s">
        <v>305</v>
      </c>
      <c r="J2381" s="10" t="s">
        <v>96</v>
      </c>
      <c r="K2381" s="27">
        <v>43083</v>
      </c>
      <c r="L2381" s="28">
        <v>1</v>
      </c>
    </row>
    <row r="2382" spans="2:12" x14ac:dyDescent="0.2">
      <c r="B2382" s="5" t="s">
        <v>334</v>
      </c>
      <c r="C2382" s="5" t="s">
        <v>31</v>
      </c>
      <c r="D2382" s="5" t="s">
        <v>15</v>
      </c>
      <c r="E2382" s="5" t="s">
        <v>170</v>
      </c>
      <c r="F2382" s="5" t="s">
        <v>60</v>
      </c>
      <c r="G2382" s="5" t="s">
        <v>74</v>
      </c>
      <c r="H2382" s="5" t="s">
        <v>115</v>
      </c>
      <c r="I2382" s="5" t="s">
        <v>473</v>
      </c>
      <c r="J2382" s="10" t="s">
        <v>96</v>
      </c>
      <c r="K2382" s="27">
        <v>43083</v>
      </c>
      <c r="L2382" s="28">
        <v>1</v>
      </c>
    </row>
    <row r="2383" spans="2:12" x14ac:dyDescent="0.2">
      <c r="B2383" s="164" t="s">
        <v>334</v>
      </c>
      <c r="C2383" s="162" t="s">
        <v>31</v>
      </c>
      <c r="D2383" s="162" t="s">
        <v>15</v>
      </c>
      <c r="E2383" s="162" t="s">
        <v>125</v>
      </c>
      <c r="F2383" s="164" t="s">
        <v>39</v>
      </c>
      <c r="G2383" s="162" t="s">
        <v>75</v>
      </c>
      <c r="H2383" s="162" t="s">
        <v>154</v>
      </c>
      <c r="I2383" s="162" t="s">
        <v>154</v>
      </c>
      <c r="J2383" s="163" t="s">
        <v>96</v>
      </c>
      <c r="K2383" s="165">
        <v>43083</v>
      </c>
      <c r="L2383" s="166">
        <v>1</v>
      </c>
    </row>
    <row r="2384" spans="2:12" x14ac:dyDescent="0.2">
      <c r="B2384" s="5" t="s">
        <v>334</v>
      </c>
      <c r="C2384" s="5" t="s">
        <v>31</v>
      </c>
      <c r="D2384" s="5" t="s">
        <v>15</v>
      </c>
      <c r="E2384" s="5" t="s">
        <v>184</v>
      </c>
      <c r="F2384" s="5" t="s">
        <v>39</v>
      </c>
      <c r="G2384" s="5" t="s">
        <v>72</v>
      </c>
      <c r="H2384" s="5" t="s">
        <v>126</v>
      </c>
      <c r="I2384" s="5" t="s">
        <v>460</v>
      </c>
      <c r="J2384" s="10" t="s">
        <v>96</v>
      </c>
      <c r="K2384" s="27">
        <v>43083</v>
      </c>
      <c r="L2384" s="28">
        <v>1</v>
      </c>
    </row>
    <row r="2385" spans="2:12" x14ac:dyDescent="0.2">
      <c r="B2385" s="5" t="s">
        <v>334</v>
      </c>
      <c r="C2385" s="5" t="s">
        <v>31</v>
      </c>
      <c r="D2385" s="5" t="s">
        <v>15</v>
      </c>
      <c r="E2385" s="5" t="s">
        <v>156</v>
      </c>
      <c r="F2385" s="5" t="s">
        <v>50</v>
      </c>
      <c r="G2385" s="5" t="s">
        <v>72</v>
      </c>
      <c r="H2385" s="5" t="s">
        <v>126</v>
      </c>
      <c r="I2385" s="5" t="s">
        <v>450</v>
      </c>
      <c r="J2385" s="10" t="s">
        <v>96</v>
      </c>
      <c r="K2385" s="27">
        <v>43083</v>
      </c>
      <c r="L2385" s="28">
        <v>1</v>
      </c>
    </row>
    <row r="2386" spans="2:12" x14ac:dyDescent="0.2">
      <c r="B2386" s="172" t="s">
        <v>334</v>
      </c>
      <c r="C2386" s="173" t="s">
        <v>31</v>
      </c>
      <c r="D2386" s="173" t="s">
        <v>15</v>
      </c>
      <c r="E2386" s="173" t="s">
        <v>131</v>
      </c>
      <c r="F2386" s="172" t="s">
        <v>57</v>
      </c>
      <c r="G2386" s="173" t="s">
        <v>74</v>
      </c>
      <c r="H2386" s="173" t="s">
        <v>443</v>
      </c>
      <c r="I2386" s="173" t="s">
        <v>305</v>
      </c>
      <c r="J2386" s="174" t="s">
        <v>96</v>
      </c>
      <c r="K2386" s="175">
        <v>43083</v>
      </c>
      <c r="L2386" s="176">
        <v>1</v>
      </c>
    </row>
    <row r="2387" spans="2:12" x14ac:dyDescent="0.2">
      <c r="B2387" s="5" t="s">
        <v>334</v>
      </c>
      <c r="C2387" s="5" t="s">
        <v>31</v>
      </c>
      <c r="D2387" s="5" t="s">
        <v>15</v>
      </c>
      <c r="E2387" s="5" t="s">
        <v>51</v>
      </c>
      <c r="F2387" s="5" t="s">
        <v>51</v>
      </c>
      <c r="G2387" s="5" t="s">
        <v>72</v>
      </c>
      <c r="H2387" s="5" t="s">
        <v>126</v>
      </c>
      <c r="I2387" s="5" t="s">
        <v>433</v>
      </c>
      <c r="J2387" s="10" t="s">
        <v>96</v>
      </c>
      <c r="K2387" s="27">
        <v>43083</v>
      </c>
      <c r="L2387" s="28">
        <v>1</v>
      </c>
    </row>
    <row r="2388" spans="2:12" x14ac:dyDescent="0.2">
      <c r="B2388" s="5" t="s">
        <v>334</v>
      </c>
      <c r="C2388" s="5" t="s">
        <v>31</v>
      </c>
      <c r="D2388" s="5" t="s">
        <v>15</v>
      </c>
      <c r="E2388" s="5" t="s">
        <v>342</v>
      </c>
      <c r="F2388" s="5" t="s">
        <v>39</v>
      </c>
      <c r="G2388" s="5" t="s">
        <v>75</v>
      </c>
      <c r="H2388" s="5" t="s">
        <v>342</v>
      </c>
      <c r="I2388" s="5" t="s">
        <v>342</v>
      </c>
      <c r="J2388" s="10" t="s">
        <v>96</v>
      </c>
      <c r="K2388" s="27">
        <v>43083</v>
      </c>
      <c r="L2388" s="28">
        <v>5</v>
      </c>
    </row>
    <row r="2389" spans="2:12" x14ac:dyDescent="0.2">
      <c r="B2389" s="5" t="s">
        <v>334</v>
      </c>
      <c r="C2389" s="5" t="s">
        <v>31</v>
      </c>
      <c r="D2389" s="5" t="s">
        <v>15</v>
      </c>
      <c r="E2389" s="5" t="s">
        <v>100</v>
      </c>
      <c r="F2389" s="5" t="s">
        <v>59</v>
      </c>
      <c r="G2389" s="5" t="s">
        <v>72</v>
      </c>
      <c r="H2389" s="5" t="s">
        <v>313</v>
      </c>
      <c r="I2389" s="5" t="s">
        <v>304</v>
      </c>
      <c r="J2389" s="10" t="s">
        <v>96</v>
      </c>
      <c r="K2389" s="27">
        <v>43084</v>
      </c>
      <c r="L2389" s="28">
        <v>1</v>
      </c>
    </row>
    <row r="2390" spans="2:12" x14ac:dyDescent="0.2">
      <c r="B2390" s="5" t="s">
        <v>334</v>
      </c>
      <c r="C2390" s="5" t="s">
        <v>31</v>
      </c>
      <c r="D2390" s="5" t="s">
        <v>15</v>
      </c>
      <c r="E2390" s="5" t="s">
        <v>134</v>
      </c>
      <c r="F2390" s="5" t="s">
        <v>39</v>
      </c>
      <c r="G2390" s="5" t="s">
        <v>72</v>
      </c>
      <c r="H2390" s="5" t="s">
        <v>126</v>
      </c>
      <c r="I2390" s="5" t="s">
        <v>821</v>
      </c>
      <c r="J2390" s="10" t="s">
        <v>96</v>
      </c>
      <c r="K2390" s="27">
        <v>43084</v>
      </c>
      <c r="L2390" s="28">
        <v>1</v>
      </c>
    </row>
    <row r="2391" spans="2:12" x14ac:dyDescent="0.2">
      <c r="B2391" s="5" t="s">
        <v>334</v>
      </c>
      <c r="C2391" s="5" t="s">
        <v>31</v>
      </c>
      <c r="D2391" s="5" t="s">
        <v>15</v>
      </c>
      <c r="E2391" s="5" t="s">
        <v>107</v>
      </c>
      <c r="F2391" s="5" t="s">
        <v>40</v>
      </c>
      <c r="G2391" s="5" t="s">
        <v>74</v>
      </c>
      <c r="H2391" s="5" t="s">
        <v>98</v>
      </c>
      <c r="I2391" s="5" t="s">
        <v>305</v>
      </c>
      <c r="J2391" s="10" t="s">
        <v>96</v>
      </c>
      <c r="K2391" s="27">
        <v>43084</v>
      </c>
      <c r="L2391" s="28">
        <v>1</v>
      </c>
    </row>
    <row r="2392" spans="2:12" x14ac:dyDescent="0.2">
      <c r="B2392" s="5" t="s">
        <v>334</v>
      </c>
      <c r="C2392" s="5" t="s">
        <v>31</v>
      </c>
      <c r="D2392" s="5" t="s">
        <v>15</v>
      </c>
      <c r="E2392" s="5" t="s">
        <v>117</v>
      </c>
      <c r="F2392" s="5" t="s">
        <v>46</v>
      </c>
      <c r="G2392" s="5" t="s">
        <v>72</v>
      </c>
      <c r="H2392" s="5" t="s">
        <v>313</v>
      </c>
      <c r="I2392" s="5" t="s">
        <v>518</v>
      </c>
      <c r="J2392" s="10" t="s">
        <v>96</v>
      </c>
      <c r="K2392" s="27">
        <v>43084</v>
      </c>
      <c r="L2392" s="28">
        <v>1</v>
      </c>
    </row>
    <row r="2393" spans="2:12" x14ac:dyDescent="0.2">
      <c r="B2393" s="5" t="s">
        <v>334</v>
      </c>
      <c r="C2393" s="5" t="s">
        <v>31</v>
      </c>
      <c r="D2393" s="5" t="s">
        <v>15</v>
      </c>
      <c r="E2393" s="5" t="s">
        <v>120</v>
      </c>
      <c r="F2393" s="5" t="s">
        <v>41</v>
      </c>
      <c r="G2393" s="5" t="s">
        <v>74</v>
      </c>
      <c r="H2393" s="5" t="s">
        <v>98</v>
      </c>
      <c r="I2393" s="5" t="s">
        <v>305</v>
      </c>
      <c r="J2393" s="10" t="s">
        <v>96</v>
      </c>
      <c r="K2393" s="27">
        <v>43084</v>
      </c>
      <c r="L2393" s="28">
        <v>1</v>
      </c>
    </row>
    <row r="2394" spans="2:12" x14ac:dyDescent="0.2">
      <c r="B2394" s="164" t="s">
        <v>334</v>
      </c>
      <c r="C2394" s="162" t="s">
        <v>31</v>
      </c>
      <c r="D2394" s="162" t="s">
        <v>15</v>
      </c>
      <c r="E2394" s="162" t="s">
        <v>138</v>
      </c>
      <c r="F2394" s="164" t="s">
        <v>49</v>
      </c>
      <c r="G2394" s="162" t="s">
        <v>74</v>
      </c>
      <c r="H2394" s="162" t="s">
        <v>115</v>
      </c>
      <c r="I2394" s="162" t="s">
        <v>832</v>
      </c>
      <c r="J2394" s="163" t="s">
        <v>96</v>
      </c>
      <c r="K2394" s="165">
        <v>43084</v>
      </c>
      <c r="L2394" s="166">
        <v>1</v>
      </c>
    </row>
    <row r="2395" spans="2:12" x14ac:dyDescent="0.2">
      <c r="B2395" s="5" t="s">
        <v>334</v>
      </c>
      <c r="C2395" s="5" t="s">
        <v>31</v>
      </c>
      <c r="D2395" s="5" t="s">
        <v>15</v>
      </c>
      <c r="E2395" s="5" t="s">
        <v>171</v>
      </c>
      <c r="F2395" s="5" t="s">
        <v>47</v>
      </c>
      <c r="G2395" s="5" t="s">
        <v>72</v>
      </c>
      <c r="H2395" s="5" t="s">
        <v>313</v>
      </c>
      <c r="I2395" s="5" t="s">
        <v>582</v>
      </c>
      <c r="J2395" s="10" t="s">
        <v>96</v>
      </c>
      <c r="K2395" s="27">
        <v>43084</v>
      </c>
      <c r="L2395" s="28">
        <v>1</v>
      </c>
    </row>
    <row r="2396" spans="2:12" x14ac:dyDescent="0.2">
      <c r="B2396" s="5" t="s">
        <v>334</v>
      </c>
      <c r="C2396" s="5" t="s">
        <v>31</v>
      </c>
      <c r="D2396" s="5" t="s">
        <v>15</v>
      </c>
      <c r="E2396" s="5" t="s">
        <v>206</v>
      </c>
      <c r="F2396" s="5" t="s">
        <v>67</v>
      </c>
      <c r="G2396" s="5" t="s">
        <v>72</v>
      </c>
      <c r="H2396" s="5" t="s">
        <v>126</v>
      </c>
      <c r="I2396" s="5" t="s">
        <v>593</v>
      </c>
      <c r="J2396" s="10" t="s">
        <v>96</v>
      </c>
      <c r="K2396" s="27">
        <v>43084</v>
      </c>
      <c r="L2396" s="28">
        <v>1</v>
      </c>
    </row>
    <row r="2397" spans="2:12" x14ac:dyDescent="0.2">
      <c r="B2397" s="5" t="s">
        <v>334</v>
      </c>
      <c r="C2397" s="5" t="s">
        <v>31</v>
      </c>
      <c r="D2397" s="5" t="s">
        <v>15</v>
      </c>
      <c r="E2397" s="5" t="s">
        <v>181</v>
      </c>
      <c r="F2397" s="5" t="s">
        <v>367</v>
      </c>
      <c r="G2397" s="5" t="s">
        <v>74</v>
      </c>
      <c r="H2397" s="5" t="s">
        <v>98</v>
      </c>
      <c r="I2397" s="5" t="s">
        <v>305</v>
      </c>
      <c r="J2397" s="10" t="s">
        <v>96</v>
      </c>
      <c r="K2397" s="27">
        <v>43084</v>
      </c>
      <c r="L2397" s="28">
        <v>1</v>
      </c>
    </row>
    <row r="2398" spans="2:12" x14ac:dyDescent="0.2">
      <c r="B2398" s="5" t="s">
        <v>334</v>
      </c>
      <c r="C2398" s="5" t="s">
        <v>31</v>
      </c>
      <c r="D2398" s="5" t="s">
        <v>15</v>
      </c>
      <c r="E2398" s="5" t="s">
        <v>99</v>
      </c>
      <c r="F2398" s="5" t="s">
        <v>39</v>
      </c>
      <c r="G2398" s="5" t="s">
        <v>72</v>
      </c>
      <c r="H2398" s="5" t="s">
        <v>142</v>
      </c>
      <c r="I2398" s="5" t="s">
        <v>818</v>
      </c>
      <c r="J2398" s="10" t="s">
        <v>96</v>
      </c>
      <c r="K2398" s="27">
        <v>43085</v>
      </c>
      <c r="L2398" s="28">
        <v>1</v>
      </c>
    </row>
    <row r="2399" spans="2:12" x14ac:dyDescent="0.2">
      <c r="B2399" s="5" t="s">
        <v>334</v>
      </c>
      <c r="C2399" s="5" t="s">
        <v>31</v>
      </c>
      <c r="D2399" s="5" t="s">
        <v>15</v>
      </c>
      <c r="E2399" s="5" t="s">
        <v>150</v>
      </c>
      <c r="F2399" s="5" t="s">
        <v>367</v>
      </c>
      <c r="G2399" s="5" t="s">
        <v>72</v>
      </c>
      <c r="H2399" s="5" t="s">
        <v>142</v>
      </c>
      <c r="I2399" s="5" t="s">
        <v>442</v>
      </c>
      <c r="J2399" s="10" t="s">
        <v>96</v>
      </c>
      <c r="K2399" s="27">
        <v>43085</v>
      </c>
      <c r="L2399" s="28">
        <v>1</v>
      </c>
    </row>
    <row r="2400" spans="2:12" x14ac:dyDescent="0.2">
      <c r="B2400" s="5" t="s">
        <v>334</v>
      </c>
      <c r="C2400" s="5" t="s">
        <v>31</v>
      </c>
      <c r="D2400" s="5" t="s">
        <v>15</v>
      </c>
      <c r="E2400" s="5" t="s">
        <v>151</v>
      </c>
      <c r="F2400" s="5" t="s">
        <v>43</v>
      </c>
      <c r="G2400" s="5" t="s">
        <v>74</v>
      </c>
      <c r="H2400" s="5" t="s">
        <v>347</v>
      </c>
      <c r="I2400" s="5" t="s">
        <v>305</v>
      </c>
      <c r="J2400" s="10" t="s">
        <v>96</v>
      </c>
      <c r="K2400" s="27">
        <v>43085</v>
      </c>
      <c r="L2400" s="28">
        <v>1</v>
      </c>
    </row>
    <row r="2401" spans="2:12" x14ac:dyDescent="0.2">
      <c r="B2401" s="5" t="s">
        <v>334</v>
      </c>
      <c r="C2401" s="5" t="s">
        <v>31</v>
      </c>
      <c r="D2401" s="5" t="s">
        <v>15</v>
      </c>
      <c r="E2401" s="5" t="s">
        <v>207</v>
      </c>
      <c r="F2401" s="5" t="s">
        <v>39</v>
      </c>
      <c r="G2401" s="5" t="s">
        <v>72</v>
      </c>
      <c r="H2401" s="5" t="s">
        <v>182</v>
      </c>
      <c r="I2401" s="5" t="s">
        <v>305</v>
      </c>
      <c r="J2401" s="10" t="s">
        <v>96</v>
      </c>
      <c r="K2401" s="27">
        <v>43087</v>
      </c>
      <c r="L2401" s="28">
        <v>1</v>
      </c>
    </row>
    <row r="2402" spans="2:12" x14ac:dyDescent="0.2">
      <c r="B2402" s="5" t="s">
        <v>334</v>
      </c>
      <c r="C2402" s="5" t="s">
        <v>31</v>
      </c>
      <c r="D2402" s="5" t="s">
        <v>15</v>
      </c>
      <c r="E2402" s="5" t="s">
        <v>133</v>
      </c>
      <c r="F2402" s="5" t="s">
        <v>39</v>
      </c>
      <c r="G2402" s="5" t="s">
        <v>74</v>
      </c>
      <c r="H2402" s="5" t="s">
        <v>115</v>
      </c>
      <c r="I2402" s="5" t="s">
        <v>305</v>
      </c>
      <c r="J2402" s="10" t="s">
        <v>96</v>
      </c>
      <c r="K2402" s="27">
        <v>43087</v>
      </c>
      <c r="L2402" s="28">
        <v>1</v>
      </c>
    </row>
    <row r="2403" spans="2:12" x14ac:dyDescent="0.2">
      <c r="B2403" s="5" t="s">
        <v>334</v>
      </c>
      <c r="C2403" s="5" t="s">
        <v>31</v>
      </c>
      <c r="D2403" s="5" t="s">
        <v>15</v>
      </c>
      <c r="E2403" s="5" t="s">
        <v>113</v>
      </c>
      <c r="F2403" s="5" t="s">
        <v>45</v>
      </c>
      <c r="G2403" s="5" t="s">
        <v>74</v>
      </c>
      <c r="H2403" s="5" t="s">
        <v>98</v>
      </c>
      <c r="I2403" s="5" t="s">
        <v>305</v>
      </c>
      <c r="J2403" s="10" t="s">
        <v>96</v>
      </c>
      <c r="K2403" s="27">
        <v>43087</v>
      </c>
      <c r="L2403" s="28">
        <v>1</v>
      </c>
    </row>
    <row r="2404" spans="2:12" x14ac:dyDescent="0.2">
      <c r="B2404" s="5" t="s">
        <v>334</v>
      </c>
      <c r="C2404" s="5" t="s">
        <v>31</v>
      </c>
      <c r="D2404" s="5" t="s">
        <v>15</v>
      </c>
      <c r="E2404" s="5" t="s">
        <v>42</v>
      </c>
      <c r="F2404" s="5" t="s">
        <v>42</v>
      </c>
      <c r="G2404" s="5" t="s">
        <v>74</v>
      </c>
      <c r="H2404" s="5" t="s">
        <v>98</v>
      </c>
      <c r="I2404" s="5" t="s">
        <v>305</v>
      </c>
      <c r="J2404" s="10" t="s">
        <v>96</v>
      </c>
      <c r="K2404" s="27">
        <v>43087</v>
      </c>
      <c r="L2404" s="28">
        <v>1</v>
      </c>
    </row>
    <row r="2405" spans="2:12" x14ac:dyDescent="0.2">
      <c r="B2405" s="5" t="s">
        <v>334</v>
      </c>
      <c r="C2405" s="5" t="s">
        <v>31</v>
      </c>
      <c r="D2405" s="5" t="s">
        <v>15</v>
      </c>
      <c r="E2405" s="5" t="s">
        <v>177</v>
      </c>
      <c r="F2405" s="5" t="s">
        <v>53</v>
      </c>
      <c r="G2405" s="5" t="s">
        <v>72</v>
      </c>
      <c r="H2405" s="5" t="s">
        <v>126</v>
      </c>
      <c r="I2405" s="5" t="s">
        <v>586</v>
      </c>
      <c r="J2405" s="10" t="s">
        <v>96</v>
      </c>
      <c r="K2405" s="27">
        <v>43088</v>
      </c>
      <c r="L2405" s="28">
        <v>1</v>
      </c>
    </row>
    <row r="2406" spans="2:12" x14ac:dyDescent="0.2">
      <c r="B2406" s="5" t="s">
        <v>334</v>
      </c>
      <c r="C2406" s="5" t="s">
        <v>31</v>
      </c>
      <c r="D2406" s="5" t="s">
        <v>15</v>
      </c>
      <c r="E2406" s="5" t="s">
        <v>134</v>
      </c>
      <c r="F2406" s="5" t="s">
        <v>39</v>
      </c>
      <c r="G2406" s="5" t="s">
        <v>74</v>
      </c>
      <c r="H2406" s="5" t="s">
        <v>115</v>
      </c>
      <c r="I2406" s="5" t="s">
        <v>822</v>
      </c>
      <c r="J2406" s="10" t="s">
        <v>96</v>
      </c>
      <c r="K2406" s="27">
        <v>43088</v>
      </c>
      <c r="L2406" s="28">
        <v>1</v>
      </c>
    </row>
    <row r="2407" spans="2:12" x14ac:dyDescent="0.2">
      <c r="B2407" s="5" t="s">
        <v>334</v>
      </c>
      <c r="C2407" s="5" t="s">
        <v>31</v>
      </c>
      <c r="D2407" s="5" t="s">
        <v>15</v>
      </c>
      <c r="E2407" s="5" t="s">
        <v>105</v>
      </c>
      <c r="F2407" s="5" t="s">
        <v>40</v>
      </c>
      <c r="G2407" s="5" t="s">
        <v>74</v>
      </c>
      <c r="H2407" s="5" t="s">
        <v>98</v>
      </c>
      <c r="I2407" s="5" t="s">
        <v>305</v>
      </c>
      <c r="J2407" s="10" t="s">
        <v>96</v>
      </c>
      <c r="K2407" s="27">
        <v>43088</v>
      </c>
      <c r="L2407" s="28">
        <v>1</v>
      </c>
    </row>
    <row r="2408" spans="2:12" x14ac:dyDescent="0.2">
      <c r="B2408" s="5" t="s">
        <v>334</v>
      </c>
      <c r="C2408" s="5" t="s">
        <v>31</v>
      </c>
      <c r="D2408" s="5" t="s">
        <v>15</v>
      </c>
      <c r="E2408" s="5" t="s">
        <v>116</v>
      </c>
      <c r="F2408" s="5" t="s">
        <v>48</v>
      </c>
      <c r="G2408" s="5" t="s">
        <v>74</v>
      </c>
      <c r="H2408" s="5" t="s">
        <v>98</v>
      </c>
      <c r="I2408" s="5" t="s">
        <v>305</v>
      </c>
      <c r="J2408" s="10" t="s">
        <v>96</v>
      </c>
      <c r="K2408" s="27">
        <v>43088</v>
      </c>
      <c r="L2408" s="28">
        <v>1</v>
      </c>
    </row>
    <row r="2409" spans="2:12" x14ac:dyDescent="0.2">
      <c r="B2409" s="164" t="s">
        <v>334</v>
      </c>
      <c r="C2409" s="162" t="s">
        <v>31</v>
      </c>
      <c r="D2409" s="162" t="s">
        <v>15</v>
      </c>
      <c r="E2409" s="162" t="s">
        <v>152</v>
      </c>
      <c r="F2409" s="164" t="s">
        <v>43</v>
      </c>
      <c r="G2409" s="162" t="s">
        <v>74</v>
      </c>
      <c r="H2409" s="162" t="s">
        <v>343</v>
      </c>
      <c r="I2409" s="162" t="s">
        <v>305</v>
      </c>
      <c r="J2409" s="163" t="s">
        <v>96</v>
      </c>
      <c r="K2409" s="165">
        <v>43088</v>
      </c>
      <c r="L2409" s="166">
        <v>1</v>
      </c>
    </row>
    <row r="2410" spans="2:12" x14ac:dyDescent="0.2">
      <c r="B2410" s="5" t="s">
        <v>334</v>
      </c>
      <c r="C2410" s="5" t="s">
        <v>31</v>
      </c>
      <c r="D2410" s="5" t="s">
        <v>15</v>
      </c>
      <c r="E2410" s="5" t="s">
        <v>153</v>
      </c>
      <c r="F2410" s="5" t="s">
        <v>41</v>
      </c>
      <c r="G2410" s="5" t="s">
        <v>74</v>
      </c>
      <c r="H2410" s="5" t="s">
        <v>115</v>
      </c>
      <c r="I2410" s="5" t="s">
        <v>386</v>
      </c>
      <c r="J2410" s="10" t="s">
        <v>96</v>
      </c>
      <c r="K2410" s="27">
        <v>43088</v>
      </c>
      <c r="L2410" s="28">
        <v>1</v>
      </c>
    </row>
    <row r="2411" spans="2:12" x14ac:dyDescent="0.2">
      <c r="B2411" s="5" t="s">
        <v>334</v>
      </c>
      <c r="C2411" s="5" t="s">
        <v>31</v>
      </c>
      <c r="D2411" s="5" t="s">
        <v>15</v>
      </c>
      <c r="E2411" s="5" t="s">
        <v>138</v>
      </c>
      <c r="F2411" s="5" t="s">
        <v>49</v>
      </c>
      <c r="G2411" s="5" t="s">
        <v>74</v>
      </c>
      <c r="H2411" s="5" t="s">
        <v>115</v>
      </c>
      <c r="I2411" s="5" t="s">
        <v>305</v>
      </c>
      <c r="J2411" s="10" t="s">
        <v>96</v>
      </c>
      <c r="K2411" s="27">
        <v>43088</v>
      </c>
      <c r="L2411" s="28">
        <v>1</v>
      </c>
    </row>
    <row r="2412" spans="2:12" x14ac:dyDescent="0.2">
      <c r="B2412" s="5" t="s">
        <v>334</v>
      </c>
      <c r="C2412" s="5" t="s">
        <v>31</v>
      </c>
      <c r="D2412" s="5" t="s">
        <v>15</v>
      </c>
      <c r="E2412" s="5" t="s">
        <v>125</v>
      </c>
      <c r="F2412" s="5" t="s">
        <v>39</v>
      </c>
      <c r="G2412" s="5" t="s">
        <v>75</v>
      </c>
      <c r="H2412" s="5" t="s">
        <v>127</v>
      </c>
      <c r="I2412" s="5" t="s">
        <v>128</v>
      </c>
      <c r="J2412" s="10" t="s">
        <v>96</v>
      </c>
      <c r="K2412" s="27">
        <v>43088</v>
      </c>
      <c r="L2412" s="28">
        <v>2</v>
      </c>
    </row>
    <row r="2413" spans="2:12" x14ac:dyDescent="0.2">
      <c r="B2413" s="5" t="s">
        <v>334</v>
      </c>
      <c r="C2413" s="5" t="s">
        <v>31</v>
      </c>
      <c r="D2413" s="5" t="s">
        <v>15</v>
      </c>
      <c r="E2413" s="5" t="s">
        <v>397</v>
      </c>
      <c r="F2413" s="5" t="s">
        <v>51</v>
      </c>
      <c r="G2413" s="5" t="s">
        <v>75</v>
      </c>
      <c r="H2413" s="5" t="s">
        <v>839</v>
      </c>
      <c r="I2413" s="5" t="s">
        <v>305</v>
      </c>
      <c r="J2413" s="10" t="s">
        <v>96</v>
      </c>
      <c r="K2413" s="27">
        <v>43088</v>
      </c>
      <c r="L2413" s="28">
        <v>1</v>
      </c>
    </row>
    <row r="2414" spans="2:12" x14ac:dyDescent="0.2">
      <c r="B2414" s="5" t="s">
        <v>334</v>
      </c>
      <c r="C2414" s="5" t="s">
        <v>31</v>
      </c>
      <c r="D2414" s="5" t="s">
        <v>15</v>
      </c>
      <c r="E2414" s="5" t="s">
        <v>134</v>
      </c>
      <c r="F2414" s="5" t="s">
        <v>39</v>
      </c>
      <c r="G2414" s="5" t="s">
        <v>72</v>
      </c>
      <c r="H2414" s="5" t="s">
        <v>159</v>
      </c>
      <c r="I2414" s="5" t="s">
        <v>305</v>
      </c>
      <c r="J2414" s="10" t="s">
        <v>96</v>
      </c>
      <c r="K2414" s="27">
        <v>43089</v>
      </c>
      <c r="L2414" s="28">
        <v>1</v>
      </c>
    </row>
    <row r="2415" spans="2:12" x14ac:dyDescent="0.2">
      <c r="B2415" s="5" t="s">
        <v>334</v>
      </c>
      <c r="C2415" s="5" t="s">
        <v>31</v>
      </c>
      <c r="D2415" s="5" t="s">
        <v>15</v>
      </c>
      <c r="E2415" s="5" t="s">
        <v>105</v>
      </c>
      <c r="F2415" s="5" t="s">
        <v>40</v>
      </c>
      <c r="G2415" s="5" t="s">
        <v>72</v>
      </c>
      <c r="H2415" s="5" t="s">
        <v>126</v>
      </c>
      <c r="I2415" s="5" t="s">
        <v>457</v>
      </c>
      <c r="J2415" s="10" t="s">
        <v>96</v>
      </c>
      <c r="K2415" s="27">
        <v>43089</v>
      </c>
      <c r="L2415" s="28">
        <v>1</v>
      </c>
    </row>
    <row r="2416" spans="2:12" x14ac:dyDescent="0.2">
      <c r="B2416" s="5" t="s">
        <v>334</v>
      </c>
      <c r="C2416" s="5" t="s">
        <v>31</v>
      </c>
      <c r="D2416" s="5" t="s">
        <v>15</v>
      </c>
      <c r="E2416" s="5" t="s">
        <v>168</v>
      </c>
      <c r="F2416" s="5" t="s">
        <v>45</v>
      </c>
      <c r="G2416" s="5" t="s">
        <v>318</v>
      </c>
      <c r="H2416" s="5" t="s">
        <v>319</v>
      </c>
      <c r="I2416" s="5" t="s">
        <v>305</v>
      </c>
      <c r="J2416" s="10" t="s">
        <v>96</v>
      </c>
      <c r="K2416" s="27">
        <v>43089</v>
      </c>
      <c r="L2416" s="28">
        <v>1</v>
      </c>
    </row>
    <row r="2417" spans="2:12" x14ac:dyDescent="0.2">
      <c r="B2417" s="5" t="s">
        <v>334</v>
      </c>
      <c r="C2417" s="5" t="s">
        <v>31</v>
      </c>
      <c r="D2417" s="5" t="s">
        <v>15</v>
      </c>
      <c r="E2417" s="5" t="s">
        <v>116</v>
      </c>
      <c r="F2417" s="5" t="s">
        <v>48</v>
      </c>
      <c r="G2417" s="5" t="s">
        <v>74</v>
      </c>
      <c r="H2417" s="5" t="s">
        <v>98</v>
      </c>
      <c r="I2417" s="5" t="s">
        <v>305</v>
      </c>
      <c r="J2417" s="10" t="s">
        <v>96</v>
      </c>
      <c r="K2417" s="27">
        <v>43089</v>
      </c>
      <c r="L2417" s="28">
        <v>1</v>
      </c>
    </row>
    <row r="2418" spans="2:12" x14ac:dyDescent="0.2">
      <c r="B2418" s="5" t="s">
        <v>334</v>
      </c>
      <c r="C2418" s="5" t="s">
        <v>31</v>
      </c>
      <c r="D2418" s="5" t="s">
        <v>15</v>
      </c>
      <c r="E2418" s="5" t="s">
        <v>117</v>
      </c>
      <c r="F2418" s="5" t="s">
        <v>46</v>
      </c>
      <c r="G2418" s="5" t="s">
        <v>72</v>
      </c>
      <c r="H2418" s="5" t="s">
        <v>148</v>
      </c>
      <c r="I2418" s="5" t="s">
        <v>304</v>
      </c>
      <c r="J2418" s="10" t="s">
        <v>96</v>
      </c>
      <c r="K2418" s="27">
        <v>43089</v>
      </c>
      <c r="L2418" s="28">
        <v>1</v>
      </c>
    </row>
    <row r="2419" spans="2:12" x14ac:dyDescent="0.2">
      <c r="B2419" s="5" t="s">
        <v>334</v>
      </c>
      <c r="C2419" s="5" t="s">
        <v>31</v>
      </c>
      <c r="D2419" s="5" t="s">
        <v>15</v>
      </c>
      <c r="E2419" s="5" t="s">
        <v>151</v>
      </c>
      <c r="F2419" s="5" t="s">
        <v>43</v>
      </c>
      <c r="G2419" s="5" t="s">
        <v>72</v>
      </c>
      <c r="H2419" s="5" t="s">
        <v>126</v>
      </c>
      <c r="I2419" s="5" t="s">
        <v>826</v>
      </c>
      <c r="J2419" s="10" t="s">
        <v>96</v>
      </c>
      <c r="K2419" s="27">
        <v>43089</v>
      </c>
      <c r="L2419" s="28">
        <v>1</v>
      </c>
    </row>
    <row r="2420" spans="2:12" x14ac:dyDescent="0.2">
      <c r="B2420" s="5" t="s">
        <v>334</v>
      </c>
      <c r="C2420" s="5" t="s">
        <v>31</v>
      </c>
      <c r="D2420" s="5" t="s">
        <v>15</v>
      </c>
      <c r="E2420" s="5" t="s">
        <v>140</v>
      </c>
      <c r="F2420" s="5" t="s">
        <v>54</v>
      </c>
      <c r="G2420" s="5" t="s">
        <v>75</v>
      </c>
      <c r="H2420" s="5" t="s">
        <v>644</v>
      </c>
      <c r="I2420" s="5" t="s">
        <v>305</v>
      </c>
      <c r="J2420" s="10" t="s">
        <v>96</v>
      </c>
      <c r="K2420" s="27">
        <v>43089</v>
      </c>
      <c r="L2420" s="28">
        <v>1</v>
      </c>
    </row>
    <row r="2421" spans="2:12" x14ac:dyDescent="0.2">
      <c r="B2421" s="5" t="s">
        <v>334</v>
      </c>
      <c r="C2421" s="5" t="s">
        <v>31</v>
      </c>
      <c r="D2421" s="5" t="s">
        <v>15</v>
      </c>
      <c r="E2421" s="5" t="s">
        <v>120</v>
      </c>
      <c r="F2421" s="5" t="s">
        <v>41</v>
      </c>
      <c r="G2421" s="5" t="s">
        <v>74</v>
      </c>
      <c r="H2421" s="5" t="s">
        <v>115</v>
      </c>
      <c r="I2421" s="5" t="s">
        <v>338</v>
      </c>
      <c r="J2421" s="10" t="s">
        <v>96</v>
      </c>
      <c r="K2421" s="27">
        <v>43089</v>
      </c>
      <c r="L2421" s="28">
        <v>3</v>
      </c>
    </row>
    <row r="2422" spans="2:12" x14ac:dyDescent="0.2">
      <c r="B2422" s="5" t="s">
        <v>334</v>
      </c>
      <c r="C2422" s="5" t="s">
        <v>31</v>
      </c>
      <c r="D2422" s="5" t="s">
        <v>15</v>
      </c>
      <c r="E2422" s="5" t="s">
        <v>120</v>
      </c>
      <c r="F2422" s="5" t="s">
        <v>41</v>
      </c>
      <c r="G2422" s="5" t="s">
        <v>74</v>
      </c>
      <c r="H2422" s="5" t="s">
        <v>115</v>
      </c>
      <c r="I2422" s="5" t="s">
        <v>338</v>
      </c>
      <c r="J2422" s="10" t="s">
        <v>96</v>
      </c>
      <c r="K2422" s="27">
        <v>43089</v>
      </c>
      <c r="L2422" s="28">
        <v>5</v>
      </c>
    </row>
    <row r="2423" spans="2:12" x14ac:dyDescent="0.2">
      <c r="B2423" s="164" t="s">
        <v>334</v>
      </c>
      <c r="C2423" s="162" t="s">
        <v>31</v>
      </c>
      <c r="D2423" s="162" t="s">
        <v>15</v>
      </c>
      <c r="E2423" s="162" t="s">
        <v>125</v>
      </c>
      <c r="F2423" s="164" t="s">
        <v>39</v>
      </c>
      <c r="G2423" s="162" t="s">
        <v>72</v>
      </c>
      <c r="H2423" s="162" t="s">
        <v>106</v>
      </c>
      <c r="I2423" s="162" t="s">
        <v>305</v>
      </c>
      <c r="J2423" s="163" t="s">
        <v>96</v>
      </c>
      <c r="K2423" s="165">
        <v>43089</v>
      </c>
      <c r="L2423" s="166">
        <v>1</v>
      </c>
    </row>
    <row r="2424" spans="2:12" x14ac:dyDescent="0.2">
      <c r="B2424" s="5" t="s">
        <v>334</v>
      </c>
      <c r="C2424" s="5" t="s">
        <v>31</v>
      </c>
      <c r="D2424" s="5" t="s">
        <v>15</v>
      </c>
      <c r="E2424" s="5" t="s">
        <v>125</v>
      </c>
      <c r="F2424" s="5" t="s">
        <v>39</v>
      </c>
      <c r="G2424" s="5" t="s">
        <v>75</v>
      </c>
      <c r="H2424" s="5" t="s">
        <v>369</v>
      </c>
      <c r="I2424" s="5" t="s">
        <v>208</v>
      </c>
      <c r="J2424" s="10" t="s">
        <v>96</v>
      </c>
      <c r="K2424" s="27">
        <v>43089</v>
      </c>
      <c r="L2424" s="28">
        <v>1</v>
      </c>
    </row>
    <row r="2425" spans="2:12" x14ac:dyDescent="0.2">
      <c r="B2425" s="5" t="s">
        <v>334</v>
      </c>
      <c r="C2425" s="5" t="s">
        <v>31</v>
      </c>
      <c r="D2425" s="5" t="s">
        <v>15</v>
      </c>
      <c r="E2425" s="5" t="s">
        <v>184</v>
      </c>
      <c r="F2425" s="5" t="s">
        <v>39</v>
      </c>
      <c r="G2425" s="5" t="s">
        <v>72</v>
      </c>
      <c r="H2425" s="5" t="s">
        <v>108</v>
      </c>
      <c r="I2425" s="5" t="s">
        <v>305</v>
      </c>
      <c r="J2425" s="10" t="s">
        <v>96</v>
      </c>
      <c r="K2425" s="27">
        <v>43089</v>
      </c>
      <c r="L2425" s="28">
        <v>1</v>
      </c>
    </row>
    <row r="2426" spans="2:12" x14ac:dyDescent="0.2">
      <c r="B2426" s="5" t="s">
        <v>334</v>
      </c>
      <c r="C2426" s="5" t="s">
        <v>31</v>
      </c>
      <c r="D2426" s="5" t="s">
        <v>15</v>
      </c>
      <c r="E2426" s="5" t="s">
        <v>113</v>
      </c>
      <c r="F2426" s="5" t="s">
        <v>45</v>
      </c>
      <c r="G2426" s="5" t="s">
        <v>74</v>
      </c>
      <c r="H2426" s="5" t="s">
        <v>98</v>
      </c>
      <c r="I2426" s="5" t="s">
        <v>305</v>
      </c>
      <c r="J2426" s="10" t="s">
        <v>96</v>
      </c>
      <c r="K2426" s="27">
        <v>43090</v>
      </c>
      <c r="L2426" s="28">
        <v>1</v>
      </c>
    </row>
    <row r="2427" spans="2:12" x14ac:dyDescent="0.2">
      <c r="B2427" s="164" t="s">
        <v>334</v>
      </c>
      <c r="C2427" s="162" t="s">
        <v>31</v>
      </c>
      <c r="D2427" s="162" t="s">
        <v>15</v>
      </c>
      <c r="E2427" s="162" t="s">
        <v>113</v>
      </c>
      <c r="F2427" s="164" t="s">
        <v>45</v>
      </c>
      <c r="G2427" s="162" t="s">
        <v>74</v>
      </c>
      <c r="H2427" s="162" t="s">
        <v>98</v>
      </c>
      <c r="I2427" s="162" t="s">
        <v>305</v>
      </c>
      <c r="J2427" s="163" t="s">
        <v>96</v>
      </c>
      <c r="K2427" s="165">
        <v>43090</v>
      </c>
      <c r="L2427" s="166">
        <v>1</v>
      </c>
    </row>
    <row r="2428" spans="2:12" x14ac:dyDescent="0.2">
      <c r="B2428" s="5" t="s">
        <v>334</v>
      </c>
      <c r="C2428" s="5" t="s">
        <v>31</v>
      </c>
      <c r="D2428" s="5" t="s">
        <v>15</v>
      </c>
      <c r="E2428" s="5" t="s">
        <v>62</v>
      </c>
      <c r="F2428" s="5" t="s">
        <v>62</v>
      </c>
      <c r="G2428" s="5" t="s">
        <v>74</v>
      </c>
      <c r="H2428" s="5" t="s">
        <v>98</v>
      </c>
      <c r="I2428" s="5" t="s">
        <v>305</v>
      </c>
      <c r="J2428" s="10" t="s">
        <v>96</v>
      </c>
      <c r="K2428" s="27">
        <v>43090</v>
      </c>
      <c r="L2428" s="28">
        <v>1</v>
      </c>
    </row>
    <row r="2429" spans="2:12" x14ac:dyDescent="0.2">
      <c r="B2429" s="5" t="s">
        <v>334</v>
      </c>
      <c r="C2429" s="5" t="s">
        <v>31</v>
      </c>
      <c r="D2429" s="5" t="s">
        <v>15</v>
      </c>
      <c r="E2429" s="5" t="s">
        <v>118</v>
      </c>
      <c r="F2429" s="5" t="s">
        <v>39</v>
      </c>
      <c r="G2429" s="5" t="s">
        <v>72</v>
      </c>
      <c r="H2429" s="5" t="s">
        <v>126</v>
      </c>
      <c r="I2429" s="5" t="s">
        <v>461</v>
      </c>
      <c r="J2429" s="10" t="s">
        <v>96</v>
      </c>
      <c r="K2429" s="27">
        <v>43090</v>
      </c>
      <c r="L2429" s="28">
        <v>1</v>
      </c>
    </row>
    <row r="2430" spans="2:12" x14ac:dyDescent="0.2">
      <c r="B2430" s="5" t="s">
        <v>334</v>
      </c>
      <c r="C2430" s="5" t="s">
        <v>31</v>
      </c>
      <c r="D2430" s="5" t="s">
        <v>15</v>
      </c>
      <c r="E2430" s="5" t="s">
        <v>41</v>
      </c>
      <c r="F2430" s="5" t="s">
        <v>41</v>
      </c>
      <c r="G2430" s="5" t="s">
        <v>74</v>
      </c>
      <c r="H2430" s="5" t="s">
        <v>115</v>
      </c>
      <c r="I2430" s="5" t="s">
        <v>305</v>
      </c>
      <c r="J2430" s="10" t="s">
        <v>96</v>
      </c>
      <c r="K2430" s="27">
        <v>43090</v>
      </c>
      <c r="L2430" s="28">
        <v>1</v>
      </c>
    </row>
    <row r="2431" spans="2:12" x14ac:dyDescent="0.2">
      <c r="B2431" s="5" t="s">
        <v>334</v>
      </c>
      <c r="C2431" s="5" t="s">
        <v>31</v>
      </c>
      <c r="D2431" s="5" t="s">
        <v>15</v>
      </c>
      <c r="E2431" s="5" t="s">
        <v>185</v>
      </c>
      <c r="F2431" s="5" t="s">
        <v>54</v>
      </c>
      <c r="G2431" s="5" t="s">
        <v>74</v>
      </c>
      <c r="H2431" s="5" t="s">
        <v>321</v>
      </c>
      <c r="I2431" s="5" t="s">
        <v>305</v>
      </c>
      <c r="J2431" s="10" t="s">
        <v>96</v>
      </c>
      <c r="K2431" s="27">
        <v>43090</v>
      </c>
      <c r="L2431" s="28">
        <v>1</v>
      </c>
    </row>
    <row r="2432" spans="2:12" x14ac:dyDescent="0.2">
      <c r="B2432" s="5" t="s">
        <v>334</v>
      </c>
      <c r="C2432" s="5" t="s">
        <v>31</v>
      </c>
      <c r="D2432" s="5" t="s">
        <v>15</v>
      </c>
      <c r="E2432" s="5" t="s">
        <v>95</v>
      </c>
      <c r="F2432" s="5" t="s">
        <v>39</v>
      </c>
      <c r="G2432" s="5" t="s">
        <v>74</v>
      </c>
      <c r="H2432" s="5" t="s">
        <v>115</v>
      </c>
      <c r="I2432" s="5" t="s">
        <v>305</v>
      </c>
      <c r="J2432" s="10" t="s">
        <v>96</v>
      </c>
      <c r="K2432" s="27">
        <v>43091</v>
      </c>
      <c r="L2432" s="28">
        <v>1</v>
      </c>
    </row>
    <row r="2433" spans="2:12" x14ac:dyDescent="0.2">
      <c r="B2433" s="5" t="s">
        <v>334</v>
      </c>
      <c r="C2433" s="5" t="s">
        <v>31</v>
      </c>
      <c r="D2433" s="5" t="s">
        <v>15</v>
      </c>
      <c r="E2433" s="5" t="s">
        <v>147</v>
      </c>
      <c r="F2433" s="5" t="s">
        <v>39</v>
      </c>
      <c r="G2433" s="5" t="s">
        <v>72</v>
      </c>
      <c r="H2433" s="5" t="s">
        <v>313</v>
      </c>
      <c r="I2433" s="5" t="s">
        <v>548</v>
      </c>
      <c r="J2433" s="10" t="s">
        <v>96</v>
      </c>
      <c r="K2433" s="27">
        <v>43091</v>
      </c>
      <c r="L2433" s="28">
        <v>1</v>
      </c>
    </row>
    <row r="2434" spans="2:12" x14ac:dyDescent="0.2">
      <c r="B2434" s="5" t="s">
        <v>334</v>
      </c>
      <c r="C2434" s="5" t="s">
        <v>31</v>
      </c>
      <c r="D2434" s="5" t="s">
        <v>15</v>
      </c>
      <c r="E2434" s="5" t="s">
        <v>107</v>
      </c>
      <c r="F2434" s="5" t="s">
        <v>40</v>
      </c>
      <c r="G2434" s="5" t="s">
        <v>74</v>
      </c>
      <c r="H2434" s="5" t="s">
        <v>115</v>
      </c>
      <c r="I2434" s="5" t="s">
        <v>824</v>
      </c>
      <c r="J2434" s="10" t="s">
        <v>96</v>
      </c>
      <c r="K2434" s="27">
        <v>43091</v>
      </c>
      <c r="L2434" s="28">
        <v>1</v>
      </c>
    </row>
    <row r="2435" spans="2:12" x14ac:dyDescent="0.2">
      <c r="B2435" s="5" t="s">
        <v>334</v>
      </c>
      <c r="C2435" s="5" t="s">
        <v>31</v>
      </c>
      <c r="D2435" s="5" t="s">
        <v>15</v>
      </c>
      <c r="E2435" s="5" t="s">
        <v>118</v>
      </c>
      <c r="F2435" s="5" t="s">
        <v>39</v>
      </c>
      <c r="G2435" s="5" t="s">
        <v>74</v>
      </c>
      <c r="H2435" s="5" t="s">
        <v>136</v>
      </c>
      <c r="I2435" s="5" t="s">
        <v>305</v>
      </c>
      <c r="J2435" s="10" t="s">
        <v>96</v>
      </c>
      <c r="K2435" s="27">
        <v>43091</v>
      </c>
      <c r="L2435" s="28">
        <v>1</v>
      </c>
    </row>
    <row r="2436" spans="2:12" x14ac:dyDescent="0.2">
      <c r="B2436" s="5" t="s">
        <v>334</v>
      </c>
      <c r="C2436" s="5" t="s">
        <v>31</v>
      </c>
      <c r="D2436" s="5" t="s">
        <v>15</v>
      </c>
      <c r="E2436" s="5" t="s">
        <v>119</v>
      </c>
      <c r="F2436" s="5" t="s">
        <v>39</v>
      </c>
      <c r="G2436" s="5" t="s">
        <v>74</v>
      </c>
      <c r="H2436" s="5" t="s">
        <v>98</v>
      </c>
      <c r="I2436" s="5" t="s">
        <v>305</v>
      </c>
      <c r="J2436" s="10" t="s">
        <v>96</v>
      </c>
      <c r="K2436" s="27">
        <v>43091</v>
      </c>
      <c r="L2436" s="28">
        <v>1</v>
      </c>
    </row>
    <row r="2437" spans="2:12" x14ac:dyDescent="0.2">
      <c r="B2437" s="5" t="s">
        <v>334</v>
      </c>
      <c r="C2437" s="5" t="s">
        <v>31</v>
      </c>
      <c r="D2437" s="5" t="s">
        <v>15</v>
      </c>
      <c r="E2437" s="5" t="s">
        <v>41</v>
      </c>
      <c r="F2437" s="5" t="s">
        <v>41</v>
      </c>
      <c r="G2437" s="5" t="s">
        <v>74</v>
      </c>
      <c r="H2437" s="5" t="s">
        <v>98</v>
      </c>
      <c r="I2437" s="5" t="s">
        <v>305</v>
      </c>
      <c r="J2437" s="10" t="s">
        <v>96</v>
      </c>
      <c r="K2437" s="27">
        <v>43091</v>
      </c>
      <c r="L2437" s="28">
        <v>1</v>
      </c>
    </row>
    <row r="2438" spans="2:12" x14ac:dyDescent="0.2">
      <c r="B2438" s="5" t="s">
        <v>334</v>
      </c>
      <c r="C2438" s="5" t="s">
        <v>31</v>
      </c>
      <c r="D2438" s="5" t="s">
        <v>15</v>
      </c>
      <c r="E2438" s="5" t="s">
        <v>120</v>
      </c>
      <c r="F2438" s="5" t="s">
        <v>41</v>
      </c>
      <c r="G2438" s="5" t="s">
        <v>74</v>
      </c>
      <c r="H2438" s="5" t="s">
        <v>115</v>
      </c>
      <c r="I2438" s="5" t="s">
        <v>830</v>
      </c>
      <c r="J2438" s="10" t="s">
        <v>96</v>
      </c>
      <c r="K2438" s="27">
        <v>43091</v>
      </c>
      <c r="L2438" s="28">
        <v>1</v>
      </c>
    </row>
    <row r="2439" spans="2:12" x14ac:dyDescent="0.2">
      <c r="B2439" s="5" t="s">
        <v>334</v>
      </c>
      <c r="C2439" s="5" t="s">
        <v>31</v>
      </c>
      <c r="D2439" s="5" t="s">
        <v>15</v>
      </c>
      <c r="E2439" s="5" t="s">
        <v>138</v>
      </c>
      <c r="F2439" s="5" t="s">
        <v>49</v>
      </c>
      <c r="G2439" s="5" t="s">
        <v>74</v>
      </c>
      <c r="H2439" s="5" t="s">
        <v>98</v>
      </c>
      <c r="I2439" s="5" t="s">
        <v>305</v>
      </c>
      <c r="J2439" s="10" t="s">
        <v>96</v>
      </c>
      <c r="K2439" s="27">
        <v>43091</v>
      </c>
      <c r="L2439" s="28">
        <v>1</v>
      </c>
    </row>
    <row r="2440" spans="2:12" x14ac:dyDescent="0.2">
      <c r="B2440" s="5" t="s">
        <v>334</v>
      </c>
      <c r="C2440" s="5" t="s">
        <v>31</v>
      </c>
      <c r="D2440" s="5" t="s">
        <v>15</v>
      </c>
      <c r="E2440" s="5" t="s">
        <v>171</v>
      </c>
      <c r="F2440" s="5" t="s">
        <v>47</v>
      </c>
      <c r="G2440" s="5" t="s">
        <v>74</v>
      </c>
      <c r="H2440" s="5" t="s">
        <v>380</v>
      </c>
      <c r="I2440" s="5" t="s">
        <v>305</v>
      </c>
      <c r="J2440" s="10" t="s">
        <v>96</v>
      </c>
      <c r="K2440" s="27">
        <v>43091</v>
      </c>
      <c r="L2440" s="28">
        <v>1</v>
      </c>
    </row>
    <row r="2441" spans="2:12" x14ac:dyDescent="0.2">
      <c r="B2441" s="5" t="s">
        <v>334</v>
      </c>
      <c r="C2441" s="5" t="s">
        <v>31</v>
      </c>
      <c r="D2441" s="5" t="s">
        <v>15</v>
      </c>
      <c r="E2441" s="5" t="s">
        <v>180</v>
      </c>
      <c r="F2441" s="5" t="s">
        <v>367</v>
      </c>
      <c r="G2441" s="5" t="s">
        <v>74</v>
      </c>
      <c r="H2441" s="5" t="s">
        <v>115</v>
      </c>
      <c r="I2441" s="5" t="s">
        <v>432</v>
      </c>
      <c r="J2441" s="10" t="s">
        <v>96</v>
      </c>
      <c r="K2441" s="27">
        <v>43091</v>
      </c>
      <c r="L2441" s="28">
        <v>1</v>
      </c>
    </row>
    <row r="2442" spans="2:12" x14ac:dyDescent="0.2">
      <c r="B2442" s="5" t="s">
        <v>334</v>
      </c>
      <c r="C2442" s="5" t="s">
        <v>31</v>
      </c>
      <c r="D2442" s="5" t="s">
        <v>15</v>
      </c>
      <c r="E2442" s="5" t="s">
        <v>131</v>
      </c>
      <c r="F2442" s="5" t="s">
        <v>57</v>
      </c>
      <c r="G2442" s="5" t="s">
        <v>74</v>
      </c>
      <c r="H2442" s="5" t="s">
        <v>115</v>
      </c>
      <c r="I2442" s="5" t="s">
        <v>835</v>
      </c>
      <c r="J2442" s="10" t="s">
        <v>96</v>
      </c>
      <c r="K2442" s="27">
        <v>43091</v>
      </c>
      <c r="L2442" s="28">
        <v>1</v>
      </c>
    </row>
    <row r="2443" spans="2:12" x14ac:dyDescent="0.2">
      <c r="B2443" s="5" t="s">
        <v>334</v>
      </c>
      <c r="C2443" s="5" t="s">
        <v>31</v>
      </c>
      <c r="D2443" s="5" t="s">
        <v>15</v>
      </c>
      <c r="E2443" s="5" t="s">
        <v>185</v>
      </c>
      <c r="F2443" s="5" t="s">
        <v>54</v>
      </c>
      <c r="G2443" s="5" t="s">
        <v>74</v>
      </c>
      <c r="H2443" s="5" t="s">
        <v>321</v>
      </c>
      <c r="I2443" s="5" t="s">
        <v>305</v>
      </c>
      <c r="J2443" s="10" t="s">
        <v>96</v>
      </c>
      <c r="K2443" s="27">
        <v>43091</v>
      </c>
      <c r="L2443" s="28">
        <v>1</v>
      </c>
    </row>
    <row r="2444" spans="2:12" x14ac:dyDescent="0.2">
      <c r="B2444" s="5" t="s">
        <v>334</v>
      </c>
      <c r="C2444" s="5" t="s">
        <v>31</v>
      </c>
      <c r="D2444" s="5" t="s">
        <v>15</v>
      </c>
      <c r="E2444" s="5" t="s">
        <v>99</v>
      </c>
      <c r="F2444" s="5" t="s">
        <v>39</v>
      </c>
      <c r="G2444" s="5" t="s">
        <v>72</v>
      </c>
      <c r="H2444" s="5" t="s">
        <v>126</v>
      </c>
      <c r="I2444" s="5" t="s">
        <v>462</v>
      </c>
      <c r="J2444" s="10" t="s">
        <v>96</v>
      </c>
      <c r="K2444" s="27">
        <v>43092</v>
      </c>
      <c r="L2444" s="28">
        <v>1</v>
      </c>
    </row>
    <row r="2445" spans="2:12" x14ac:dyDescent="0.2">
      <c r="B2445" s="5" t="s">
        <v>334</v>
      </c>
      <c r="C2445" s="5" t="s">
        <v>31</v>
      </c>
      <c r="D2445" s="5" t="s">
        <v>15</v>
      </c>
      <c r="E2445" s="5" t="s">
        <v>100</v>
      </c>
      <c r="F2445" s="5" t="s">
        <v>59</v>
      </c>
      <c r="G2445" s="5" t="s">
        <v>72</v>
      </c>
      <c r="H2445" s="5" t="s">
        <v>126</v>
      </c>
      <c r="I2445" s="5" t="s">
        <v>819</v>
      </c>
      <c r="J2445" s="10" t="s">
        <v>96</v>
      </c>
      <c r="K2445" s="27">
        <v>43092</v>
      </c>
      <c r="L2445" s="28">
        <v>1</v>
      </c>
    </row>
    <row r="2446" spans="2:12" x14ac:dyDescent="0.2">
      <c r="B2446" s="5" t="s">
        <v>334</v>
      </c>
      <c r="C2446" s="5" t="s">
        <v>31</v>
      </c>
      <c r="D2446" s="5" t="s">
        <v>15</v>
      </c>
      <c r="E2446" s="5" t="s">
        <v>147</v>
      </c>
      <c r="F2446" s="5" t="s">
        <v>39</v>
      </c>
      <c r="G2446" s="5" t="s">
        <v>72</v>
      </c>
      <c r="H2446" s="5" t="s">
        <v>126</v>
      </c>
      <c r="I2446" s="5" t="s">
        <v>196</v>
      </c>
      <c r="J2446" s="10" t="s">
        <v>96</v>
      </c>
      <c r="K2446" s="27">
        <v>43092</v>
      </c>
      <c r="L2446" s="28">
        <v>1</v>
      </c>
    </row>
    <row r="2447" spans="2:12" x14ac:dyDescent="0.2">
      <c r="B2447" s="5" t="s">
        <v>334</v>
      </c>
      <c r="C2447" s="5" t="s">
        <v>31</v>
      </c>
      <c r="D2447" s="5" t="s">
        <v>15</v>
      </c>
      <c r="E2447" s="5" t="s">
        <v>107</v>
      </c>
      <c r="F2447" s="5" t="s">
        <v>40</v>
      </c>
      <c r="G2447" s="5" t="s">
        <v>74</v>
      </c>
      <c r="H2447" s="5" t="s">
        <v>98</v>
      </c>
      <c r="I2447" s="5" t="s">
        <v>305</v>
      </c>
      <c r="J2447" s="10" t="s">
        <v>96</v>
      </c>
      <c r="K2447" s="27">
        <v>43092</v>
      </c>
      <c r="L2447" s="28">
        <v>1</v>
      </c>
    </row>
    <row r="2448" spans="2:12" x14ac:dyDescent="0.2">
      <c r="B2448" s="5" t="s">
        <v>334</v>
      </c>
      <c r="C2448" s="5" t="s">
        <v>31</v>
      </c>
      <c r="D2448" s="5" t="s">
        <v>15</v>
      </c>
      <c r="E2448" s="5" t="s">
        <v>150</v>
      </c>
      <c r="F2448" s="5" t="s">
        <v>367</v>
      </c>
      <c r="G2448" s="5" t="s">
        <v>72</v>
      </c>
      <c r="H2448" s="5" t="s">
        <v>142</v>
      </c>
      <c r="I2448" s="5" t="s">
        <v>442</v>
      </c>
      <c r="J2448" s="10" t="s">
        <v>96</v>
      </c>
      <c r="K2448" s="27">
        <v>43092</v>
      </c>
      <c r="L2448" s="28">
        <v>1</v>
      </c>
    </row>
    <row r="2449" spans="2:12" x14ac:dyDescent="0.2">
      <c r="B2449" s="5" t="s">
        <v>334</v>
      </c>
      <c r="C2449" s="5" t="s">
        <v>31</v>
      </c>
      <c r="D2449" s="5" t="s">
        <v>15</v>
      </c>
      <c r="E2449" s="5" t="s">
        <v>51</v>
      </c>
      <c r="F2449" s="5" t="s">
        <v>51</v>
      </c>
      <c r="G2449" s="5" t="s">
        <v>74</v>
      </c>
      <c r="H2449" s="5" t="s">
        <v>115</v>
      </c>
      <c r="I2449" s="5" t="s">
        <v>836</v>
      </c>
      <c r="J2449" s="10" t="s">
        <v>96</v>
      </c>
      <c r="K2449" s="27">
        <v>43092</v>
      </c>
      <c r="L2449" s="28">
        <v>1</v>
      </c>
    </row>
    <row r="2450" spans="2:12" x14ac:dyDescent="0.2">
      <c r="B2450" s="5" t="s">
        <v>334</v>
      </c>
      <c r="C2450" s="5" t="s">
        <v>31</v>
      </c>
      <c r="D2450" s="5" t="s">
        <v>15</v>
      </c>
      <c r="E2450" s="5" t="s">
        <v>129</v>
      </c>
      <c r="F2450" s="5" t="s">
        <v>52</v>
      </c>
      <c r="G2450" s="5" t="s">
        <v>74</v>
      </c>
      <c r="H2450" s="5" t="s">
        <v>98</v>
      </c>
      <c r="I2450" s="5" t="s">
        <v>305</v>
      </c>
      <c r="J2450" s="10" t="s">
        <v>96</v>
      </c>
      <c r="K2450" s="27">
        <v>43092</v>
      </c>
      <c r="L2450" s="28">
        <v>1</v>
      </c>
    </row>
    <row r="2451" spans="2:12" x14ac:dyDescent="0.2">
      <c r="B2451" s="5" t="s">
        <v>334</v>
      </c>
      <c r="C2451" s="5" t="s">
        <v>31</v>
      </c>
      <c r="D2451" s="5" t="s">
        <v>15</v>
      </c>
      <c r="E2451" s="5" t="s">
        <v>114</v>
      </c>
      <c r="F2451" s="5" t="s">
        <v>39</v>
      </c>
      <c r="G2451" s="5" t="s">
        <v>74</v>
      </c>
      <c r="H2451" s="5" t="s">
        <v>115</v>
      </c>
      <c r="I2451" s="5" t="s">
        <v>305</v>
      </c>
      <c r="J2451" s="10" t="s">
        <v>96</v>
      </c>
      <c r="K2451" s="27">
        <v>43093</v>
      </c>
      <c r="L2451" s="28">
        <v>1</v>
      </c>
    </row>
    <row r="2452" spans="2:12" x14ac:dyDescent="0.2">
      <c r="B2452" s="5" t="s">
        <v>334</v>
      </c>
      <c r="C2452" s="5" t="s">
        <v>31</v>
      </c>
      <c r="D2452" s="5" t="s">
        <v>15</v>
      </c>
      <c r="E2452" s="5" t="s">
        <v>105</v>
      </c>
      <c r="F2452" s="5" t="s">
        <v>40</v>
      </c>
      <c r="G2452" s="5" t="s">
        <v>74</v>
      </c>
      <c r="H2452" s="5" t="s">
        <v>98</v>
      </c>
      <c r="I2452" s="5" t="s">
        <v>305</v>
      </c>
      <c r="J2452" s="10" t="s">
        <v>96</v>
      </c>
      <c r="K2452" s="27">
        <v>43095</v>
      </c>
      <c r="L2452" s="28">
        <v>1</v>
      </c>
    </row>
    <row r="2453" spans="2:12" x14ac:dyDescent="0.2">
      <c r="B2453" s="5" t="s">
        <v>334</v>
      </c>
      <c r="C2453" s="5" t="s">
        <v>31</v>
      </c>
      <c r="D2453" s="5" t="s">
        <v>15</v>
      </c>
      <c r="E2453" s="5" t="s">
        <v>107</v>
      </c>
      <c r="F2453" s="5" t="s">
        <v>40</v>
      </c>
      <c r="G2453" s="5" t="s">
        <v>75</v>
      </c>
      <c r="H2453" s="5" t="s">
        <v>303</v>
      </c>
      <c r="I2453" s="5" t="s">
        <v>554</v>
      </c>
      <c r="J2453" s="10" t="s">
        <v>96</v>
      </c>
      <c r="K2453" s="27">
        <v>43095</v>
      </c>
      <c r="L2453" s="28">
        <v>1</v>
      </c>
    </row>
    <row r="2454" spans="2:12" x14ac:dyDescent="0.2">
      <c r="B2454" s="5" t="s">
        <v>334</v>
      </c>
      <c r="C2454" s="5" t="s">
        <v>31</v>
      </c>
      <c r="D2454" s="5" t="s">
        <v>15</v>
      </c>
      <c r="E2454" s="5" t="s">
        <v>113</v>
      </c>
      <c r="F2454" s="5" t="s">
        <v>45</v>
      </c>
      <c r="G2454" s="5" t="s">
        <v>74</v>
      </c>
      <c r="H2454" s="5" t="s">
        <v>98</v>
      </c>
      <c r="I2454" s="5" t="s">
        <v>305</v>
      </c>
      <c r="J2454" s="10" t="s">
        <v>96</v>
      </c>
      <c r="K2454" s="27">
        <v>43095</v>
      </c>
      <c r="L2454" s="28">
        <v>1</v>
      </c>
    </row>
    <row r="2455" spans="2:12" x14ac:dyDescent="0.2">
      <c r="B2455" s="5" t="s">
        <v>334</v>
      </c>
      <c r="C2455" s="5" t="s">
        <v>31</v>
      </c>
      <c r="D2455" s="5" t="s">
        <v>15</v>
      </c>
      <c r="E2455" s="5" t="s">
        <v>150</v>
      </c>
      <c r="F2455" s="5" t="s">
        <v>367</v>
      </c>
      <c r="G2455" s="5" t="s">
        <v>72</v>
      </c>
      <c r="H2455" s="5" t="s">
        <v>126</v>
      </c>
      <c r="I2455" s="5" t="s">
        <v>493</v>
      </c>
      <c r="J2455" s="10" t="s">
        <v>96</v>
      </c>
      <c r="K2455" s="27">
        <v>43095</v>
      </c>
      <c r="L2455" s="28">
        <v>1</v>
      </c>
    </row>
    <row r="2456" spans="2:12" x14ac:dyDescent="0.2">
      <c r="B2456" s="5" t="s">
        <v>334</v>
      </c>
      <c r="C2456" s="5" t="s">
        <v>31</v>
      </c>
      <c r="D2456" s="5" t="s">
        <v>15</v>
      </c>
      <c r="E2456" s="5" t="s">
        <v>137</v>
      </c>
      <c r="F2456" s="5" t="s">
        <v>54</v>
      </c>
      <c r="G2456" s="5" t="s">
        <v>74</v>
      </c>
      <c r="H2456" s="5" t="s">
        <v>98</v>
      </c>
      <c r="I2456" s="5" t="s">
        <v>305</v>
      </c>
      <c r="J2456" s="10" t="s">
        <v>96</v>
      </c>
      <c r="K2456" s="27">
        <v>43095</v>
      </c>
      <c r="L2456" s="28">
        <v>1</v>
      </c>
    </row>
    <row r="2457" spans="2:12" x14ac:dyDescent="0.2">
      <c r="B2457" s="5" t="s">
        <v>334</v>
      </c>
      <c r="C2457" s="5" t="s">
        <v>31</v>
      </c>
      <c r="D2457" s="5" t="s">
        <v>15</v>
      </c>
      <c r="E2457" s="5" t="s">
        <v>139</v>
      </c>
      <c r="F2457" s="5" t="s">
        <v>56</v>
      </c>
      <c r="G2457" s="5" t="s">
        <v>75</v>
      </c>
      <c r="H2457" s="5" t="s">
        <v>544</v>
      </c>
      <c r="I2457" s="5" t="s">
        <v>305</v>
      </c>
      <c r="J2457" s="10" t="s">
        <v>96</v>
      </c>
      <c r="K2457" s="27">
        <v>43095</v>
      </c>
      <c r="L2457" s="28">
        <v>1</v>
      </c>
    </row>
    <row r="2458" spans="2:12" x14ac:dyDescent="0.2">
      <c r="B2458" s="164" t="s">
        <v>334</v>
      </c>
      <c r="C2458" s="162" t="s">
        <v>31</v>
      </c>
      <c r="D2458" s="162" t="s">
        <v>15</v>
      </c>
      <c r="E2458" s="162" t="s">
        <v>51</v>
      </c>
      <c r="F2458" s="164" t="s">
        <v>51</v>
      </c>
      <c r="G2458" s="162" t="s">
        <v>74</v>
      </c>
      <c r="H2458" s="162" t="s">
        <v>115</v>
      </c>
      <c r="I2458" s="162" t="s">
        <v>837</v>
      </c>
      <c r="J2458" s="163" t="s">
        <v>96</v>
      </c>
      <c r="K2458" s="165">
        <v>43095</v>
      </c>
      <c r="L2458" s="166">
        <v>1</v>
      </c>
    </row>
    <row r="2459" spans="2:12" x14ac:dyDescent="0.2">
      <c r="B2459" s="5" t="s">
        <v>334</v>
      </c>
      <c r="C2459" s="5" t="s">
        <v>31</v>
      </c>
      <c r="D2459" s="5" t="s">
        <v>15</v>
      </c>
      <c r="E2459" s="5" t="s">
        <v>177</v>
      </c>
      <c r="F2459" s="5" t="s">
        <v>53</v>
      </c>
      <c r="G2459" s="5" t="s">
        <v>72</v>
      </c>
      <c r="H2459" s="5" t="s">
        <v>200</v>
      </c>
      <c r="I2459" s="5" t="s">
        <v>305</v>
      </c>
      <c r="J2459" s="10" t="s">
        <v>96</v>
      </c>
      <c r="K2459" s="27">
        <v>43096</v>
      </c>
      <c r="L2459" s="28">
        <v>1</v>
      </c>
    </row>
    <row r="2460" spans="2:12" x14ac:dyDescent="0.2">
      <c r="B2460" s="5" t="s">
        <v>334</v>
      </c>
      <c r="C2460" s="5" t="s">
        <v>31</v>
      </c>
      <c r="D2460" s="5" t="s">
        <v>15</v>
      </c>
      <c r="E2460" s="5" t="s">
        <v>134</v>
      </c>
      <c r="F2460" s="5" t="s">
        <v>39</v>
      </c>
      <c r="G2460" s="5" t="s">
        <v>72</v>
      </c>
      <c r="H2460" s="5" t="s">
        <v>126</v>
      </c>
      <c r="I2460" s="5" t="s">
        <v>405</v>
      </c>
      <c r="J2460" s="10" t="s">
        <v>96</v>
      </c>
      <c r="K2460" s="27">
        <v>43096</v>
      </c>
      <c r="L2460" s="28">
        <v>1</v>
      </c>
    </row>
    <row r="2461" spans="2:12" x14ac:dyDescent="0.2">
      <c r="B2461" s="5" t="s">
        <v>334</v>
      </c>
      <c r="C2461" s="5" t="s">
        <v>31</v>
      </c>
      <c r="D2461" s="5" t="s">
        <v>15</v>
      </c>
      <c r="E2461" s="5" t="s">
        <v>116</v>
      </c>
      <c r="F2461" s="5" t="s">
        <v>48</v>
      </c>
      <c r="G2461" s="5" t="s">
        <v>74</v>
      </c>
      <c r="H2461" s="5" t="s">
        <v>98</v>
      </c>
      <c r="I2461" s="5" t="s">
        <v>305</v>
      </c>
      <c r="J2461" s="10" t="s">
        <v>96</v>
      </c>
      <c r="K2461" s="27">
        <v>43096</v>
      </c>
      <c r="L2461" s="28">
        <v>1</v>
      </c>
    </row>
    <row r="2462" spans="2:12" x14ac:dyDescent="0.2">
      <c r="B2462" s="164" t="s">
        <v>334</v>
      </c>
      <c r="C2462" s="162" t="s">
        <v>31</v>
      </c>
      <c r="D2462" s="162" t="s">
        <v>15</v>
      </c>
      <c r="E2462" s="162" t="s">
        <v>117</v>
      </c>
      <c r="F2462" s="164" t="s">
        <v>46</v>
      </c>
      <c r="G2462" s="162" t="s">
        <v>74</v>
      </c>
      <c r="H2462" s="162" t="s">
        <v>345</v>
      </c>
      <c r="I2462" s="162" t="s">
        <v>305</v>
      </c>
      <c r="J2462" s="163" t="s">
        <v>96</v>
      </c>
      <c r="K2462" s="165">
        <v>43096</v>
      </c>
      <c r="L2462" s="166">
        <v>1</v>
      </c>
    </row>
    <row r="2463" spans="2:12" x14ac:dyDescent="0.2">
      <c r="B2463" s="5" t="s">
        <v>334</v>
      </c>
      <c r="C2463" s="5" t="s">
        <v>31</v>
      </c>
      <c r="D2463" s="5" t="s">
        <v>15</v>
      </c>
      <c r="E2463" s="5" t="s">
        <v>171</v>
      </c>
      <c r="F2463" s="5" t="s">
        <v>47</v>
      </c>
      <c r="G2463" s="5" t="s">
        <v>72</v>
      </c>
      <c r="H2463" s="5" t="s">
        <v>126</v>
      </c>
      <c r="I2463" s="5" t="s">
        <v>833</v>
      </c>
      <c r="J2463" s="10" t="s">
        <v>96</v>
      </c>
      <c r="K2463" s="27">
        <v>43096</v>
      </c>
      <c r="L2463" s="28">
        <v>1</v>
      </c>
    </row>
    <row r="2464" spans="2:12" x14ac:dyDescent="0.2">
      <c r="B2464" s="5" t="s">
        <v>334</v>
      </c>
      <c r="C2464" s="5" t="s">
        <v>31</v>
      </c>
      <c r="D2464" s="5" t="s">
        <v>15</v>
      </c>
      <c r="E2464" s="5" t="s">
        <v>124</v>
      </c>
      <c r="F2464" s="5" t="s">
        <v>39</v>
      </c>
      <c r="G2464" s="5" t="s">
        <v>72</v>
      </c>
      <c r="H2464" s="5" t="s">
        <v>182</v>
      </c>
      <c r="I2464" s="5" t="s">
        <v>305</v>
      </c>
      <c r="J2464" s="10" t="s">
        <v>96</v>
      </c>
      <c r="K2464" s="27">
        <v>43096</v>
      </c>
      <c r="L2464" s="28">
        <v>1</v>
      </c>
    </row>
    <row r="2465" spans="2:12" x14ac:dyDescent="0.2">
      <c r="B2465" s="5" t="s">
        <v>334</v>
      </c>
      <c r="C2465" s="5" t="s">
        <v>31</v>
      </c>
      <c r="D2465" s="5" t="s">
        <v>15</v>
      </c>
      <c r="E2465" s="5" t="s">
        <v>206</v>
      </c>
      <c r="F2465" s="5" t="s">
        <v>67</v>
      </c>
      <c r="G2465" s="5" t="s">
        <v>75</v>
      </c>
      <c r="H2465" s="5" t="s">
        <v>841</v>
      </c>
      <c r="I2465" s="5" t="s">
        <v>842</v>
      </c>
      <c r="J2465" s="10" t="s">
        <v>96</v>
      </c>
      <c r="K2465" s="27">
        <v>43096</v>
      </c>
      <c r="L2465" s="28">
        <v>1</v>
      </c>
    </row>
    <row r="2466" spans="2:12" x14ac:dyDescent="0.2">
      <c r="B2466" s="5" t="s">
        <v>334</v>
      </c>
      <c r="C2466" s="5" t="s">
        <v>31</v>
      </c>
      <c r="D2466" s="5" t="s">
        <v>15</v>
      </c>
      <c r="E2466" s="5" t="s">
        <v>199</v>
      </c>
      <c r="F2466" s="5" t="s">
        <v>44</v>
      </c>
      <c r="G2466" s="5" t="s">
        <v>74</v>
      </c>
      <c r="H2466" s="5" t="s">
        <v>98</v>
      </c>
      <c r="I2466" s="5" t="s">
        <v>305</v>
      </c>
      <c r="J2466" s="10" t="s">
        <v>96</v>
      </c>
      <c r="K2466" s="27">
        <v>43097</v>
      </c>
      <c r="L2466" s="28">
        <v>1</v>
      </c>
    </row>
    <row r="2467" spans="2:12" x14ac:dyDescent="0.2">
      <c r="B2467" s="5" t="s">
        <v>334</v>
      </c>
      <c r="C2467" s="5" t="s">
        <v>31</v>
      </c>
      <c r="D2467" s="5" t="s">
        <v>15</v>
      </c>
      <c r="E2467" s="5" t="s">
        <v>177</v>
      </c>
      <c r="F2467" s="5" t="s">
        <v>53</v>
      </c>
      <c r="G2467" s="5" t="s">
        <v>74</v>
      </c>
      <c r="H2467" s="5" t="s">
        <v>115</v>
      </c>
      <c r="I2467" s="5" t="s">
        <v>820</v>
      </c>
      <c r="J2467" s="10" t="s">
        <v>96</v>
      </c>
      <c r="K2467" s="27">
        <v>43097</v>
      </c>
      <c r="L2467" s="28">
        <v>1</v>
      </c>
    </row>
    <row r="2468" spans="2:12" x14ac:dyDescent="0.2">
      <c r="B2468" s="164" t="s">
        <v>334</v>
      </c>
      <c r="C2468" s="162" t="s">
        <v>31</v>
      </c>
      <c r="D2468" s="162" t="s">
        <v>15</v>
      </c>
      <c r="E2468" s="162" t="s">
        <v>134</v>
      </c>
      <c r="F2468" s="164" t="s">
        <v>39</v>
      </c>
      <c r="G2468" s="162" t="s">
        <v>75</v>
      </c>
      <c r="H2468" s="162" t="s">
        <v>391</v>
      </c>
      <c r="I2468" s="162" t="s">
        <v>391</v>
      </c>
      <c r="J2468" s="163" t="s">
        <v>96</v>
      </c>
      <c r="K2468" s="165">
        <v>43097</v>
      </c>
      <c r="L2468" s="166">
        <v>1</v>
      </c>
    </row>
    <row r="2469" spans="2:12" x14ac:dyDescent="0.2">
      <c r="B2469" s="164" t="s">
        <v>334</v>
      </c>
      <c r="C2469" s="162" t="s">
        <v>31</v>
      </c>
      <c r="D2469" s="162" t="s">
        <v>15</v>
      </c>
      <c r="E2469" s="162" t="s">
        <v>105</v>
      </c>
      <c r="F2469" s="164" t="s">
        <v>40</v>
      </c>
      <c r="G2469" s="162" t="s">
        <v>72</v>
      </c>
      <c r="H2469" s="162" t="s">
        <v>142</v>
      </c>
      <c r="I2469" s="162" t="s">
        <v>335</v>
      </c>
      <c r="J2469" s="163" t="s">
        <v>96</v>
      </c>
      <c r="K2469" s="165">
        <v>43097</v>
      </c>
      <c r="L2469" s="166">
        <v>1</v>
      </c>
    </row>
    <row r="2470" spans="2:12" x14ac:dyDescent="0.2">
      <c r="B2470" s="5" t="s">
        <v>334</v>
      </c>
      <c r="C2470" s="5" t="s">
        <v>31</v>
      </c>
      <c r="D2470" s="5" t="s">
        <v>15</v>
      </c>
      <c r="E2470" s="5" t="s">
        <v>113</v>
      </c>
      <c r="F2470" s="5" t="s">
        <v>45</v>
      </c>
      <c r="G2470" s="5" t="s">
        <v>74</v>
      </c>
      <c r="H2470" s="5" t="s">
        <v>98</v>
      </c>
      <c r="I2470" s="5" t="s">
        <v>305</v>
      </c>
      <c r="J2470" s="10" t="s">
        <v>96</v>
      </c>
      <c r="K2470" s="27">
        <v>43097</v>
      </c>
      <c r="L2470" s="28">
        <v>1</v>
      </c>
    </row>
    <row r="2471" spans="2:12" x14ac:dyDescent="0.2">
      <c r="B2471" s="5" t="s">
        <v>334</v>
      </c>
      <c r="C2471" s="5" t="s">
        <v>31</v>
      </c>
      <c r="D2471" s="5" t="s">
        <v>15</v>
      </c>
      <c r="E2471" s="5" t="s">
        <v>117</v>
      </c>
      <c r="F2471" s="5" t="s">
        <v>46</v>
      </c>
      <c r="G2471" s="5" t="s">
        <v>72</v>
      </c>
      <c r="H2471" s="5" t="s">
        <v>142</v>
      </c>
      <c r="I2471" s="5" t="s">
        <v>518</v>
      </c>
      <c r="J2471" s="10" t="s">
        <v>96</v>
      </c>
      <c r="K2471" s="27">
        <v>43097</v>
      </c>
      <c r="L2471" s="28">
        <v>1</v>
      </c>
    </row>
    <row r="2472" spans="2:12" x14ac:dyDescent="0.2">
      <c r="B2472" s="5" t="s">
        <v>334</v>
      </c>
      <c r="C2472" s="5" t="s">
        <v>31</v>
      </c>
      <c r="D2472" s="5" t="s">
        <v>15</v>
      </c>
      <c r="E2472" s="5" t="s">
        <v>117</v>
      </c>
      <c r="F2472" s="5" t="s">
        <v>46</v>
      </c>
      <c r="G2472" s="5" t="s">
        <v>74</v>
      </c>
      <c r="H2472" s="5" t="s">
        <v>115</v>
      </c>
      <c r="I2472" s="5" t="s">
        <v>488</v>
      </c>
      <c r="J2472" s="10" t="s">
        <v>96</v>
      </c>
      <c r="K2472" s="27">
        <v>43097</v>
      </c>
      <c r="L2472" s="28">
        <v>1</v>
      </c>
    </row>
    <row r="2473" spans="2:12" x14ac:dyDescent="0.2">
      <c r="B2473" s="5" t="s">
        <v>334</v>
      </c>
      <c r="C2473" s="5" t="s">
        <v>31</v>
      </c>
      <c r="D2473" s="5" t="s">
        <v>15</v>
      </c>
      <c r="E2473" s="5" t="s">
        <v>122</v>
      </c>
      <c r="F2473" s="5" t="s">
        <v>39</v>
      </c>
      <c r="G2473" s="5" t="s">
        <v>74</v>
      </c>
      <c r="H2473" s="5" t="s">
        <v>542</v>
      </c>
      <c r="I2473" s="5" t="s">
        <v>305</v>
      </c>
      <c r="J2473" s="10" t="s">
        <v>96</v>
      </c>
      <c r="K2473" s="27">
        <v>43097</v>
      </c>
      <c r="L2473" s="28">
        <v>1</v>
      </c>
    </row>
    <row r="2474" spans="2:12" x14ac:dyDescent="0.2">
      <c r="B2474" s="5" t="s">
        <v>334</v>
      </c>
      <c r="C2474" s="5" t="s">
        <v>31</v>
      </c>
      <c r="D2474" s="5" t="s">
        <v>15</v>
      </c>
      <c r="E2474" s="5" t="s">
        <v>180</v>
      </c>
      <c r="F2474" s="5" t="s">
        <v>367</v>
      </c>
      <c r="G2474" s="5" t="s">
        <v>72</v>
      </c>
      <c r="H2474" s="5" t="s">
        <v>142</v>
      </c>
      <c r="I2474" s="5" t="s">
        <v>432</v>
      </c>
      <c r="J2474" s="10" t="s">
        <v>96</v>
      </c>
      <c r="K2474" s="27">
        <v>43097</v>
      </c>
      <c r="L2474" s="28">
        <v>1</v>
      </c>
    </row>
    <row r="2475" spans="2:12" x14ac:dyDescent="0.2">
      <c r="B2475" s="5" t="s">
        <v>334</v>
      </c>
      <c r="C2475" s="5" t="s">
        <v>31</v>
      </c>
      <c r="D2475" s="5" t="s">
        <v>15</v>
      </c>
      <c r="E2475" s="5" t="s">
        <v>178</v>
      </c>
      <c r="F2475" s="5" t="s">
        <v>39</v>
      </c>
      <c r="G2475" s="5" t="s">
        <v>72</v>
      </c>
      <c r="H2475" s="5" t="s">
        <v>313</v>
      </c>
      <c r="I2475" s="5" t="s">
        <v>645</v>
      </c>
      <c r="J2475" s="10" t="s">
        <v>96</v>
      </c>
      <c r="K2475" s="27">
        <v>43097</v>
      </c>
      <c r="L2475" s="28">
        <v>1</v>
      </c>
    </row>
    <row r="2476" spans="2:12" x14ac:dyDescent="0.2">
      <c r="B2476" s="5" t="s">
        <v>334</v>
      </c>
      <c r="C2476" s="5" t="s">
        <v>31</v>
      </c>
      <c r="D2476" s="5" t="s">
        <v>15</v>
      </c>
      <c r="E2476" s="5" t="s">
        <v>181</v>
      </c>
      <c r="F2476" s="5" t="s">
        <v>367</v>
      </c>
      <c r="G2476" s="5" t="s">
        <v>72</v>
      </c>
      <c r="H2476" s="5" t="s">
        <v>108</v>
      </c>
      <c r="I2476" s="5" t="s">
        <v>305</v>
      </c>
      <c r="J2476" s="10" t="s">
        <v>96</v>
      </c>
      <c r="K2476" s="27">
        <v>43097</v>
      </c>
      <c r="L2476" s="28">
        <v>1</v>
      </c>
    </row>
    <row r="2477" spans="2:12" x14ac:dyDescent="0.2">
      <c r="B2477" s="5" t="s">
        <v>334</v>
      </c>
      <c r="C2477" s="5" t="s">
        <v>31</v>
      </c>
      <c r="D2477" s="5" t="s">
        <v>15</v>
      </c>
      <c r="E2477" s="5" t="s">
        <v>49</v>
      </c>
      <c r="F2477" s="5" t="s">
        <v>49</v>
      </c>
      <c r="G2477" s="5" t="s">
        <v>72</v>
      </c>
      <c r="H2477" s="5" t="s">
        <v>126</v>
      </c>
      <c r="I2477" s="5" t="s">
        <v>832</v>
      </c>
      <c r="J2477" s="10" t="s">
        <v>96</v>
      </c>
      <c r="K2477" s="27">
        <v>43098</v>
      </c>
      <c r="L2477" s="28">
        <v>4</v>
      </c>
    </row>
    <row r="2478" spans="2:12" x14ac:dyDescent="0.2">
      <c r="B2478" s="5" t="s">
        <v>334</v>
      </c>
      <c r="C2478" s="5" t="s">
        <v>31</v>
      </c>
      <c r="D2478" s="5" t="s">
        <v>15</v>
      </c>
      <c r="E2478" s="5" t="s">
        <v>180</v>
      </c>
      <c r="F2478" s="5" t="s">
        <v>367</v>
      </c>
      <c r="G2478" s="5" t="s">
        <v>72</v>
      </c>
      <c r="H2478" s="5" t="s">
        <v>313</v>
      </c>
      <c r="I2478" s="5" t="s">
        <v>357</v>
      </c>
      <c r="J2478" s="10" t="s">
        <v>96</v>
      </c>
      <c r="K2478" s="27">
        <v>43098</v>
      </c>
      <c r="L2478" s="28">
        <v>1</v>
      </c>
    </row>
    <row r="2479" spans="2:12" x14ac:dyDescent="0.2">
      <c r="B2479" s="164" t="s">
        <v>334</v>
      </c>
      <c r="C2479" s="162" t="s">
        <v>31</v>
      </c>
      <c r="D2479" s="162" t="s">
        <v>15</v>
      </c>
      <c r="E2479" s="162" t="s">
        <v>156</v>
      </c>
      <c r="F2479" s="164" t="s">
        <v>50</v>
      </c>
      <c r="G2479" s="162" t="s">
        <v>74</v>
      </c>
      <c r="H2479" s="162" t="s">
        <v>98</v>
      </c>
      <c r="I2479" s="162" t="s">
        <v>305</v>
      </c>
      <c r="J2479" s="163" t="s">
        <v>96</v>
      </c>
      <c r="K2479" s="165">
        <v>43098</v>
      </c>
      <c r="L2479" s="166">
        <v>1</v>
      </c>
    </row>
    <row r="2480" spans="2:12" x14ac:dyDescent="0.2">
      <c r="B2480" s="5" t="s">
        <v>334</v>
      </c>
      <c r="C2480" s="5" t="s">
        <v>31</v>
      </c>
      <c r="D2480" s="5" t="s">
        <v>15</v>
      </c>
      <c r="E2480" s="5" t="s">
        <v>129</v>
      </c>
      <c r="F2480" s="5" t="s">
        <v>52</v>
      </c>
      <c r="G2480" s="5" t="s">
        <v>72</v>
      </c>
      <c r="H2480" s="5" t="s">
        <v>126</v>
      </c>
      <c r="I2480" s="5" t="s">
        <v>838</v>
      </c>
      <c r="J2480" s="10" t="s">
        <v>96</v>
      </c>
      <c r="K2480" s="27">
        <v>43098</v>
      </c>
      <c r="L2480" s="28">
        <v>1</v>
      </c>
    </row>
    <row r="2481" spans="2:12" x14ac:dyDescent="0.2">
      <c r="B2481" s="5" t="s">
        <v>334</v>
      </c>
      <c r="C2481" s="5" t="s">
        <v>31</v>
      </c>
      <c r="D2481" s="5" t="s">
        <v>15</v>
      </c>
      <c r="E2481" s="5" t="s">
        <v>145</v>
      </c>
      <c r="F2481" s="5" t="s">
        <v>44</v>
      </c>
      <c r="G2481" s="5" t="s">
        <v>74</v>
      </c>
      <c r="H2481" s="5" t="s">
        <v>98</v>
      </c>
      <c r="I2481" s="5" t="s">
        <v>305</v>
      </c>
      <c r="J2481" s="10" t="s">
        <v>96</v>
      </c>
      <c r="K2481" s="27">
        <v>43098</v>
      </c>
      <c r="L2481" s="28">
        <v>1</v>
      </c>
    </row>
    <row r="2482" spans="2:12" x14ac:dyDescent="0.2">
      <c r="B2482" s="5" t="s">
        <v>334</v>
      </c>
      <c r="C2482" s="5" t="s">
        <v>31</v>
      </c>
      <c r="D2482" s="5" t="s">
        <v>15</v>
      </c>
      <c r="E2482" s="5" t="s">
        <v>202</v>
      </c>
      <c r="F2482" s="5" t="s">
        <v>40</v>
      </c>
      <c r="G2482" s="5" t="s">
        <v>74</v>
      </c>
      <c r="H2482" s="5" t="s">
        <v>98</v>
      </c>
      <c r="I2482" s="5" t="s">
        <v>305</v>
      </c>
      <c r="J2482" s="10" t="s">
        <v>96</v>
      </c>
      <c r="K2482" s="27">
        <v>43099</v>
      </c>
      <c r="L2482" s="28">
        <v>1</v>
      </c>
    </row>
    <row r="2483" spans="2:12" x14ac:dyDescent="0.2">
      <c r="B2483" s="5" t="s">
        <v>334</v>
      </c>
      <c r="C2483" s="5" t="s">
        <v>31</v>
      </c>
      <c r="D2483" s="5" t="s">
        <v>15</v>
      </c>
      <c r="E2483" s="5" t="s">
        <v>117</v>
      </c>
      <c r="F2483" s="5" t="s">
        <v>46</v>
      </c>
      <c r="G2483" s="5" t="s">
        <v>72</v>
      </c>
      <c r="H2483" s="5" t="s">
        <v>142</v>
      </c>
      <c r="I2483" s="5" t="s">
        <v>304</v>
      </c>
      <c r="J2483" s="10" t="s">
        <v>96</v>
      </c>
      <c r="K2483" s="27">
        <v>43099</v>
      </c>
      <c r="L2483" s="28">
        <v>1</v>
      </c>
    </row>
    <row r="2484" spans="2:12" x14ac:dyDescent="0.2">
      <c r="B2484" s="164" t="s">
        <v>334</v>
      </c>
      <c r="C2484" s="162" t="s">
        <v>31</v>
      </c>
      <c r="D2484" s="162" t="s">
        <v>15</v>
      </c>
      <c r="E2484" s="162" t="s">
        <v>158</v>
      </c>
      <c r="F2484" s="164" t="s">
        <v>39</v>
      </c>
      <c r="G2484" s="162" t="s">
        <v>74</v>
      </c>
      <c r="H2484" s="162" t="s">
        <v>98</v>
      </c>
      <c r="I2484" s="162" t="s">
        <v>305</v>
      </c>
      <c r="J2484" s="163" t="s">
        <v>96</v>
      </c>
      <c r="K2484" s="165">
        <v>43099</v>
      </c>
      <c r="L2484" s="166">
        <v>1</v>
      </c>
    </row>
    <row r="2485" spans="2:12" x14ac:dyDescent="0.2">
      <c r="B2485" s="5" t="s">
        <v>334</v>
      </c>
      <c r="C2485" s="5" t="s">
        <v>31</v>
      </c>
      <c r="D2485" s="5" t="s">
        <v>15</v>
      </c>
      <c r="E2485" s="5" t="s">
        <v>181</v>
      </c>
      <c r="F2485" s="5" t="s">
        <v>367</v>
      </c>
      <c r="G2485" s="5" t="s">
        <v>72</v>
      </c>
      <c r="H2485" s="5" t="s">
        <v>108</v>
      </c>
      <c r="I2485" s="5" t="s">
        <v>305</v>
      </c>
      <c r="J2485" s="10" t="s">
        <v>96</v>
      </c>
      <c r="K2485" s="27">
        <v>43099</v>
      </c>
      <c r="L2485" s="28">
        <v>1</v>
      </c>
    </row>
    <row r="2486" spans="2:12" x14ac:dyDescent="0.2">
      <c r="K2486" s="203" t="s">
        <v>24</v>
      </c>
      <c r="L2486" s="10">
        <f>SUBTOTAL(109,Tabla3[PZAS MES ACTUAL])</f>
        <v>3483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66"/>
  <sheetViews>
    <sheetView showGridLines="0" zoomScale="84" zoomScaleNormal="84" workbookViewId="0">
      <pane ySplit="7" topLeftCell="A8" activePane="bottomLeft" state="frozen"/>
      <selection pane="bottomLeft"/>
    </sheetView>
  </sheetViews>
  <sheetFormatPr defaultColWidth="11.42578125" defaultRowHeight="15" x14ac:dyDescent="0.25"/>
  <cols>
    <col min="1" max="1" width="2.28515625" style="29" customWidth="1"/>
    <col min="2" max="2" width="15.42578125" style="29" customWidth="1"/>
    <col min="3" max="3" width="13" style="29" customWidth="1"/>
    <col min="4" max="4" width="34" style="29" customWidth="1"/>
    <col min="5" max="5" width="20.5703125" style="29" customWidth="1"/>
    <col min="6" max="6" width="15.28515625" style="142" customWidth="1"/>
    <col min="7" max="7" width="13.42578125" style="142" customWidth="1"/>
    <col min="8" max="8" width="40.7109375" style="29" customWidth="1"/>
    <col min="9" max="9" width="25.28515625" style="29" customWidth="1"/>
    <col min="10" max="10" width="16.28515625" style="29" customWidth="1"/>
    <col min="11" max="11" width="17.85546875" style="29" customWidth="1"/>
    <col min="12" max="12" width="14.7109375" style="29" customWidth="1"/>
    <col min="13" max="13" width="13" style="29" customWidth="1"/>
    <col min="14" max="14" width="21.28515625" customWidth="1"/>
    <col min="15" max="15" width="14.7109375" style="103" customWidth="1"/>
    <col min="16" max="16384" width="11.42578125" style="29"/>
  </cols>
  <sheetData>
    <row r="1" spans="2:15" ht="12.75" x14ac:dyDescent="0.2">
      <c r="N1" s="103"/>
      <c r="O1" s="29"/>
    </row>
    <row r="2" spans="2:15" ht="15.75" x14ac:dyDescent="0.25">
      <c r="B2" s="1" t="str">
        <f>'Resumen General'!B3</f>
        <v>MIMPARA, NPLATE, ARANESP, VECTIBIX, PROLIA,REPATHA,BLINCYTO &amp; XGEVA</v>
      </c>
      <c r="C2" s="1"/>
      <c r="N2" s="103"/>
      <c r="O2" s="29"/>
    </row>
    <row r="3" spans="2:15" x14ac:dyDescent="0.25">
      <c r="B3" s="2" t="s">
        <v>209</v>
      </c>
      <c r="C3" s="2"/>
      <c r="N3" s="103"/>
      <c r="O3" s="29"/>
    </row>
    <row r="4" spans="2:15" ht="14.25" x14ac:dyDescent="0.25">
      <c r="B4" s="3" t="str">
        <f>'Resumen General'!B5</f>
        <v>DEL 01 AL 31 DE DICIEMBRE 2017</v>
      </c>
      <c r="C4" s="3"/>
      <c r="N4" s="103"/>
      <c r="O4" s="29"/>
    </row>
    <row r="5" spans="2:15" ht="12.75" x14ac:dyDescent="0.2">
      <c r="N5" s="103"/>
      <c r="O5" s="29"/>
    </row>
    <row r="6" spans="2:15" ht="12.75" x14ac:dyDescent="0.2">
      <c r="N6" s="103"/>
      <c r="O6" s="29"/>
    </row>
    <row r="7" spans="2:15" ht="12.75" x14ac:dyDescent="0.2">
      <c r="B7" s="30" t="s">
        <v>211</v>
      </c>
      <c r="C7" s="30" t="s">
        <v>18</v>
      </c>
      <c r="D7" s="30" t="s">
        <v>35</v>
      </c>
      <c r="E7" s="30" t="s">
        <v>210</v>
      </c>
      <c r="F7" s="30" t="s">
        <v>212</v>
      </c>
      <c r="G7" s="30" t="s">
        <v>307</v>
      </c>
      <c r="H7" s="30" t="s">
        <v>91</v>
      </c>
      <c r="I7" s="30" t="s">
        <v>213</v>
      </c>
      <c r="J7" s="30" t="s">
        <v>38</v>
      </c>
      <c r="K7" s="30" t="s">
        <v>332</v>
      </c>
      <c r="L7" s="30" t="s">
        <v>333</v>
      </c>
      <c r="M7" s="30" t="s">
        <v>214</v>
      </c>
      <c r="N7" s="104" t="s">
        <v>215</v>
      </c>
      <c r="O7" s="29"/>
    </row>
    <row r="8" spans="2:15" ht="12.75" x14ac:dyDescent="0.2">
      <c r="B8" s="32" t="s">
        <v>430</v>
      </c>
      <c r="C8" s="32" t="s">
        <v>27</v>
      </c>
      <c r="D8" s="32" t="s">
        <v>6</v>
      </c>
      <c r="E8" s="31" t="s">
        <v>1066</v>
      </c>
      <c r="F8" s="31">
        <v>1219619</v>
      </c>
      <c r="G8" s="31">
        <v>579363</v>
      </c>
      <c r="H8" s="32" t="s">
        <v>381</v>
      </c>
      <c r="I8" s="32" t="s">
        <v>219</v>
      </c>
      <c r="J8" s="32" t="s">
        <v>174</v>
      </c>
      <c r="K8" s="32" t="s">
        <v>334</v>
      </c>
      <c r="L8" s="31" t="s">
        <v>96</v>
      </c>
      <c r="M8" s="31">
        <v>1</v>
      </c>
      <c r="N8" s="105">
        <v>43070</v>
      </c>
      <c r="O8" s="29"/>
    </row>
    <row r="9" spans="2:15" ht="12.75" x14ac:dyDescent="0.2">
      <c r="B9" s="167" t="s">
        <v>74</v>
      </c>
      <c r="C9" s="167" t="s">
        <v>27</v>
      </c>
      <c r="D9" s="168" t="s">
        <v>8</v>
      </c>
      <c r="E9" s="169" t="s">
        <v>1278</v>
      </c>
      <c r="F9" s="169">
        <v>1051055</v>
      </c>
      <c r="G9" s="169">
        <v>575156</v>
      </c>
      <c r="H9" s="170" t="s">
        <v>396</v>
      </c>
      <c r="I9" s="168" t="s">
        <v>218</v>
      </c>
      <c r="J9" s="168" t="s">
        <v>42</v>
      </c>
      <c r="K9" s="168" t="s">
        <v>334</v>
      </c>
      <c r="L9" s="169" t="s">
        <v>96</v>
      </c>
      <c r="M9" s="169">
        <v>1</v>
      </c>
      <c r="N9" s="171">
        <v>43070</v>
      </c>
      <c r="O9" s="29"/>
    </row>
    <row r="10" spans="2:15" ht="12.75" x14ac:dyDescent="0.2">
      <c r="B10" s="32" t="s">
        <v>74</v>
      </c>
      <c r="C10" s="32" t="s">
        <v>27</v>
      </c>
      <c r="D10" s="32" t="s">
        <v>8</v>
      </c>
      <c r="E10" s="31" t="s">
        <v>1279</v>
      </c>
      <c r="F10" s="31">
        <v>502560</v>
      </c>
      <c r="G10" s="31">
        <v>58185</v>
      </c>
      <c r="H10" s="32" t="s">
        <v>407</v>
      </c>
      <c r="I10" s="32" t="s">
        <v>216</v>
      </c>
      <c r="J10" s="32" t="s">
        <v>118</v>
      </c>
      <c r="K10" s="32" t="s">
        <v>334</v>
      </c>
      <c r="L10" s="31" t="s">
        <v>96</v>
      </c>
      <c r="M10" s="31">
        <v>1</v>
      </c>
      <c r="N10" s="105">
        <v>43070</v>
      </c>
      <c r="O10" s="29"/>
    </row>
    <row r="11" spans="2:15" ht="12.75" x14ac:dyDescent="0.2">
      <c r="B11" s="32" t="s">
        <v>75</v>
      </c>
      <c r="C11" s="32" t="s">
        <v>27</v>
      </c>
      <c r="D11" s="32" t="s">
        <v>8</v>
      </c>
      <c r="E11" s="31" t="s">
        <v>1869</v>
      </c>
      <c r="F11" s="31">
        <v>184</v>
      </c>
      <c r="G11" s="31">
        <v>184</v>
      </c>
      <c r="H11" s="32" t="s">
        <v>391</v>
      </c>
      <c r="I11" s="32" t="s">
        <v>305</v>
      </c>
      <c r="J11" s="32" t="s">
        <v>134</v>
      </c>
      <c r="K11" s="32" t="s">
        <v>334</v>
      </c>
      <c r="L11" s="31" t="s">
        <v>96</v>
      </c>
      <c r="M11" s="31">
        <v>1</v>
      </c>
      <c r="N11" s="105">
        <v>43070</v>
      </c>
      <c r="O11" s="29"/>
    </row>
    <row r="12" spans="2:15" ht="12.75" x14ac:dyDescent="0.2">
      <c r="B12" s="177" t="s">
        <v>430</v>
      </c>
      <c r="C12" s="177" t="s">
        <v>27</v>
      </c>
      <c r="D12" s="178" t="s">
        <v>10</v>
      </c>
      <c r="E12" s="179" t="s">
        <v>1062</v>
      </c>
      <c r="F12" s="179">
        <v>1093830</v>
      </c>
      <c r="G12" s="179">
        <v>650145</v>
      </c>
      <c r="H12" s="180" t="s">
        <v>657</v>
      </c>
      <c r="I12" s="178" t="s">
        <v>227</v>
      </c>
      <c r="J12" s="178" t="s">
        <v>118</v>
      </c>
      <c r="K12" s="178" t="s">
        <v>334</v>
      </c>
      <c r="L12" s="179" t="s">
        <v>96</v>
      </c>
      <c r="M12" s="179">
        <v>4</v>
      </c>
      <c r="N12" s="181">
        <v>43070</v>
      </c>
      <c r="O12" s="29"/>
    </row>
    <row r="13" spans="2:15" ht="12.75" x14ac:dyDescent="0.2">
      <c r="B13" s="204" t="s">
        <v>75</v>
      </c>
      <c r="C13" s="204" t="s">
        <v>361</v>
      </c>
      <c r="D13" s="32" t="s">
        <v>362</v>
      </c>
      <c r="E13" s="31" t="s">
        <v>2060</v>
      </c>
      <c r="F13" s="31">
        <v>301</v>
      </c>
      <c r="G13" s="31">
        <v>301</v>
      </c>
      <c r="H13" s="205" t="s">
        <v>869</v>
      </c>
      <c r="I13" s="32" t="s">
        <v>305</v>
      </c>
      <c r="J13" s="32" t="s">
        <v>2061</v>
      </c>
      <c r="K13" s="32" t="s">
        <v>334</v>
      </c>
      <c r="L13" s="31" t="s">
        <v>96</v>
      </c>
      <c r="M13" s="31">
        <v>1</v>
      </c>
      <c r="N13" s="105">
        <v>43070</v>
      </c>
      <c r="O13" s="29"/>
    </row>
    <row r="14" spans="2:15" ht="12.75" x14ac:dyDescent="0.2">
      <c r="B14" s="32" t="s">
        <v>430</v>
      </c>
      <c r="C14" s="32" t="s">
        <v>29</v>
      </c>
      <c r="D14" s="32" t="s">
        <v>384</v>
      </c>
      <c r="E14" s="31" t="s">
        <v>1095</v>
      </c>
      <c r="F14" s="31">
        <v>244187</v>
      </c>
      <c r="G14" s="31">
        <v>605614</v>
      </c>
      <c r="H14" s="32" t="s">
        <v>677</v>
      </c>
      <c r="I14" s="32" t="s">
        <v>216</v>
      </c>
      <c r="J14" s="32" t="s">
        <v>150</v>
      </c>
      <c r="K14" s="32" t="s">
        <v>334</v>
      </c>
      <c r="L14" s="31" t="s">
        <v>96</v>
      </c>
      <c r="M14" s="31">
        <v>1</v>
      </c>
      <c r="N14" s="105">
        <v>43070</v>
      </c>
      <c r="O14" s="29"/>
    </row>
    <row r="15" spans="2:15" ht="12.75" x14ac:dyDescent="0.2">
      <c r="B15" s="167" t="s">
        <v>75</v>
      </c>
      <c r="C15" s="167" t="s">
        <v>29</v>
      </c>
      <c r="D15" s="168" t="s">
        <v>384</v>
      </c>
      <c r="E15" s="169" t="s">
        <v>1918</v>
      </c>
      <c r="F15" s="169">
        <v>215</v>
      </c>
      <c r="G15" s="169">
        <v>215</v>
      </c>
      <c r="H15" s="170" t="s">
        <v>351</v>
      </c>
      <c r="I15" s="168" t="s">
        <v>305</v>
      </c>
      <c r="J15" s="168" t="s">
        <v>152</v>
      </c>
      <c r="K15" s="168" t="s">
        <v>334</v>
      </c>
      <c r="L15" s="169" t="s">
        <v>96</v>
      </c>
      <c r="M15" s="169">
        <v>1</v>
      </c>
      <c r="N15" s="171">
        <v>43070</v>
      </c>
      <c r="O15" s="29"/>
    </row>
    <row r="16" spans="2:15" ht="12.75" x14ac:dyDescent="0.2">
      <c r="B16" s="32" t="s">
        <v>75</v>
      </c>
      <c r="C16" s="32" t="s">
        <v>29</v>
      </c>
      <c r="D16" s="32" t="s">
        <v>384</v>
      </c>
      <c r="E16" s="31" t="s">
        <v>1919</v>
      </c>
      <c r="F16" s="31">
        <v>1163</v>
      </c>
      <c r="G16" s="31">
        <v>1163</v>
      </c>
      <c r="H16" s="32" t="s">
        <v>554</v>
      </c>
      <c r="I16" s="32" t="s">
        <v>305</v>
      </c>
      <c r="J16" s="32" t="s">
        <v>107</v>
      </c>
      <c r="K16" s="32" t="s">
        <v>334</v>
      </c>
      <c r="L16" s="31" t="s">
        <v>96</v>
      </c>
      <c r="M16" s="31">
        <v>1</v>
      </c>
      <c r="N16" s="105">
        <v>43070</v>
      </c>
      <c r="O16" s="29"/>
    </row>
    <row r="17" spans="2:15" ht="12.75" x14ac:dyDescent="0.2">
      <c r="B17" s="32" t="s">
        <v>75</v>
      </c>
      <c r="C17" s="32" t="s">
        <v>29</v>
      </c>
      <c r="D17" s="32" t="s">
        <v>384</v>
      </c>
      <c r="E17" s="31" t="s">
        <v>1949</v>
      </c>
      <c r="F17" s="31">
        <v>631</v>
      </c>
      <c r="G17" s="31">
        <v>631</v>
      </c>
      <c r="H17" s="32" t="s">
        <v>495</v>
      </c>
      <c r="I17" s="32" t="s">
        <v>305</v>
      </c>
      <c r="J17" s="32" t="s">
        <v>122</v>
      </c>
      <c r="K17" s="32" t="s">
        <v>334</v>
      </c>
      <c r="L17" s="31" t="s">
        <v>96</v>
      </c>
      <c r="M17" s="31">
        <v>2</v>
      </c>
      <c r="N17" s="105">
        <v>43070</v>
      </c>
      <c r="O17" s="29"/>
    </row>
    <row r="18" spans="2:15" ht="12.75" x14ac:dyDescent="0.2">
      <c r="B18" s="32" t="s">
        <v>75</v>
      </c>
      <c r="C18" s="32" t="s">
        <v>25</v>
      </c>
      <c r="D18" s="32" t="s">
        <v>398</v>
      </c>
      <c r="E18" s="31" t="s">
        <v>1953</v>
      </c>
      <c r="F18" s="31">
        <v>215</v>
      </c>
      <c r="G18" s="31">
        <v>215</v>
      </c>
      <c r="H18" s="32" t="s">
        <v>351</v>
      </c>
      <c r="I18" s="32" t="s">
        <v>305</v>
      </c>
      <c r="J18" s="32" t="s">
        <v>193</v>
      </c>
      <c r="K18" s="32" t="s">
        <v>334</v>
      </c>
      <c r="L18" s="31" t="s">
        <v>96</v>
      </c>
      <c r="M18" s="31">
        <v>2</v>
      </c>
      <c r="N18" s="105">
        <v>43070</v>
      </c>
      <c r="O18" s="29"/>
    </row>
    <row r="19" spans="2:15" ht="12.75" x14ac:dyDescent="0.2">
      <c r="B19" s="32" t="s">
        <v>75</v>
      </c>
      <c r="C19" s="32" t="s">
        <v>28</v>
      </c>
      <c r="D19" s="32" t="s">
        <v>406</v>
      </c>
      <c r="E19" s="31" t="s">
        <v>1869</v>
      </c>
      <c r="F19" s="31">
        <v>184</v>
      </c>
      <c r="G19" s="31">
        <v>184</v>
      </c>
      <c r="H19" s="32" t="s">
        <v>391</v>
      </c>
      <c r="I19" s="32" t="s">
        <v>305</v>
      </c>
      <c r="J19" s="32" t="s">
        <v>134</v>
      </c>
      <c r="K19" s="32" t="s">
        <v>334</v>
      </c>
      <c r="L19" s="31" t="s">
        <v>96</v>
      </c>
      <c r="M19" s="31">
        <v>2</v>
      </c>
      <c r="N19" s="105">
        <v>43070</v>
      </c>
      <c r="O19" s="29"/>
    </row>
    <row r="20" spans="2:15" ht="12.75" x14ac:dyDescent="0.2">
      <c r="B20" s="32" t="s">
        <v>75</v>
      </c>
      <c r="C20" s="32" t="s">
        <v>28</v>
      </c>
      <c r="D20" s="32" t="s">
        <v>406</v>
      </c>
      <c r="E20" s="31" t="s">
        <v>1919</v>
      </c>
      <c r="F20" s="31">
        <v>1163</v>
      </c>
      <c r="G20" s="31">
        <v>1163</v>
      </c>
      <c r="H20" s="32" t="s">
        <v>554</v>
      </c>
      <c r="I20" s="32" t="s">
        <v>305</v>
      </c>
      <c r="J20" s="32" t="s">
        <v>107</v>
      </c>
      <c r="K20" s="32" t="s">
        <v>334</v>
      </c>
      <c r="L20" s="31" t="s">
        <v>96</v>
      </c>
      <c r="M20" s="31">
        <v>2</v>
      </c>
      <c r="N20" s="105">
        <v>43070</v>
      </c>
      <c r="O20" s="29"/>
    </row>
    <row r="21" spans="2:15" ht="12.75" x14ac:dyDescent="0.2">
      <c r="B21" s="32" t="s">
        <v>430</v>
      </c>
      <c r="C21" s="32" t="s">
        <v>26</v>
      </c>
      <c r="D21" s="32" t="s">
        <v>13</v>
      </c>
      <c r="E21" s="31" t="s">
        <v>1120</v>
      </c>
      <c r="F21" s="31">
        <v>1027275</v>
      </c>
      <c r="G21" s="31">
        <v>1090505</v>
      </c>
      <c r="H21" s="32" t="s">
        <v>389</v>
      </c>
      <c r="I21" s="32" t="s">
        <v>305</v>
      </c>
      <c r="J21" s="32" t="s">
        <v>105</v>
      </c>
      <c r="K21" s="32" t="s">
        <v>334</v>
      </c>
      <c r="L21" s="31" t="s">
        <v>96</v>
      </c>
      <c r="M21" s="31">
        <v>1</v>
      </c>
      <c r="N21" s="105">
        <v>43070</v>
      </c>
      <c r="O21" s="29"/>
    </row>
    <row r="22" spans="2:15" ht="12.75" x14ac:dyDescent="0.2">
      <c r="B22" s="32" t="s">
        <v>430</v>
      </c>
      <c r="C22" s="32" t="s">
        <v>26</v>
      </c>
      <c r="D22" s="32" t="s">
        <v>13</v>
      </c>
      <c r="E22" s="31" t="s">
        <v>1121</v>
      </c>
      <c r="F22" s="31">
        <v>1219745</v>
      </c>
      <c r="G22" s="31">
        <v>547118</v>
      </c>
      <c r="H22" s="32" t="s">
        <v>784</v>
      </c>
      <c r="I22" s="32" t="s">
        <v>216</v>
      </c>
      <c r="J22" s="32" t="s">
        <v>193</v>
      </c>
      <c r="K22" s="32" t="s">
        <v>334</v>
      </c>
      <c r="L22" s="31" t="s">
        <v>96</v>
      </c>
      <c r="M22" s="31">
        <v>1</v>
      </c>
      <c r="N22" s="105">
        <v>43070</v>
      </c>
      <c r="O22" s="29"/>
    </row>
    <row r="23" spans="2:15" ht="12.75" x14ac:dyDescent="0.2">
      <c r="B23" s="32" t="s">
        <v>430</v>
      </c>
      <c r="C23" s="32" t="s">
        <v>26</v>
      </c>
      <c r="D23" s="32" t="s">
        <v>13</v>
      </c>
      <c r="E23" s="31" t="s">
        <v>1122</v>
      </c>
      <c r="F23" s="31">
        <v>823648</v>
      </c>
      <c r="G23" s="31">
        <v>612050</v>
      </c>
      <c r="H23" s="32" t="s">
        <v>600</v>
      </c>
      <c r="I23" s="32" t="s">
        <v>216</v>
      </c>
      <c r="J23" s="32" t="s">
        <v>206</v>
      </c>
      <c r="K23" s="32" t="s">
        <v>334</v>
      </c>
      <c r="L23" s="31" t="s">
        <v>96</v>
      </c>
      <c r="M23" s="31">
        <v>1</v>
      </c>
      <c r="N23" s="105">
        <v>43070</v>
      </c>
      <c r="O23" s="29"/>
    </row>
    <row r="24" spans="2:15" ht="12.75" x14ac:dyDescent="0.2">
      <c r="B24" s="32" t="s">
        <v>430</v>
      </c>
      <c r="C24" s="32" t="s">
        <v>26</v>
      </c>
      <c r="D24" s="32" t="s">
        <v>13</v>
      </c>
      <c r="E24" s="31" t="s">
        <v>1172</v>
      </c>
      <c r="F24" s="31">
        <v>824362</v>
      </c>
      <c r="G24" s="31">
        <v>571192</v>
      </c>
      <c r="H24" s="32" t="s">
        <v>715</v>
      </c>
      <c r="I24" s="32" t="s">
        <v>216</v>
      </c>
      <c r="J24" s="32" t="s">
        <v>100</v>
      </c>
      <c r="K24" s="32" t="s">
        <v>334</v>
      </c>
      <c r="L24" s="31" t="s">
        <v>96</v>
      </c>
      <c r="M24" s="31">
        <v>1</v>
      </c>
      <c r="N24" s="105">
        <v>43070</v>
      </c>
      <c r="O24" s="29"/>
    </row>
    <row r="25" spans="2:15" ht="12.75" x14ac:dyDescent="0.2">
      <c r="B25" s="167" t="s">
        <v>430</v>
      </c>
      <c r="C25" s="167" t="s">
        <v>26</v>
      </c>
      <c r="D25" s="168" t="s">
        <v>13</v>
      </c>
      <c r="E25" s="169" t="s">
        <v>1173</v>
      </c>
      <c r="F25" s="169">
        <v>1015819</v>
      </c>
      <c r="G25" s="169">
        <v>646826</v>
      </c>
      <c r="H25" s="170" t="s">
        <v>590</v>
      </c>
      <c r="I25" s="168" t="s">
        <v>617</v>
      </c>
      <c r="J25" s="168" t="s">
        <v>119</v>
      </c>
      <c r="K25" s="168" t="s">
        <v>334</v>
      </c>
      <c r="L25" s="169" t="s">
        <v>96</v>
      </c>
      <c r="M25" s="169">
        <v>1</v>
      </c>
      <c r="N25" s="171">
        <v>43070</v>
      </c>
      <c r="O25" s="29"/>
    </row>
    <row r="26" spans="2:15" ht="12.75" x14ac:dyDescent="0.2">
      <c r="B26" s="32" t="s">
        <v>430</v>
      </c>
      <c r="C26" s="32" t="s">
        <v>26</v>
      </c>
      <c r="D26" s="32" t="s">
        <v>13</v>
      </c>
      <c r="E26" s="31" t="s">
        <v>1174</v>
      </c>
      <c r="F26" s="31">
        <v>1212563</v>
      </c>
      <c r="G26" s="31">
        <v>569996</v>
      </c>
      <c r="H26" s="32" t="s">
        <v>810</v>
      </c>
      <c r="I26" s="32" t="s">
        <v>216</v>
      </c>
      <c r="J26" s="32" t="s">
        <v>339</v>
      </c>
      <c r="K26" s="32" t="s">
        <v>334</v>
      </c>
      <c r="L26" s="31" t="s">
        <v>96</v>
      </c>
      <c r="M26" s="31">
        <v>1</v>
      </c>
      <c r="N26" s="105">
        <v>43070</v>
      </c>
      <c r="O26" s="29"/>
    </row>
    <row r="27" spans="2:15" ht="12.75" x14ac:dyDescent="0.2">
      <c r="B27" s="32" t="s">
        <v>74</v>
      </c>
      <c r="C27" s="32" t="s">
        <v>26</v>
      </c>
      <c r="D27" s="32" t="s">
        <v>13</v>
      </c>
      <c r="E27" s="31" t="s">
        <v>1371</v>
      </c>
      <c r="F27" s="31">
        <v>819282</v>
      </c>
      <c r="G27" s="31">
        <v>635341</v>
      </c>
      <c r="H27" s="32" t="s">
        <v>305</v>
      </c>
      <c r="I27" s="32" t="s">
        <v>305</v>
      </c>
      <c r="J27" s="32" t="s">
        <v>51</v>
      </c>
      <c r="K27" s="32" t="s">
        <v>375</v>
      </c>
      <c r="L27" s="31" t="s">
        <v>96</v>
      </c>
      <c r="M27" s="31">
        <v>1</v>
      </c>
      <c r="N27" s="105">
        <v>43070</v>
      </c>
      <c r="O27" s="29"/>
    </row>
    <row r="28" spans="2:15" ht="12.75" x14ac:dyDescent="0.2">
      <c r="B28" s="32" t="s">
        <v>74</v>
      </c>
      <c r="C28" s="32" t="s">
        <v>26</v>
      </c>
      <c r="D28" s="32" t="s">
        <v>13</v>
      </c>
      <c r="E28" s="31" t="s">
        <v>1372</v>
      </c>
      <c r="F28" s="31">
        <v>1219537</v>
      </c>
      <c r="G28" s="31">
        <v>652180</v>
      </c>
      <c r="H28" s="32" t="s">
        <v>785</v>
      </c>
      <c r="I28" s="32" t="s">
        <v>216</v>
      </c>
      <c r="J28" s="32" t="s">
        <v>146</v>
      </c>
      <c r="K28" s="32" t="s">
        <v>375</v>
      </c>
      <c r="L28" s="31" t="s">
        <v>96</v>
      </c>
      <c r="M28" s="31">
        <v>1</v>
      </c>
      <c r="N28" s="105">
        <v>43070</v>
      </c>
      <c r="O28" s="29"/>
    </row>
    <row r="29" spans="2:15" ht="12.75" x14ac:dyDescent="0.2">
      <c r="B29" s="32" t="s">
        <v>74</v>
      </c>
      <c r="C29" s="32" t="s">
        <v>26</v>
      </c>
      <c r="D29" s="32" t="s">
        <v>13</v>
      </c>
      <c r="E29" s="31" t="s">
        <v>1373</v>
      </c>
      <c r="F29" s="31">
        <v>842</v>
      </c>
      <c r="G29" s="31">
        <v>635341</v>
      </c>
      <c r="H29" s="32" t="s">
        <v>305</v>
      </c>
      <c r="I29" s="32" t="s">
        <v>305</v>
      </c>
      <c r="J29" s="32" t="s">
        <v>168</v>
      </c>
      <c r="K29" s="32" t="s">
        <v>334</v>
      </c>
      <c r="L29" s="31" t="s">
        <v>96</v>
      </c>
      <c r="M29" s="31">
        <v>1</v>
      </c>
      <c r="N29" s="105">
        <v>43070</v>
      </c>
      <c r="O29" s="29"/>
    </row>
    <row r="30" spans="2:15" ht="12.75" x14ac:dyDescent="0.2">
      <c r="B30" s="167" t="s">
        <v>74</v>
      </c>
      <c r="C30" s="167" t="s">
        <v>26</v>
      </c>
      <c r="D30" s="168" t="s">
        <v>13</v>
      </c>
      <c r="E30" s="169" t="s">
        <v>1374</v>
      </c>
      <c r="F30" s="169">
        <v>1219558</v>
      </c>
      <c r="G30" s="169">
        <v>605807</v>
      </c>
      <c r="H30" s="170" t="s">
        <v>458</v>
      </c>
      <c r="I30" s="168" t="s">
        <v>216</v>
      </c>
      <c r="J30" s="168" t="s">
        <v>42</v>
      </c>
      <c r="K30" s="168" t="s">
        <v>375</v>
      </c>
      <c r="L30" s="169" t="s">
        <v>96</v>
      </c>
      <c r="M30" s="169">
        <v>1</v>
      </c>
      <c r="N30" s="171">
        <v>43070</v>
      </c>
      <c r="O30" s="29"/>
    </row>
    <row r="31" spans="2:15" ht="12.75" x14ac:dyDescent="0.2">
      <c r="B31" s="167" t="s">
        <v>74</v>
      </c>
      <c r="C31" s="167" t="s">
        <v>26</v>
      </c>
      <c r="D31" s="168" t="s">
        <v>13</v>
      </c>
      <c r="E31" s="169" t="s">
        <v>1375</v>
      </c>
      <c r="F31" s="169">
        <v>842</v>
      </c>
      <c r="G31" s="169">
        <v>635341</v>
      </c>
      <c r="H31" s="170" t="s">
        <v>305</v>
      </c>
      <c r="I31" s="168" t="s">
        <v>305</v>
      </c>
      <c r="J31" s="168" t="s">
        <v>168</v>
      </c>
      <c r="K31" s="168" t="s">
        <v>334</v>
      </c>
      <c r="L31" s="169" t="s">
        <v>96</v>
      </c>
      <c r="M31" s="169">
        <v>1</v>
      </c>
      <c r="N31" s="171">
        <v>43070</v>
      </c>
      <c r="O31" s="29"/>
    </row>
    <row r="32" spans="2:15" ht="12.75" x14ac:dyDescent="0.2">
      <c r="B32" s="167" t="s">
        <v>74</v>
      </c>
      <c r="C32" s="167" t="s">
        <v>26</v>
      </c>
      <c r="D32" s="168" t="s">
        <v>13</v>
      </c>
      <c r="E32" s="169" t="s">
        <v>1376</v>
      </c>
      <c r="F32" s="169">
        <v>1037437</v>
      </c>
      <c r="G32" s="169">
        <v>736016</v>
      </c>
      <c r="H32" s="170" t="s">
        <v>719</v>
      </c>
      <c r="I32" s="168" t="s">
        <v>225</v>
      </c>
      <c r="J32" s="168" t="s">
        <v>133</v>
      </c>
      <c r="K32" s="168" t="s">
        <v>334</v>
      </c>
      <c r="L32" s="169" t="s">
        <v>96</v>
      </c>
      <c r="M32" s="169">
        <v>1</v>
      </c>
      <c r="N32" s="171">
        <v>43070</v>
      </c>
      <c r="O32" s="29"/>
    </row>
    <row r="33" spans="2:15" ht="12.75" x14ac:dyDescent="0.2">
      <c r="B33" s="204" t="s">
        <v>74</v>
      </c>
      <c r="C33" s="204" t="s">
        <v>26</v>
      </c>
      <c r="D33" s="32" t="s">
        <v>13</v>
      </c>
      <c r="E33" s="31" t="s">
        <v>1377</v>
      </c>
      <c r="F33" s="31">
        <v>313838</v>
      </c>
      <c r="G33" s="31">
        <v>592424</v>
      </c>
      <c r="H33" s="205" t="s">
        <v>871</v>
      </c>
      <c r="I33" s="32" t="s">
        <v>216</v>
      </c>
      <c r="J33" s="32" t="s">
        <v>97</v>
      </c>
      <c r="K33" s="32" t="s">
        <v>375</v>
      </c>
      <c r="L33" s="31" t="s">
        <v>96</v>
      </c>
      <c r="M33" s="31">
        <v>1</v>
      </c>
      <c r="N33" s="105">
        <v>43070</v>
      </c>
      <c r="O33" s="29"/>
    </row>
    <row r="34" spans="2:15" ht="12.75" x14ac:dyDescent="0.2">
      <c r="B34" s="32" t="s">
        <v>74</v>
      </c>
      <c r="C34" s="32" t="s">
        <v>26</v>
      </c>
      <c r="D34" s="32" t="s">
        <v>13</v>
      </c>
      <c r="E34" s="31" t="s">
        <v>1378</v>
      </c>
      <c r="F34" s="31">
        <v>952771</v>
      </c>
      <c r="G34" s="31">
        <v>635341</v>
      </c>
      <c r="H34" s="32" t="s">
        <v>305</v>
      </c>
      <c r="I34" s="32" t="s">
        <v>305</v>
      </c>
      <c r="J34" s="32" t="s">
        <v>168</v>
      </c>
      <c r="K34" s="32" t="s">
        <v>375</v>
      </c>
      <c r="L34" s="31" t="s">
        <v>96</v>
      </c>
      <c r="M34" s="31">
        <v>1</v>
      </c>
      <c r="N34" s="105">
        <v>43070</v>
      </c>
      <c r="O34" s="29"/>
    </row>
    <row r="35" spans="2:15" ht="12.75" x14ac:dyDescent="0.2">
      <c r="B35" s="32" t="s">
        <v>74</v>
      </c>
      <c r="C35" s="32" t="s">
        <v>26</v>
      </c>
      <c r="D35" s="32" t="s">
        <v>13</v>
      </c>
      <c r="E35" s="31" t="s">
        <v>1379</v>
      </c>
      <c r="F35" s="31">
        <v>885050</v>
      </c>
      <c r="G35" s="31">
        <v>557564</v>
      </c>
      <c r="H35" s="32" t="s">
        <v>978</v>
      </c>
      <c r="I35" s="32" t="s">
        <v>394</v>
      </c>
      <c r="J35" s="32" t="s">
        <v>138</v>
      </c>
      <c r="K35" s="32" t="s">
        <v>375</v>
      </c>
      <c r="L35" s="31" t="s">
        <v>96</v>
      </c>
      <c r="M35" s="31">
        <v>1</v>
      </c>
      <c r="N35" s="105">
        <v>43070</v>
      </c>
      <c r="O35" s="29"/>
    </row>
    <row r="36" spans="2:15" ht="12.75" x14ac:dyDescent="0.2">
      <c r="B36" s="32" t="s">
        <v>74</v>
      </c>
      <c r="C36" s="32" t="s">
        <v>26</v>
      </c>
      <c r="D36" s="32" t="s">
        <v>13</v>
      </c>
      <c r="E36" s="31" t="s">
        <v>1380</v>
      </c>
      <c r="F36" s="31">
        <v>853255</v>
      </c>
      <c r="G36" s="31">
        <v>608909</v>
      </c>
      <c r="H36" s="32" t="s">
        <v>1032</v>
      </c>
      <c r="I36" s="32" t="s">
        <v>365</v>
      </c>
      <c r="J36" s="32" t="s">
        <v>181</v>
      </c>
      <c r="K36" s="32" t="s">
        <v>375</v>
      </c>
      <c r="L36" s="31" t="s">
        <v>96</v>
      </c>
      <c r="M36" s="31">
        <v>1</v>
      </c>
      <c r="N36" s="105">
        <v>43070</v>
      </c>
      <c r="O36" s="29"/>
    </row>
    <row r="37" spans="2:15" ht="12.75" x14ac:dyDescent="0.2">
      <c r="B37" s="32" t="s">
        <v>74</v>
      </c>
      <c r="C37" s="32" t="s">
        <v>26</v>
      </c>
      <c r="D37" s="32" t="s">
        <v>13</v>
      </c>
      <c r="E37" s="31" t="s">
        <v>1381</v>
      </c>
      <c r="F37" s="31">
        <v>1219622</v>
      </c>
      <c r="G37" s="31">
        <v>595682</v>
      </c>
      <c r="H37" s="32" t="s">
        <v>951</v>
      </c>
      <c r="I37" s="32" t="s">
        <v>225</v>
      </c>
      <c r="J37" s="32" t="s">
        <v>62</v>
      </c>
      <c r="K37" s="32" t="s">
        <v>375</v>
      </c>
      <c r="L37" s="31" t="s">
        <v>96</v>
      </c>
      <c r="M37" s="31">
        <v>1</v>
      </c>
      <c r="N37" s="105">
        <v>43070</v>
      </c>
      <c r="O37" s="29"/>
    </row>
    <row r="38" spans="2:15" ht="12.75" x14ac:dyDescent="0.2">
      <c r="B38" s="32" t="s">
        <v>74</v>
      </c>
      <c r="C38" s="32" t="s">
        <v>26</v>
      </c>
      <c r="D38" s="32" t="s">
        <v>13</v>
      </c>
      <c r="E38" s="31" t="s">
        <v>1382</v>
      </c>
      <c r="F38" s="31">
        <v>851639</v>
      </c>
      <c r="G38" s="31">
        <v>592297</v>
      </c>
      <c r="H38" s="32" t="s">
        <v>952</v>
      </c>
      <c r="I38" s="32" t="s">
        <v>225</v>
      </c>
      <c r="J38" s="32" t="s">
        <v>62</v>
      </c>
      <c r="K38" s="32" t="s">
        <v>375</v>
      </c>
      <c r="L38" s="31" t="s">
        <v>96</v>
      </c>
      <c r="M38" s="31">
        <v>1</v>
      </c>
      <c r="N38" s="105">
        <v>43070</v>
      </c>
      <c r="O38" s="29"/>
    </row>
    <row r="39" spans="2:15" ht="12.75" x14ac:dyDescent="0.2">
      <c r="B39" s="32" t="s">
        <v>74</v>
      </c>
      <c r="C39" s="32" t="s">
        <v>26</v>
      </c>
      <c r="D39" s="32" t="s">
        <v>13</v>
      </c>
      <c r="E39" s="31" t="s">
        <v>1383</v>
      </c>
      <c r="F39" s="31">
        <v>1219646</v>
      </c>
      <c r="G39" s="31">
        <v>916176</v>
      </c>
      <c r="H39" s="32" t="s">
        <v>579</v>
      </c>
      <c r="I39" s="32" t="s">
        <v>1384</v>
      </c>
      <c r="J39" s="32" t="s">
        <v>120</v>
      </c>
      <c r="K39" s="32" t="s">
        <v>375</v>
      </c>
      <c r="L39" s="31" t="s">
        <v>96</v>
      </c>
      <c r="M39" s="31">
        <v>1</v>
      </c>
      <c r="N39" s="105">
        <v>43070</v>
      </c>
      <c r="O39" s="29"/>
    </row>
    <row r="40" spans="2:15" ht="12.75" x14ac:dyDescent="0.2">
      <c r="B40" s="32" t="s">
        <v>74</v>
      </c>
      <c r="C40" s="32" t="s">
        <v>26</v>
      </c>
      <c r="D40" s="32" t="s">
        <v>13</v>
      </c>
      <c r="E40" s="31" t="s">
        <v>1385</v>
      </c>
      <c r="F40" s="31">
        <v>1219653</v>
      </c>
      <c r="G40" s="31">
        <v>631034</v>
      </c>
      <c r="H40" s="32" t="s">
        <v>559</v>
      </c>
      <c r="I40" s="32" t="s">
        <v>219</v>
      </c>
      <c r="J40" s="32" t="s">
        <v>171</v>
      </c>
      <c r="K40" s="32" t="s">
        <v>375</v>
      </c>
      <c r="L40" s="31" t="s">
        <v>96</v>
      </c>
      <c r="M40" s="31">
        <v>1</v>
      </c>
      <c r="N40" s="105">
        <v>43070</v>
      </c>
      <c r="O40" s="29"/>
    </row>
    <row r="41" spans="2:15" ht="12.75" x14ac:dyDescent="0.2">
      <c r="B41" s="32" t="s">
        <v>74</v>
      </c>
      <c r="C41" s="32" t="s">
        <v>26</v>
      </c>
      <c r="D41" s="32" t="s">
        <v>13</v>
      </c>
      <c r="E41" s="31" t="s">
        <v>1386</v>
      </c>
      <c r="F41" s="31">
        <v>772082</v>
      </c>
      <c r="G41" s="31">
        <v>580348</v>
      </c>
      <c r="H41" s="32" t="s">
        <v>891</v>
      </c>
      <c r="I41" s="32" t="s">
        <v>394</v>
      </c>
      <c r="J41" s="32" t="s">
        <v>134</v>
      </c>
      <c r="K41" s="32" t="s">
        <v>375</v>
      </c>
      <c r="L41" s="31" t="s">
        <v>96</v>
      </c>
      <c r="M41" s="31">
        <v>1</v>
      </c>
      <c r="N41" s="105">
        <v>43070</v>
      </c>
      <c r="O41" s="29"/>
    </row>
    <row r="42" spans="2:15" ht="12.75" x14ac:dyDescent="0.2">
      <c r="B42" s="32" t="s">
        <v>74</v>
      </c>
      <c r="C42" s="32" t="s">
        <v>26</v>
      </c>
      <c r="D42" s="32" t="s">
        <v>13</v>
      </c>
      <c r="E42" s="31" t="s">
        <v>1387</v>
      </c>
      <c r="F42" s="31">
        <v>1033112</v>
      </c>
      <c r="G42" s="31">
        <v>610100</v>
      </c>
      <c r="H42" s="32" t="s">
        <v>741</v>
      </c>
      <c r="I42" s="32" t="s">
        <v>365</v>
      </c>
      <c r="J42" s="32" t="s">
        <v>107</v>
      </c>
      <c r="K42" s="32" t="s">
        <v>375</v>
      </c>
      <c r="L42" s="31" t="s">
        <v>96</v>
      </c>
      <c r="M42" s="31">
        <v>1</v>
      </c>
      <c r="N42" s="105">
        <v>43070</v>
      </c>
      <c r="O42" s="29"/>
    </row>
    <row r="43" spans="2:15" ht="12.75" x14ac:dyDescent="0.2">
      <c r="B43" s="32" t="s">
        <v>74</v>
      </c>
      <c r="C43" s="32" t="s">
        <v>26</v>
      </c>
      <c r="D43" s="32" t="s">
        <v>13</v>
      </c>
      <c r="E43" s="31" t="s">
        <v>1388</v>
      </c>
      <c r="F43" s="31">
        <v>977936</v>
      </c>
      <c r="G43" s="31">
        <v>592994</v>
      </c>
      <c r="H43" s="32" t="s">
        <v>712</v>
      </c>
      <c r="I43" s="32" t="s">
        <v>225</v>
      </c>
      <c r="J43" s="32" t="s">
        <v>132</v>
      </c>
      <c r="K43" s="32" t="s">
        <v>375</v>
      </c>
      <c r="L43" s="31" t="s">
        <v>96</v>
      </c>
      <c r="M43" s="31">
        <v>1</v>
      </c>
      <c r="N43" s="105">
        <v>43070</v>
      </c>
      <c r="O43" s="29"/>
    </row>
    <row r="44" spans="2:15" ht="12.75" x14ac:dyDescent="0.2">
      <c r="B44" s="32" t="s">
        <v>74</v>
      </c>
      <c r="C44" s="32" t="s">
        <v>26</v>
      </c>
      <c r="D44" s="32" t="s">
        <v>13</v>
      </c>
      <c r="E44" s="31" t="s">
        <v>1389</v>
      </c>
      <c r="F44" s="31">
        <v>1219663</v>
      </c>
      <c r="G44" s="31">
        <v>367341</v>
      </c>
      <c r="H44" s="32" t="s">
        <v>966</v>
      </c>
      <c r="I44" s="32" t="s">
        <v>365</v>
      </c>
      <c r="J44" s="32" t="s">
        <v>42</v>
      </c>
      <c r="K44" s="32" t="s">
        <v>375</v>
      </c>
      <c r="L44" s="31" t="s">
        <v>96</v>
      </c>
      <c r="M44" s="31">
        <v>1</v>
      </c>
      <c r="N44" s="105">
        <v>43070</v>
      </c>
      <c r="O44" s="29"/>
    </row>
    <row r="45" spans="2:15" ht="12.75" x14ac:dyDescent="0.2">
      <c r="B45" s="177" t="s">
        <v>74</v>
      </c>
      <c r="C45" s="177" t="s">
        <v>26</v>
      </c>
      <c r="D45" s="178" t="s">
        <v>13</v>
      </c>
      <c r="E45" s="179" t="s">
        <v>1390</v>
      </c>
      <c r="F45" s="179">
        <v>1219710</v>
      </c>
      <c r="G45" s="179">
        <v>635341</v>
      </c>
      <c r="H45" s="180" t="s">
        <v>305</v>
      </c>
      <c r="I45" s="178" t="s">
        <v>305</v>
      </c>
      <c r="J45" s="178" t="s">
        <v>113</v>
      </c>
      <c r="K45" s="178" t="s">
        <v>375</v>
      </c>
      <c r="L45" s="179" t="s">
        <v>96</v>
      </c>
      <c r="M45" s="179">
        <v>1</v>
      </c>
      <c r="N45" s="181">
        <v>43070</v>
      </c>
      <c r="O45" s="29"/>
    </row>
    <row r="46" spans="2:15" ht="12.75" x14ac:dyDescent="0.2">
      <c r="B46" s="32" t="s">
        <v>74</v>
      </c>
      <c r="C46" s="32" t="s">
        <v>26</v>
      </c>
      <c r="D46" s="32" t="s">
        <v>13</v>
      </c>
      <c r="E46" s="31" t="s">
        <v>1391</v>
      </c>
      <c r="F46" s="31">
        <v>740827</v>
      </c>
      <c r="G46" s="31">
        <v>648807</v>
      </c>
      <c r="H46" s="32" t="s">
        <v>567</v>
      </c>
      <c r="I46" s="32" t="s">
        <v>217</v>
      </c>
      <c r="J46" s="32" t="s">
        <v>178</v>
      </c>
      <c r="K46" s="32" t="s">
        <v>375</v>
      </c>
      <c r="L46" s="31" t="s">
        <v>96</v>
      </c>
      <c r="M46" s="31">
        <v>1</v>
      </c>
      <c r="N46" s="105">
        <v>43070</v>
      </c>
      <c r="O46" s="29"/>
    </row>
    <row r="47" spans="2:15" ht="12.75" x14ac:dyDescent="0.2">
      <c r="B47" s="32" t="s">
        <v>74</v>
      </c>
      <c r="C47" s="32" t="s">
        <v>26</v>
      </c>
      <c r="D47" s="32" t="s">
        <v>13</v>
      </c>
      <c r="E47" s="31" t="s">
        <v>1392</v>
      </c>
      <c r="F47" s="31">
        <v>1219738</v>
      </c>
      <c r="G47" s="31">
        <v>635341</v>
      </c>
      <c r="H47" s="32" t="s">
        <v>305</v>
      </c>
      <c r="I47" s="32" t="s">
        <v>305</v>
      </c>
      <c r="J47" s="32" t="s">
        <v>339</v>
      </c>
      <c r="K47" s="32" t="s">
        <v>375</v>
      </c>
      <c r="L47" s="31" t="s">
        <v>96</v>
      </c>
      <c r="M47" s="31">
        <v>1</v>
      </c>
      <c r="N47" s="105">
        <v>43070</v>
      </c>
      <c r="O47" s="29"/>
    </row>
    <row r="48" spans="2:15" ht="12.75" x14ac:dyDescent="0.2">
      <c r="B48" s="32" t="s">
        <v>74</v>
      </c>
      <c r="C48" s="32" t="s">
        <v>26</v>
      </c>
      <c r="D48" s="32" t="s">
        <v>13</v>
      </c>
      <c r="E48" s="31" t="s">
        <v>1393</v>
      </c>
      <c r="F48" s="31">
        <v>702846</v>
      </c>
      <c r="G48" s="31">
        <v>534258</v>
      </c>
      <c r="H48" s="32" t="s">
        <v>930</v>
      </c>
      <c r="I48" s="32" t="s">
        <v>226</v>
      </c>
      <c r="J48" s="32" t="s">
        <v>116</v>
      </c>
      <c r="K48" s="32" t="s">
        <v>375</v>
      </c>
      <c r="L48" s="31" t="s">
        <v>96</v>
      </c>
      <c r="M48" s="31">
        <v>1</v>
      </c>
      <c r="N48" s="105">
        <v>43070</v>
      </c>
      <c r="O48" s="29"/>
    </row>
    <row r="49" spans="2:15" ht="12.75" x14ac:dyDescent="0.2">
      <c r="B49" s="167" t="s">
        <v>74</v>
      </c>
      <c r="C49" s="167" t="s">
        <v>26</v>
      </c>
      <c r="D49" s="168" t="s">
        <v>13</v>
      </c>
      <c r="E49" s="169" t="s">
        <v>1394</v>
      </c>
      <c r="F49" s="169">
        <v>666693</v>
      </c>
      <c r="G49" s="169">
        <v>565544</v>
      </c>
      <c r="H49" s="170" t="s">
        <v>881</v>
      </c>
      <c r="I49" s="168" t="s">
        <v>216</v>
      </c>
      <c r="J49" s="168" t="s">
        <v>161</v>
      </c>
      <c r="K49" s="168" t="s">
        <v>375</v>
      </c>
      <c r="L49" s="169" t="s">
        <v>96</v>
      </c>
      <c r="M49" s="169">
        <v>1</v>
      </c>
      <c r="N49" s="171">
        <v>43070</v>
      </c>
      <c r="O49" s="29"/>
    </row>
    <row r="50" spans="2:15" ht="12.75" x14ac:dyDescent="0.2">
      <c r="B50" s="32" t="s">
        <v>74</v>
      </c>
      <c r="C50" s="32" t="s">
        <v>26</v>
      </c>
      <c r="D50" s="32" t="s">
        <v>13</v>
      </c>
      <c r="E50" s="31" t="s">
        <v>1395</v>
      </c>
      <c r="F50" s="31">
        <v>1219789</v>
      </c>
      <c r="G50" s="31">
        <v>635341</v>
      </c>
      <c r="H50" s="32" t="s">
        <v>305</v>
      </c>
      <c r="I50" s="32" t="s">
        <v>305</v>
      </c>
      <c r="J50" s="32" t="s">
        <v>137</v>
      </c>
      <c r="K50" s="32" t="s">
        <v>375</v>
      </c>
      <c r="L50" s="31" t="s">
        <v>96</v>
      </c>
      <c r="M50" s="31">
        <v>1</v>
      </c>
      <c r="N50" s="105">
        <v>43070</v>
      </c>
      <c r="O50" s="29"/>
    </row>
    <row r="51" spans="2:15" ht="12.75" x14ac:dyDescent="0.2">
      <c r="B51" s="32" t="s">
        <v>74</v>
      </c>
      <c r="C51" s="32" t="s">
        <v>26</v>
      </c>
      <c r="D51" s="32" t="s">
        <v>13</v>
      </c>
      <c r="E51" s="31" t="s">
        <v>1396</v>
      </c>
      <c r="F51" s="31">
        <v>1219800</v>
      </c>
      <c r="G51" s="31">
        <v>635341</v>
      </c>
      <c r="H51" s="32" t="s">
        <v>305</v>
      </c>
      <c r="I51" s="32" t="s">
        <v>305</v>
      </c>
      <c r="J51" s="32" t="s">
        <v>133</v>
      </c>
      <c r="K51" s="32" t="s">
        <v>375</v>
      </c>
      <c r="L51" s="31" t="s">
        <v>96</v>
      </c>
      <c r="M51" s="31">
        <v>1</v>
      </c>
      <c r="N51" s="105">
        <v>43070</v>
      </c>
      <c r="O51" s="29"/>
    </row>
    <row r="52" spans="2:15" ht="12.75" x14ac:dyDescent="0.2">
      <c r="B52" s="32" t="s">
        <v>74</v>
      </c>
      <c r="C52" s="32" t="s">
        <v>26</v>
      </c>
      <c r="D52" s="32" t="s">
        <v>13</v>
      </c>
      <c r="E52" s="31" t="s">
        <v>1716</v>
      </c>
      <c r="F52" s="31">
        <v>1217743</v>
      </c>
      <c r="G52" s="31">
        <v>635341</v>
      </c>
      <c r="H52" s="32" t="s">
        <v>305</v>
      </c>
      <c r="I52" s="32" t="s">
        <v>305</v>
      </c>
      <c r="J52" s="32" t="s">
        <v>151</v>
      </c>
      <c r="K52" s="32" t="s">
        <v>375</v>
      </c>
      <c r="L52" s="31" t="s">
        <v>96</v>
      </c>
      <c r="M52" s="31">
        <v>1</v>
      </c>
      <c r="N52" s="105">
        <v>43070</v>
      </c>
      <c r="O52" s="29"/>
    </row>
    <row r="53" spans="2:15" ht="12.75" x14ac:dyDescent="0.2">
      <c r="B53" s="32" t="s">
        <v>74</v>
      </c>
      <c r="C53" s="32" t="s">
        <v>26</v>
      </c>
      <c r="D53" s="32" t="s">
        <v>13</v>
      </c>
      <c r="E53" s="31" t="s">
        <v>1717</v>
      </c>
      <c r="F53" s="31">
        <v>276878</v>
      </c>
      <c r="G53" s="31">
        <v>584364</v>
      </c>
      <c r="H53" s="32" t="s">
        <v>611</v>
      </c>
      <c r="I53" s="32" t="s">
        <v>216</v>
      </c>
      <c r="J53" s="32" t="s">
        <v>49</v>
      </c>
      <c r="K53" s="32" t="s">
        <v>375</v>
      </c>
      <c r="L53" s="31" t="s">
        <v>96</v>
      </c>
      <c r="M53" s="31">
        <v>1</v>
      </c>
      <c r="N53" s="105">
        <v>43070</v>
      </c>
      <c r="O53" s="29"/>
    </row>
    <row r="54" spans="2:15" ht="12.75" x14ac:dyDescent="0.2">
      <c r="B54" s="167" t="s">
        <v>74</v>
      </c>
      <c r="C54" s="167" t="s">
        <v>26</v>
      </c>
      <c r="D54" s="168" t="s">
        <v>13</v>
      </c>
      <c r="E54" s="169" t="s">
        <v>1722</v>
      </c>
      <c r="F54" s="169">
        <v>1015489</v>
      </c>
      <c r="G54" s="169">
        <v>571943</v>
      </c>
      <c r="H54" s="170" t="s">
        <v>780</v>
      </c>
      <c r="I54" s="168" t="s">
        <v>222</v>
      </c>
      <c r="J54" s="168" t="s">
        <v>42</v>
      </c>
      <c r="K54" s="168" t="s">
        <v>375</v>
      </c>
      <c r="L54" s="169" t="s">
        <v>96</v>
      </c>
      <c r="M54" s="169">
        <v>1</v>
      </c>
      <c r="N54" s="171">
        <v>43070</v>
      </c>
      <c r="O54" s="29"/>
    </row>
    <row r="55" spans="2:15" ht="12.75" x14ac:dyDescent="0.2">
      <c r="B55" s="167" t="s">
        <v>74</v>
      </c>
      <c r="C55" s="167" t="s">
        <v>26</v>
      </c>
      <c r="D55" s="168" t="s">
        <v>13</v>
      </c>
      <c r="E55" s="169" t="s">
        <v>1724</v>
      </c>
      <c r="F55" s="169">
        <v>888046</v>
      </c>
      <c r="G55" s="169">
        <v>607677</v>
      </c>
      <c r="H55" s="170" t="s">
        <v>805</v>
      </c>
      <c r="I55" s="168" t="s">
        <v>216</v>
      </c>
      <c r="J55" s="168" t="s">
        <v>176</v>
      </c>
      <c r="K55" s="168" t="s">
        <v>375</v>
      </c>
      <c r="L55" s="169" t="s">
        <v>96</v>
      </c>
      <c r="M55" s="169">
        <v>1</v>
      </c>
      <c r="N55" s="171">
        <v>43070</v>
      </c>
      <c r="O55" s="29"/>
    </row>
    <row r="56" spans="2:15" ht="12.75" x14ac:dyDescent="0.2">
      <c r="B56" s="32" t="s">
        <v>74</v>
      </c>
      <c r="C56" s="32" t="s">
        <v>26</v>
      </c>
      <c r="D56" s="32" t="s">
        <v>13</v>
      </c>
      <c r="E56" s="31" t="s">
        <v>1727</v>
      </c>
      <c r="F56" s="31">
        <v>1162752</v>
      </c>
      <c r="G56" s="31">
        <v>612371</v>
      </c>
      <c r="H56" s="32" t="s">
        <v>734</v>
      </c>
      <c r="I56" s="32" t="s">
        <v>365</v>
      </c>
      <c r="J56" s="32" t="s">
        <v>105</v>
      </c>
      <c r="K56" s="32" t="s">
        <v>375</v>
      </c>
      <c r="L56" s="31" t="s">
        <v>96</v>
      </c>
      <c r="M56" s="31">
        <v>1</v>
      </c>
      <c r="N56" s="105">
        <v>43070</v>
      </c>
      <c r="O56" s="29"/>
    </row>
    <row r="57" spans="2:15" ht="12.75" x14ac:dyDescent="0.2">
      <c r="B57" s="167" t="s">
        <v>74</v>
      </c>
      <c r="C57" s="167" t="s">
        <v>26</v>
      </c>
      <c r="D57" s="168" t="s">
        <v>13</v>
      </c>
      <c r="E57" s="169" t="s">
        <v>1747</v>
      </c>
      <c r="F57" s="169">
        <v>1219072</v>
      </c>
      <c r="G57" s="169">
        <v>567223</v>
      </c>
      <c r="H57" s="170" t="s">
        <v>802</v>
      </c>
      <c r="I57" s="168" t="s">
        <v>365</v>
      </c>
      <c r="J57" s="168" t="s">
        <v>125</v>
      </c>
      <c r="K57" s="168" t="s">
        <v>375</v>
      </c>
      <c r="L57" s="169" t="s">
        <v>96</v>
      </c>
      <c r="M57" s="169">
        <v>1</v>
      </c>
      <c r="N57" s="171">
        <v>43070</v>
      </c>
      <c r="O57" s="29"/>
    </row>
    <row r="58" spans="2:15" ht="12.75" x14ac:dyDescent="0.2">
      <c r="B58" s="32" t="s">
        <v>74</v>
      </c>
      <c r="C58" s="32" t="s">
        <v>26</v>
      </c>
      <c r="D58" s="32" t="s">
        <v>13</v>
      </c>
      <c r="E58" s="31" t="s">
        <v>1748</v>
      </c>
      <c r="F58" s="31">
        <v>924224</v>
      </c>
      <c r="G58" s="31">
        <v>230313</v>
      </c>
      <c r="H58" s="32" t="s">
        <v>812</v>
      </c>
      <c r="I58" s="32" t="s">
        <v>365</v>
      </c>
      <c r="J58" s="32" t="s">
        <v>339</v>
      </c>
      <c r="K58" s="32" t="s">
        <v>375</v>
      </c>
      <c r="L58" s="31" t="s">
        <v>96</v>
      </c>
      <c r="M58" s="31">
        <v>1</v>
      </c>
      <c r="N58" s="105">
        <v>43070</v>
      </c>
      <c r="O58" s="29"/>
    </row>
    <row r="59" spans="2:15" ht="12.75" x14ac:dyDescent="0.2">
      <c r="B59" s="167" t="s">
        <v>74</v>
      </c>
      <c r="C59" s="167" t="s">
        <v>26</v>
      </c>
      <c r="D59" s="168" t="s">
        <v>13</v>
      </c>
      <c r="E59" s="169" t="s">
        <v>1758</v>
      </c>
      <c r="F59" s="169">
        <v>904547</v>
      </c>
      <c r="G59" s="169">
        <v>578948</v>
      </c>
      <c r="H59" s="170" t="s">
        <v>201</v>
      </c>
      <c r="I59" s="168" t="s">
        <v>222</v>
      </c>
      <c r="J59" s="168" t="s">
        <v>113</v>
      </c>
      <c r="K59" s="168" t="s">
        <v>334</v>
      </c>
      <c r="L59" s="169" t="s">
        <v>96</v>
      </c>
      <c r="M59" s="169">
        <v>1</v>
      </c>
      <c r="N59" s="171">
        <v>43070</v>
      </c>
      <c r="O59" s="29"/>
    </row>
    <row r="60" spans="2:15" ht="12.75" x14ac:dyDescent="0.2">
      <c r="B60" s="32" t="s">
        <v>430</v>
      </c>
      <c r="C60" s="32" t="s">
        <v>359</v>
      </c>
      <c r="D60" s="32" t="s">
        <v>360</v>
      </c>
      <c r="E60" s="31" t="s">
        <v>1234</v>
      </c>
      <c r="F60" s="31">
        <v>1172241</v>
      </c>
      <c r="G60" s="31">
        <v>639374</v>
      </c>
      <c r="H60" s="32" t="s">
        <v>850</v>
      </c>
      <c r="I60" s="32" t="s">
        <v>224</v>
      </c>
      <c r="J60" s="32" t="s">
        <v>105</v>
      </c>
      <c r="K60" s="32" t="s">
        <v>334</v>
      </c>
      <c r="L60" s="31" t="s">
        <v>96</v>
      </c>
      <c r="M60" s="31">
        <v>6</v>
      </c>
      <c r="N60" s="105">
        <v>43070</v>
      </c>
      <c r="O60" s="29"/>
    </row>
    <row r="61" spans="2:15" ht="12.75" x14ac:dyDescent="0.2">
      <c r="B61" s="167" t="s">
        <v>430</v>
      </c>
      <c r="C61" s="167" t="s">
        <v>359</v>
      </c>
      <c r="D61" s="168" t="s">
        <v>360</v>
      </c>
      <c r="E61" s="169" t="s">
        <v>1235</v>
      </c>
      <c r="F61" s="169">
        <v>1042778</v>
      </c>
      <c r="G61" s="169">
        <v>647989</v>
      </c>
      <c r="H61" s="170" t="s">
        <v>852</v>
      </c>
      <c r="I61" s="168" t="s">
        <v>224</v>
      </c>
      <c r="J61" s="168" t="s">
        <v>118</v>
      </c>
      <c r="K61" s="168" t="s">
        <v>334</v>
      </c>
      <c r="L61" s="169" t="s">
        <v>96</v>
      </c>
      <c r="M61" s="169">
        <v>2</v>
      </c>
      <c r="N61" s="171">
        <v>43070</v>
      </c>
      <c r="O61" s="29"/>
    </row>
    <row r="62" spans="2:15" ht="12.75" x14ac:dyDescent="0.2">
      <c r="B62" s="32" t="s">
        <v>74</v>
      </c>
      <c r="C62" s="32" t="s">
        <v>359</v>
      </c>
      <c r="D62" s="32" t="s">
        <v>360</v>
      </c>
      <c r="E62" s="31" t="s">
        <v>1791</v>
      </c>
      <c r="F62" s="31">
        <v>1016302</v>
      </c>
      <c r="G62" s="31">
        <v>522318</v>
      </c>
      <c r="H62" s="32" t="s">
        <v>338</v>
      </c>
      <c r="I62" s="32" t="s">
        <v>309</v>
      </c>
      <c r="J62" s="32" t="s">
        <v>41</v>
      </c>
      <c r="K62" s="32" t="s">
        <v>375</v>
      </c>
      <c r="L62" s="31" t="s">
        <v>96</v>
      </c>
      <c r="M62" s="31">
        <v>1</v>
      </c>
      <c r="N62" s="105">
        <v>43070</v>
      </c>
      <c r="O62" s="29"/>
    </row>
    <row r="63" spans="2:15" ht="12.75" x14ac:dyDescent="0.2">
      <c r="B63" s="167" t="s">
        <v>74</v>
      </c>
      <c r="C63" s="167" t="s">
        <v>359</v>
      </c>
      <c r="D63" s="168" t="s">
        <v>360</v>
      </c>
      <c r="E63" s="169" t="s">
        <v>1792</v>
      </c>
      <c r="F63" s="169">
        <v>1219588</v>
      </c>
      <c r="G63" s="169">
        <v>589145</v>
      </c>
      <c r="H63" s="170" t="s">
        <v>408</v>
      </c>
      <c r="I63" s="168" t="s">
        <v>224</v>
      </c>
      <c r="J63" s="168" t="s">
        <v>51</v>
      </c>
      <c r="K63" s="168" t="s">
        <v>375</v>
      </c>
      <c r="L63" s="169" t="s">
        <v>96</v>
      </c>
      <c r="M63" s="169">
        <v>1</v>
      </c>
      <c r="N63" s="171">
        <v>43070</v>
      </c>
      <c r="O63" s="29"/>
    </row>
    <row r="64" spans="2:15" ht="12.75" x14ac:dyDescent="0.2">
      <c r="B64" s="204" t="s">
        <v>75</v>
      </c>
      <c r="C64" s="204" t="s">
        <v>359</v>
      </c>
      <c r="D64" s="32" t="s">
        <v>360</v>
      </c>
      <c r="E64" s="31" t="s">
        <v>2057</v>
      </c>
      <c r="F64" s="31">
        <v>1131</v>
      </c>
      <c r="G64" s="31">
        <v>1131</v>
      </c>
      <c r="H64" s="205" t="s">
        <v>312</v>
      </c>
      <c r="I64" s="32" t="s">
        <v>305</v>
      </c>
      <c r="J64" s="32" t="s">
        <v>125</v>
      </c>
      <c r="K64" s="32" t="s">
        <v>334</v>
      </c>
      <c r="L64" s="31" t="s">
        <v>96</v>
      </c>
      <c r="M64" s="31">
        <v>3</v>
      </c>
      <c r="N64" s="105">
        <v>43070</v>
      </c>
      <c r="O64" s="29"/>
    </row>
    <row r="65" spans="2:15" ht="12.75" x14ac:dyDescent="0.2">
      <c r="B65" s="204" t="s">
        <v>75</v>
      </c>
      <c r="C65" s="204" t="s">
        <v>32</v>
      </c>
      <c r="D65" s="32" t="s">
        <v>14</v>
      </c>
      <c r="E65" s="31" t="s">
        <v>2077</v>
      </c>
      <c r="F65" s="31">
        <v>527</v>
      </c>
      <c r="G65" s="31">
        <v>914299</v>
      </c>
      <c r="H65" s="205" t="s">
        <v>386</v>
      </c>
      <c r="I65" s="32" t="s">
        <v>310</v>
      </c>
      <c r="J65" s="32" t="s">
        <v>120</v>
      </c>
      <c r="K65" s="32" t="s">
        <v>334</v>
      </c>
      <c r="L65" s="31" t="s">
        <v>96</v>
      </c>
      <c r="M65" s="31">
        <v>3</v>
      </c>
      <c r="N65" s="105">
        <v>43070</v>
      </c>
      <c r="O65" s="29"/>
    </row>
    <row r="66" spans="2:15" ht="12.75" x14ac:dyDescent="0.2">
      <c r="B66" s="32" t="s">
        <v>430</v>
      </c>
      <c r="C66" s="32" t="s">
        <v>31</v>
      </c>
      <c r="D66" s="32" t="s">
        <v>15</v>
      </c>
      <c r="E66" s="31" t="s">
        <v>1186</v>
      </c>
      <c r="F66" s="31">
        <v>1211550</v>
      </c>
      <c r="G66" s="31">
        <v>631008</v>
      </c>
      <c r="H66" s="32" t="s">
        <v>196</v>
      </c>
      <c r="I66" s="32" t="s">
        <v>216</v>
      </c>
      <c r="J66" s="32" t="s">
        <v>147</v>
      </c>
      <c r="K66" s="32" t="s">
        <v>334</v>
      </c>
      <c r="L66" s="31" t="s">
        <v>96</v>
      </c>
      <c r="M66" s="31">
        <v>1</v>
      </c>
      <c r="N66" s="105">
        <v>43070</v>
      </c>
      <c r="O66" s="29"/>
    </row>
    <row r="67" spans="2:15" ht="12.75" x14ac:dyDescent="0.2">
      <c r="B67" s="32" t="s">
        <v>74</v>
      </c>
      <c r="C67" s="32" t="s">
        <v>31</v>
      </c>
      <c r="D67" s="32" t="s">
        <v>15</v>
      </c>
      <c r="E67" s="31" t="s">
        <v>1787</v>
      </c>
      <c r="F67" s="31">
        <v>865432</v>
      </c>
      <c r="G67" s="31">
        <v>659716</v>
      </c>
      <c r="H67" s="32" t="s">
        <v>829</v>
      </c>
      <c r="I67" s="32" t="s">
        <v>216</v>
      </c>
      <c r="J67" s="32" t="s">
        <v>41</v>
      </c>
      <c r="K67" s="32" t="s">
        <v>334</v>
      </c>
      <c r="L67" s="31" t="s">
        <v>96</v>
      </c>
      <c r="M67" s="31">
        <v>1</v>
      </c>
      <c r="N67" s="105">
        <v>43070</v>
      </c>
      <c r="O67" s="29"/>
    </row>
    <row r="68" spans="2:15" ht="12.75" x14ac:dyDescent="0.2">
      <c r="B68" s="32" t="s">
        <v>74</v>
      </c>
      <c r="C68" s="32" t="s">
        <v>31</v>
      </c>
      <c r="D68" s="32" t="s">
        <v>15</v>
      </c>
      <c r="E68" s="31" t="s">
        <v>1788</v>
      </c>
      <c r="F68" s="31">
        <v>1045248</v>
      </c>
      <c r="G68" s="31">
        <v>640369</v>
      </c>
      <c r="H68" s="32" t="s">
        <v>840</v>
      </c>
      <c r="I68" s="32" t="s">
        <v>227</v>
      </c>
      <c r="J68" s="32" t="s">
        <v>169</v>
      </c>
      <c r="K68" s="32" t="s">
        <v>334</v>
      </c>
      <c r="L68" s="31" t="s">
        <v>96</v>
      </c>
      <c r="M68" s="31">
        <v>1</v>
      </c>
      <c r="N68" s="105">
        <v>43070</v>
      </c>
      <c r="O68" s="29"/>
    </row>
    <row r="69" spans="2:15" ht="12.75" x14ac:dyDescent="0.2">
      <c r="B69" s="32" t="s">
        <v>430</v>
      </c>
      <c r="C69" s="32" t="s">
        <v>27</v>
      </c>
      <c r="D69" s="32" t="s">
        <v>8</v>
      </c>
      <c r="E69" s="31" t="s">
        <v>1050</v>
      </c>
      <c r="F69" s="31">
        <v>1032925</v>
      </c>
      <c r="G69" s="31">
        <v>651197</v>
      </c>
      <c r="H69" s="32" t="s">
        <v>357</v>
      </c>
      <c r="I69" s="32" t="s">
        <v>216</v>
      </c>
      <c r="J69" s="32" t="s">
        <v>180</v>
      </c>
      <c r="K69" s="32" t="s">
        <v>334</v>
      </c>
      <c r="L69" s="31" t="s">
        <v>96</v>
      </c>
      <c r="M69" s="31">
        <v>1</v>
      </c>
      <c r="N69" s="105">
        <v>43071</v>
      </c>
      <c r="O69" s="29"/>
    </row>
    <row r="70" spans="2:15" ht="12.75" x14ac:dyDescent="0.2">
      <c r="B70" s="32" t="s">
        <v>74</v>
      </c>
      <c r="C70" s="32" t="s">
        <v>27</v>
      </c>
      <c r="D70" s="32" t="s">
        <v>8</v>
      </c>
      <c r="E70" s="31" t="s">
        <v>1268</v>
      </c>
      <c r="F70" s="31">
        <v>792914</v>
      </c>
      <c r="G70" s="31">
        <v>573772</v>
      </c>
      <c r="H70" s="32" t="s">
        <v>418</v>
      </c>
      <c r="I70" s="32" t="s">
        <v>218</v>
      </c>
      <c r="J70" s="32" t="s">
        <v>184</v>
      </c>
      <c r="K70" s="32" t="s">
        <v>334</v>
      </c>
      <c r="L70" s="31" t="s">
        <v>96</v>
      </c>
      <c r="M70" s="31">
        <v>1</v>
      </c>
      <c r="N70" s="105">
        <v>43071</v>
      </c>
      <c r="O70" s="29"/>
    </row>
    <row r="71" spans="2:15" ht="12.75" x14ac:dyDescent="0.2">
      <c r="B71" s="204" t="s">
        <v>75</v>
      </c>
      <c r="C71" s="204" t="s">
        <v>361</v>
      </c>
      <c r="D71" s="32" t="s">
        <v>362</v>
      </c>
      <c r="E71" s="31" t="s">
        <v>2062</v>
      </c>
      <c r="F71" s="31">
        <v>522</v>
      </c>
      <c r="G71" s="31">
        <v>522</v>
      </c>
      <c r="H71" s="205" t="s">
        <v>128</v>
      </c>
      <c r="I71" s="32" t="s">
        <v>305</v>
      </c>
      <c r="J71" s="32" t="s">
        <v>125</v>
      </c>
      <c r="K71" s="32" t="s">
        <v>334</v>
      </c>
      <c r="L71" s="31" t="s">
        <v>96</v>
      </c>
      <c r="M71" s="31">
        <v>2</v>
      </c>
      <c r="N71" s="105">
        <v>43071</v>
      </c>
      <c r="O71" s="29"/>
    </row>
    <row r="72" spans="2:15" ht="12.75" x14ac:dyDescent="0.2">
      <c r="B72" s="167" t="s">
        <v>75</v>
      </c>
      <c r="C72" s="167" t="s">
        <v>33</v>
      </c>
      <c r="D72" s="168" t="s">
        <v>11</v>
      </c>
      <c r="E72" s="169" t="s">
        <v>1897</v>
      </c>
      <c r="F72" s="169">
        <v>526</v>
      </c>
      <c r="G72" s="169">
        <v>526</v>
      </c>
      <c r="H72" s="170" t="s">
        <v>336</v>
      </c>
      <c r="I72" s="168" t="s">
        <v>305</v>
      </c>
      <c r="J72" s="168" t="s">
        <v>124</v>
      </c>
      <c r="K72" s="168" t="s">
        <v>334</v>
      </c>
      <c r="L72" s="169" t="s">
        <v>96</v>
      </c>
      <c r="M72" s="169">
        <v>1</v>
      </c>
      <c r="N72" s="171">
        <v>43071</v>
      </c>
      <c r="O72" s="29"/>
    </row>
    <row r="73" spans="2:15" ht="12.75" x14ac:dyDescent="0.2">
      <c r="B73" s="32" t="s">
        <v>75</v>
      </c>
      <c r="C73" s="32" t="s">
        <v>33</v>
      </c>
      <c r="D73" s="32" t="s">
        <v>11</v>
      </c>
      <c r="E73" s="31" t="s">
        <v>1898</v>
      </c>
      <c r="F73" s="31">
        <v>526</v>
      </c>
      <c r="G73" s="31">
        <v>526</v>
      </c>
      <c r="H73" s="32" t="s">
        <v>336</v>
      </c>
      <c r="I73" s="32" t="s">
        <v>305</v>
      </c>
      <c r="J73" s="32" t="s">
        <v>124</v>
      </c>
      <c r="K73" s="32" t="s">
        <v>334</v>
      </c>
      <c r="L73" s="31" t="s">
        <v>96</v>
      </c>
      <c r="M73" s="31">
        <v>1</v>
      </c>
      <c r="N73" s="105">
        <v>43071</v>
      </c>
      <c r="O73" s="29"/>
    </row>
    <row r="74" spans="2:15" ht="12.75" x14ac:dyDescent="0.2">
      <c r="B74" s="32" t="s">
        <v>75</v>
      </c>
      <c r="C74" s="32" t="s">
        <v>33</v>
      </c>
      <c r="D74" s="32" t="s">
        <v>11</v>
      </c>
      <c r="E74" s="31" t="s">
        <v>1899</v>
      </c>
      <c r="F74" s="31">
        <v>522</v>
      </c>
      <c r="G74" s="31">
        <v>522</v>
      </c>
      <c r="H74" s="32" t="s">
        <v>128</v>
      </c>
      <c r="I74" s="32" t="s">
        <v>305</v>
      </c>
      <c r="J74" s="32" t="s">
        <v>118</v>
      </c>
      <c r="K74" s="32" t="s">
        <v>334</v>
      </c>
      <c r="L74" s="31" t="s">
        <v>96</v>
      </c>
      <c r="M74" s="31">
        <v>1</v>
      </c>
      <c r="N74" s="105">
        <v>43071</v>
      </c>
      <c r="O74" s="29"/>
    </row>
    <row r="75" spans="2:15" ht="12.75" x14ac:dyDescent="0.2">
      <c r="B75" s="32" t="s">
        <v>430</v>
      </c>
      <c r="C75" s="32" t="s">
        <v>29</v>
      </c>
      <c r="D75" s="32" t="s">
        <v>384</v>
      </c>
      <c r="E75" s="31" t="s">
        <v>1050</v>
      </c>
      <c r="F75" s="31">
        <v>1032925</v>
      </c>
      <c r="G75" s="31">
        <v>651197</v>
      </c>
      <c r="H75" s="32" t="s">
        <v>357</v>
      </c>
      <c r="I75" s="32" t="s">
        <v>216</v>
      </c>
      <c r="J75" s="32" t="s">
        <v>180</v>
      </c>
      <c r="K75" s="32" t="s">
        <v>334</v>
      </c>
      <c r="L75" s="31" t="s">
        <v>96</v>
      </c>
      <c r="M75" s="31">
        <v>1</v>
      </c>
      <c r="N75" s="105">
        <v>43071</v>
      </c>
      <c r="O75" s="29"/>
    </row>
    <row r="76" spans="2:15" ht="12.75" x14ac:dyDescent="0.2">
      <c r="B76" s="32" t="s">
        <v>430</v>
      </c>
      <c r="C76" s="32" t="s">
        <v>25</v>
      </c>
      <c r="D76" s="32" t="s">
        <v>398</v>
      </c>
      <c r="E76" s="31" t="s">
        <v>1099</v>
      </c>
      <c r="F76" s="31">
        <v>1049427</v>
      </c>
      <c r="G76" s="31">
        <v>619198</v>
      </c>
      <c r="H76" s="32" t="s">
        <v>686</v>
      </c>
      <c r="I76" s="32" t="s">
        <v>218</v>
      </c>
      <c r="J76" s="32" t="s">
        <v>147</v>
      </c>
      <c r="K76" s="32" t="s">
        <v>334</v>
      </c>
      <c r="L76" s="31" t="s">
        <v>96</v>
      </c>
      <c r="M76" s="31">
        <v>8</v>
      </c>
      <c r="N76" s="105">
        <v>43071</v>
      </c>
      <c r="O76" s="29"/>
    </row>
    <row r="77" spans="2:15" ht="12.75" x14ac:dyDescent="0.2">
      <c r="B77" s="32" t="s">
        <v>75</v>
      </c>
      <c r="C77" s="32" t="s">
        <v>25</v>
      </c>
      <c r="D77" s="32" t="s">
        <v>398</v>
      </c>
      <c r="E77" s="31" t="s">
        <v>1954</v>
      </c>
      <c r="F77" s="31">
        <v>601</v>
      </c>
      <c r="G77" s="31">
        <v>522318</v>
      </c>
      <c r="H77" s="32" t="s">
        <v>338</v>
      </c>
      <c r="I77" s="32" t="s">
        <v>309</v>
      </c>
      <c r="J77" s="32" t="s">
        <v>120</v>
      </c>
      <c r="K77" s="32" t="s">
        <v>334</v>
      </c>
      <c r="L77" s="31" t="s">
        <v>96</v>
      </c>
      <c r="M77" s="31">
        <v>1</v>
      </c>
      <c r="N77" s="105">
        <v>43071</v>
      </c>
      <c r="O77" s="29"/>
    </row>
    <row r="78" spans="2:15" ht="12.75" x14ac:dyDescent="0.2">
      <c r="B78" s="32" t="s">
        <v>75</v>
      </c>
      <c r="C78" s="32" t="s">
        <v>28</v>
      </c>
      <c r="D78" s="32" t="s">
        <v>406</v>
      </c>
      <c r="E78" s="31" t="s">
        <v>1996</v>
      </c>
      <c r="F78" s="31">
        <v>526</v>
      </c>
      <c r="G78" s="31">
        <v>526</v>
      </c>
      <c r="H78" s="32" t="s">
        <v>336</v>
      </c>
      <c r="I78" s="32" t="s">
        <v>305</v>
      </c>
      <c r="J78" s="32" t="s">
        <v>147</v>
      </c>
      <c r="K78" s="32" t="s">
        <v>334</v>
      </c>
      <c r="L78" s="31" t="s">
        <v>96</v>
      </c>
      <c r="M78" s="31">
        <v>1</v>
      </c>
      <c r="N78" s="105">
        <v>43071</v>
      </c>
      <c r="O78" s="29"/>
    </row>
    <row r="79" spans="2:15" ht="12.75" x14ac:dyDescent="0.2">
      <c r="B79" s="177" t="s">
        <v>430</v>
      </c>
      <c r="C79" s="177" t="s">
        <v>26</v>
      </c>
      <c r="D79" s="178" t="s">
        <v>13</v>
      </c>
      <c r="E79" s="179" t="s">
        <v>1123</v>
      </c>
      <c r="F79" s="179">
        <v>178934</v>
      </c>
      <c r="G79" s="179">
        <v>635341</v>
      </c>
      <c r="H79" s="180" t="s">
        <v>305</v>
      </c>
      <c r="I79" s="178" t="s">
        <v>305</v>
      </c>
      <c r="J79" s="178" t="s">
        <v>41</v>
      </c>
      <c r="K79" s="178" t="s">
        <v>334</v>
      </c>
      <c r="L79" s="179" t="s">
        <v>96</v>
      </c>
      <c r="M79" s="179">
        <v>1</v>
      </c>
      <c r="N79" s="181">
        <v>43071</v>
      </c>
      <c r="O79" s="29"/>
    </row>
    <row r="80" spans="2:15" ht="12.75" x14ac:dyDescent="0.2">
      <c r="B80" s="32" t="s">
        <v>74</v>
      </c>
      <c r="C80" s="32" t="s">
        <v>26</v>
      </c>
      <c r="D80" s="32" t="s">
        <v>13</v>
      </c>
      <c r="E80" s="31" t="s">
        <v>1397</v>
      </c>
      <c r="F80" s="31">
        <v>881407</v>
      </c>
      <c r="G80" s="31">
        <v>784744</v>
      </c>
      <c r="H80" s="32" t="s">
        <v>890</v>
      </c>
      <c r="I80" s="32" t="s">
        <v>305</v>
      </c>
      <c r="J80" s="32" t="s">
        <v>134</v>
      </c>
      <c r="K80" s="32" t="s">
        <v>375</v>
      </c>
      <c r="L80" s="31" t="s">
        <v>96</v>
      </c>
      <c r="M80" s="31">
        <v>1</v>
      </c>
      <c r="N80" s="105">
        <v>43071</v>
      </c>
      <c r="O80" s="29"/>
    </row>
    <row r="81" spans="2:15" ht="12.75" x14ac:dyDescent="0.2">
      <c r="B81" s="32" t="s">
        <v>74</v>
      </c>
      <c r="C81" s="32" t="s">
        <v>26</v>
      </c>
      <c r="D81" s="32" t="s">
        <v>13</v>
      </c>
      <c r="E81" s="31" t="s">
        <v>1398</v>
      </c>
      <c r="F81" s="31">
        <v>1219612</v>
      </c>
      <c r="G81" s="31">
        <v>635341</v>
      </c>
      <c r="H81" s="32" t="s">
        <v>305</v>
      </c>
      <c r="I81" s="32" t="s">
        <v>305</v>
      </c>
      <c r="J81" s="32" t="s">
        <v>107</v>
      </c>
      <c r="K81" s="32" t="s">
        <v>375</v>
      </c>
      <c r="L81" s="31" t="s">
        <v>96</v>
      </c>
      <c r="M81" s="31">
        <v>1</v>
      </c>
      <c r="N81" s="105">
        <v>43071</v>
      </c>
      <c r="O81" s="29"/>
    </row>
    <row r="82" spans="2:15" ht="12.75" x14ac:dyDescent="0.2">
      <c r="B82" s="177" t="s">
        <v>74</v>
      </c>
      <c r="C82" s="177" t="s">
        <v>26</v>
      </c>
      <c r="D82" s="178" t="s">
        <v>13</v>
      </c>
      <c r="E82" s="179" t="s">
        <v>1399</v>
      </c>
      <c r="F82" s="179">
        <v>744382</v>
      </c>
      <c r="G82" s="179">
        <v>707267</v>
      </c>
      <c r="H82" s="180" t="s">
        <v>945</v>
      </c>
      <c r="I82" s="178" t="s">
        <v>216</v>
      </c>
      <c r="J82" s="178" t="s">
        <v>137</v>
      </c>
      <c r="K82" s="178" t="s">
        <v>375</v>
      </c>
      <c r="L82" s="179" t="s">
        <v>96</v>
      </c>
      <c r="M82" s="179">
        <v>1</v>
      </c>
      <c r="N82" s="181">
        <v>43071</v>
      </c>
      <c r="O82" s="29"/>
    </row>
    <row r="83" spans="2:15" ht="12.75" x14ac:dyDescent="0.2">
      <c r="B83" s="32" t="s">
        <v>74</v>
      </c>
      <c r="C83" s="32" t="s">
        <v>26</v>
      </c>
      <c r="D83" s="32" t="s">
        <v>13</v>
      </c>
      <c r="E83" s="31" t="s">
        <v>1400</v>
      </c>
      <c r="F83" s="31">
        <v>956270</v>
      </c>
      <c r="G83" s="31">
        <v>648312</v>
      </c>
      <c r="H83" s="32" t="s">
        <v>711</v>
      </c>
      <c r="I83" s="32" t="s">
        <v>365</v>
      </c>
      <c r="J83" s="32" t="s">
        <v>114</v>
      </c>
      <c r="K83" s="32" t="s">
        <v>375</v>
      </c>
      <c r="L83" s="31" t="s">
        <v>96</v>
      </c>
      <c r="M83" s="31">
        <v>1</v>
      </c>
      <c r="N83" s="105">
        <v>43071</v>
      </c>
      <c r="O83" s="29"/>
    </row>
    <row r="84" spans="2:15" ht="12.75" x14ac:dyDescent="0.2">
      <c r="B84" s="32" t="s">
        <v>74</v>
      </c>
      <c r="C84" s="32" t="s">
        <v>26</v>
      </c>
      <c r="D84" s="32" t="s">
        <v>13</v>
      </c>
      <c r="E84" s="31" t="s">
        <v>1401</v>
      </c>
      <c r="F84" s="31">
        <v>1161546</v>
      </c>
      <c r="G84" s="31">
        <v>633808</v>
      </c>
      <c r="H84" s="32" t="s">
        <v>806</v>
      </c>
      <c r="I84" s="32" t="s">
        <v>216</v>
      </c>
      <c r="J84" s="32" t="s">
        <v>155</v>
      </c>
      <c r="K84" s="32" t="s">
        <v>334</v>
      </c>
      <c r="L84" s="31" t="s">
        <v>96</v>
      </c>
      <c r="M84" s="31">
        <v>1</v>
      </c>
      <c r="N84" s="105">
        <v>43071</v>
      </c>
      <c r="O84" s="29"/>
    </row>
    <row r="85" spans="2:15" ht="12.75" x14ac:dyDescent="0.2">
      <c r="B85" s="32" t="s">
        <v>74</v>
      </c>
      <c r="C85" s="32" t="s">
        <v>26</v>
      </c>
      <c r="D85" s="32" t="s">
        <v>13</v>
      </c>
      <c r="E85" s="31" t="s">
        <v>1402</v>
      </c>
      <c r="F85" s="31">
        <v>1066486</v>
      </c>
      <c r="G85" s="31">
        <v>635341</v>
      </c>
      <c r="H85" s="32" t="s">
        <v>305</v>
      </c>
      <c r="I85" s="32" t="s">
        <v>305</v>
      </c>
      <c r="J85" s="32" t="s">
        <v>152</v>
      </c>
      <c r="K85" s="32" t="s">
        <v>375</v>
      </c>
      <c r="L85" s="31" t="s">
        <v>96</v>
      </c>
      <c r="M85" s="31">
        <v>1</v>
      </c>
      <c r="N85" s="105">
        <v>43071</v>
      </c>
      <c r="O85" s="29"/>
    </row>
    <row r="86" spans="2:15" ht="12.75" x14ac:dyDescent="0.2">
      <c r="B86" s="167" t="s">
        <v>74</v>
      </c>
      <c r="C86" s="167" t="s">
        <v>26</v>
      </c>
      <c r="D86" s="168" t="s">
        <v>13</v>
      </c>
      <c r="E86" s="169" t="s">
        <v>1403</v>
      </c>
      <c r="F86" s="169">
        <v>1218407</v>
      </c>
      <c r="G86" s="169">
        <v>286220</v>
      </c>
      <c r="H86" s="170" t="s">
        <v>509</v>
      </c>
      <c r="I86" s="168" t="s">
        <v>365</v>
      </c>
      <c r="J86" s="168" t="s">
        <v>97</v>
      </c>
      <c r="K86" s="168" t="s">
        <v>375</v>
      </c>
      <c r="L86" s="169" t="s">
        <v>96</v>
      </c>
      <c r="M86" s="169">
        <v>1</v>
      </c>
      <c r="N86" s="171">
        <v>43071</v>
      </c>
      <c r="O86" s="29"/>
    </row>
    <row r="87" spans="2:15" ht="12.75" x14ac:dyDescent="0.2">
      <c r="B87" s="32" t="s">
        <v>74</v>
      </c>
      <c r="C87" s="32" t="s">
        <v>26</v>
      </c>
      <c r="D87" s="32" t="s">
        <v>13</v>
      </c>
      <c r="E87" s="31" t="s">
        <v>1404</v>
      </c>
      <c r="F87" s="31">
        <v>1220038</v>
      </c>
      <c r="G87" s="31">
        <v>569883</v>
      </c>
      <c r="H87" s="32" t="s">
        <v>470</v>
      </c>
      <c r="I87" s="32" t="s">
        <v>226</v>
      </c>
      <c r="J87" s="32" t="s">
        <v>66</v>
      </c>
      <c r="K87" s="32" t="s">
        <v>375</v>
      </c>
      <c r="L87" s="31" t="s">
        <v>96</v>
      </c>
      <c r="M87" s="31">
        <v>1</v>
      </c>
      <c r="N87" s="105">
        <v>43071</v>
      </c>
      <c r="O87" s="29"/>
    </row>
    <row r="88" spans="2:15" ht="12.75" x14ac:dyDescent="0.2">
      <c r="B88" s="32" t="s">
        <v>74</v>
      </c>
      <c r="C88" s="32" t="s">
        <v>26</v>
      </c>
      <c r="D88" s="32" t="s">
        <v>13</v>
      </c>
      <c r="E88" s="31" t="s">
        <v>1405</v>
      </c>
      <c r="F88" s="31">
        <v>1109590</v>
      </c>
      <c r="G88" s="31">
        <v>520523</v>
      </c>
      <c r="H88" s="32" t="s">
        <v>883</v>
      </c>
      <c r="I88" s="32" t="s">
        <v>225</v>
      </c>
      <c r="J88" s="32" t="s">
        <v>44</v>
      </c>
      <c r="K88" s="32" t="s">
        <v>375</v>
      </c>
      <c r="L88" s="31" t="s">
        <v>96</v>
      </c>
      <c r="M88" s="31">
        <v>1</v>
      </c>
      <c r="N88" s="105">
        <v>43071</v>
      </c>
      <c r="O88" s="29"/>
    </row>
    <row r="89" spans="2:15" ht="12.75" x14ac:dyDescent="0.2">
      <c r="B89" s="32" t="s">
        <v>74</v>
      </c>
      <c r="C89" s="32" t="s">
        <v>26</v>
      </c>
      <c r="D89" s="32" t="s">
        <v>13</v>
      </c>
      <c r="E89" s="31" t="s">
        <v>1406</v>
      </c>
      <c r="F89" s="31">
        <v>1220072</v>
      </c>
      <c r="G89" s="31">
        <v>563871</v>
      </c>
      <c r="H89" s="32" t="s">
        <v>940</v>
      </c>
      <c r="I89" s="32" t="s">
        <v>365</v>
      </c>
      <c r="J89" s="32" t="s">
        <v>152</v>
      </c>
      <c r="K89" s="32" t="s">
        <v>375</v>
      </c>
      <c r="L89" s="31" t="s">
        <v>96</v>
      </c>
      <c r="M89" s="31">
        <v>1</v>
      </c>
      <c r="N89" s="105">
        <v>43071</v>
      </c>
      <c r="O89" s="29"/>
    </row>
    <row r="90" spans="2:15" ht="12.75" x14ac:dyDescent="0.2">
      <c r="B90" s="167" t="s">
        <v>74</v>
      </c>
      <c r="C90" s="167" t="s">
        <v>26</v>
      </c>
      <c r="D90" s="168" t="s">
        <v>13</v>
      </c>
      <c r="E90" s="169" t="s">
        <v>1543</v>
      </c>
      <c r="F90" s="169">
        <v>894070</v>
      </c>
      <c r="G90" s="169">
        <v>649423</v>
      </c>
      <c r="H90" s="170" t="s">
        <v>716</v>
      </c>
      <c r="I90" s="168" t="s">
        <v>225</v>
      </c>
      <c r="J90" s="168" t="s">
        <v>100</v>
      </c>
      <c r="K90" s="168" t="s">
        <v>334</v>
      </c>
      <c r="L90" s="169" t="s">
        <v>96</v>
      </c>
      <c r="M90" s="169">
        <v>1</v>
      </c>
      <c r="N90" s="171">
        <v>43071</v>
      </c>
      <c r="O90" s="29"/>
    </row>
    <row r="91" spans="2:15" ht="12.75" x14ac:dyDescent="0.2">
      <c r="B91" s="32" t="s">
        <v>74</v>
      </c>
      <c r="C91" s="32" t="s">
        <v>359</v>
      </c>
      <c r="D91" s="32" t="s">
        <v>360</v>
      </c>
      <c r="E91" s="31" t="s">
        <v>1793</v>
      </c>
      <c r="F91" s="31">
        <v>408776</v>
      </c>
      <c r="G91" s="31">
        <v>571658</v>
      </c>
      <c r="H91" s="32" t="s">
        <v>534</v>
      </c>
      <c r="I91" s="32" t="s">
        <v>224</v>
      </c>
      <c r="J91" s="32" t="s">
        <v>120</v>
      </c>
      <c r="K91" s="32" t="s">
        <v>334</v>
      </c>
      <c r="L91" s="31" t="s">
        <v>96</v>
      </c>
      <c r="M91" s="31">
        <v>1</v>
      </c>
      <c r="N91" s="105">
        <v>43071</v>
      </c>
      <c r="O91" s="29"/>
    </row>
    <row r="92" spans="2:15" ht="12.75" x14ac:dyDescent="0.2">
      <c r="B92" s="32" t="s">
        <v>430</v>
      </c>
      <c r="C92" s="32" t="s">
        <v>31</v>
      </c>
      <c r="D92" s="32" t="s">
        <v>15</v>
      </c>
      <c r="E92" s="31" t="s">
        <v>1187</v>
      </c>
      <c r="F92" s="31">
        <v>867827</v>
      </c>
      <c r="G92" s="31">
        <v>547726</v>
      </c>
      <c r="H92" s="32" t="s">
        <v>517</v>
      </c>
      <c r="I92" s="32" t="s">
        <v>216</v>
      </c>
      <c r="J92" s="32" t="s">
        <v>147</v>
      </c>
      <c r="K92" s="32" t="s">
        <v>334</v>
      </c>
      <c r="L92" s="31" t="s">
        <v>96</v>
      </c>
      <c r="M92" s="31">
        <v>1</v>
      </c>
      <c r="N92" s="105">
        <v>43071</v>
      </c>
      <c r="O92" s="29"/>
    </row>
    <row r="93" spans="2:15" ht="12.75" x14ac:dyDescent="0.2">
      <c r="B93" s="32" t="s">
        <v>75</v>
      </c>
      <c r="C93" s="32" t="s">
        <v>28</v>
      </c>
      <c r="D93" s="32" t="s">
        <v>406</v>
      </c>
      <c r="E93" s="31" t="s">
        <v>1997</v>
      </c>
      <c r="F93" s="31">
        <v>184</v>
      </c>
      <c r="G93" s="31">
        <v>184</v>
      </c>
      <c r="H93" s="32" t="s">
        <v>391</v>
      </c>
      <c r="I93" s="32" t="s">
        <v>305</v>
      </c>
      <c r="J93" s="32" t="s">
        <v>125</v>
      </c>
      <c r="K93" s="32" t="s">
        <v>334</v>
      </c>
      <c r="L93" s="31" t="s">
        <v>96</v>
      </c>
      <c r="M93" s="31">
        <v>2</v>
      </c>
      <c r="N93" s="105">
        <v>43072</v>
      </c>
      <c r="O93" s="29"/>
    </row>
    <row r="94" spans="2:15" ht="12.75" x14ac:dyDescent="0.2">
      <c r="B94" s="32" t="s">
        <v>74</v>
      </c>
      <c r="C94" s="32" t="s">
        <v>27</v>
      </c>
      <c r="D94" s="32" t="s">
        <v>8</v>
      </c>
      <c r="E94" s="31" t="s">
        <v>1269</v>
      </c>
      <c r="F94" s="31">
        <v>947564</v>
      </c>
      <c r="G94" s="31">
        <v>635341</v>
      </c>
      <c r="H94" s="32" t="s">
        <v>305</v>
      </c>
      <c r="I94" s="32" t="s">
        <v>305</v>
      </c>
      <c r="J94" s="32" t="s">
        <v>153</v>
      </c>
      <c r="K94" s="32" t="s">
        <v>334</v>
      </c>
      <c r="L94" s="31" t="s">
        <v>96</v>
      </c>
      <c r="M94" s="31">
        <v>1</v>
      </c>
      <c r="N94" s="105">
        <v>43073</v>
      </c>
      <c r="O94" s="29"/>
    </row>
    <row r="95" spans="2:15" ht="12.75" x14ac:dyDescent="0.2">
      <c r="B95" s="32" t="s">
        <v>74</v>
      </c>
      <c r="C95" s="32" t="s">
        <v>27</v>
      </c>
      <c r="D95" s="32" t="s">
        <v>8</v>
      </c>
      <c r="E95" s="31" t="s">
        <v>1270</v>
      </c>
      <c r="F95" s="31">
        <v>947564</v>
      </c>
      <c r="G95" s="31">
        <v>635341</v>
      </c>
      <c r="H95" s="32" t="s">
        <v>305</v>
      </c>
      <c r="I95" s="32" t="s">
        <v>305</v>
      </c>
      <c r="J95" s="32" t="s">
        <v>153</v>
      </c>
      <c r="K95" s="32" t="s">
        <v>334</v>
      </c>
      <c r="L95" s="31" t="s">
        <v>96</v>
      </c>
      <c r="M95" s="31">
        <v>1</v>
      </c>
      <c r="N95" s="105">
        <v>43073</v>
      </c>
      <c r="O95" s="29"/>
    </row>
    <row r="96" spans="2:15" ht="12.75" x14ac:dyDescent="0.2">
      <c r="B96" s="32" t="s">
        <v>75</v>
      </c>
      <c r="C96" s="32" t="s">
        <v>27</v>
      </c>
      <c r="D96" s="32" t="s">
        <v>8</v>
      </c>
      <c r="E96" s="31" t="s">
        <v>1870</v>
      </c>
      <c r="F96" s="31">
        <v>408</v>
      </c>
      <c r="G96" s="31">
        <v>408</v>
      </c>
      <c r="H96" s="32" t="s">
        <v>165</v>
      </c>
      <c r="I96" s="32" t="s">
        <v>305</v>
      </c>
      <c r="J96" s="32" t="s">
        <v>107</v>
      </c>
      <c r="K96" s="32" t="s">
        <v>334</v>
      </c>
      <c r="L96" s="31" t="s">
        <v>96</v>
      </c>
      <c r="M96" s="31">
        <v>1</v>
      </c>
      <c r="N96" s="105">
        <v>43073</v>
      </c>
      <c r="O96" s="29"/>
    </row>
    <row r="97" spans="2:15" ht="12.75" x14ac:dyDescent="0.2">
      <c r="B97" s="177" t="s">
        <v>74</v>
      </c>
      <c r="C97" s="177" t="s">
        <v>27</v>
      </c>
      <c r="D97" s="178" t="s">
        <v>9</v>
      </c>
      <c r="E97" s="179" t="s">
        <v>1285</v>
      </c>
      <c r="F97" s="179">
        <v>1220253</v>
      </c>
      <c r="G97" s="179">
        <v>635341</v>
      </c>
      <c r="H97" s="180" t="s">
        <v>305</v>
      </c>
      <c r="I97" s="178" t="s">
        <v>305</v>
      </c>
      <c r="J97" s="178" t="s">
        <v>173</v>
      </c>
      <c r="K97" s="178" t="s">
        <v>334</v>
      </c>
      <c r="L97" s="179" t="s">
        <v>96</v>
      </c>
      <c r="M97" s="179">
        <v>1</v>
      </c>
      <c r="N97" s="181">
        <v>43073</v>
      </c>
      <c r="O97" s="29"/>
    </row>
    <row r="98" spans="2:15" ht="12.75" x14ac:dyDescent="0.2">
      <c r="B98" s="32" t="s">
        <v>75</v>
      </c>
      <c r="C98" s="32" t="s">
        <v>27</v>
      </c>
      <c r="D98" s="32" t="s">
        <v>9</v>
      </c>
      <c r="E98" s="31" t="s">
        <v>1884</v>
      </c>
      <c r="F98" s="31">
        <v>519</v>
      </c>
      <c r="G98" s="31">
        <v>519</v>
      </c>
      <c r="H98" s="32" t="s">
        <v>144</v>
      </c>
      <c r="I98" s="32" t="s">
        <v>305</v>
      </c>
      <c r="J98" s="32" t="s">
        <v>99</v>
      </c>
      <c r="K98" s="32" t="s">
        <v>334</v>
      </c>
      <c r="L98" s="31" t="s">
        <v>96</v>
      </c>
      <c r="M98" s="31">
        <v>1</v>
      </c>
      <c r="N98" s="105">
        <v>43073</v>
      </c>
      <c r="O98" s="29"/>
    </row>
    <row r="99" spans="2:15" ht="12.75" x14ac:dyDescent="0.2">
      <c r="B99" s="204" t="s">
        <v>75</v>
      </c>
      <c r="C99" s="204" t="s">
        <v>361</v>
      </c>
      <c r="D99" s="32" t="s">
        <v>362</v>
      </c>
      <c r="E99" s="31" t="s">
        <v>2063</v>
      </c>
      <c r="F99" s="31">
        <v>522</v>
      </c>
      <c r="G99" s="31">
        <v>522</v>
      </c>
      <c r="H99" s="205" t="s">
        <v>128</v>
      </c>
      <c r="I99" s="32" t="s">
        <v>305</v>
      </c>
      <c r="J99" s="32" t="s">
        <v>125</v>
      </c>
      <c r="K99" s="32" t="s">
        <v>334</v>
      </c>
      <c r="L99" s="31" t="s">
        <v>96</v>
      </c>
      <c r="M99" s="31">
        <v>1</v>
      </c>
      <c r="N99" s="105">
        <v>43073</v>
      </c>
      <c r="O99" s="29"/>
    </row>
    <row r="100" spans="2:15" ht="12.75" x14ac:dyDescent="0.2">
      <c r="B100" s="204" t="s">
        <v>75</v>
      </c>
      <c r="C100" s="204" t="s">
        <v>361</v>
      </c>
      <c r="D100" s="32" t="s">
        <v>362</v>
      </c>
      <c r="E100" s="31" t="s">
        <v>2064</v>
      </c>
      <c r="F100" s="31">
        <v>522</v>
      </c>
      <c r="G100" s="31">
        <v>522</v>
      </c>
      <c r="H100" s="205" t="s">
        <v>128</v>
      </c>
      <c r="I100" s="32" t="s">
        <v>305</v>
      </c>
      <c r="J100" s="32" t="s">
        <v>125</v>
      </c>
      <c r="K100" s="32" t="s">
        <v>334</v>
      </c>
      <c r="L100" s="31" t="s">
        <v>96</v>
      </c>
      <c r="M100" s="31">
        <v>1</v>
      </c>
      <c r="N100" s="105">
        <v>43073</v>
      </c>
      <c r="O100" s="29"/>
    </row>
    <row r="101" spans="2:15" ht="12.75" x14ac:dyDescent="0.2">
      <c r="B101" s="32" t="s">
        <v>74</v>
      </c>
      <c r="C101" s="32" t="s">
        <v>30</v>
      </c>
      <c r="D101" s="32" t="s">
        <v>12</v>
      </c>
      <c r="E101" s="31" t="s">
        <v>1331</v>
      </c>
      <c r="F101" s="31">
        <v>545513</v>
      </c>
      <c r="G101" s="31">
        <v>545513</v>
      </c>
      <c r="H101" s="32" t="s">
        <v>667</v>
      </c>
      <c r="I101" s="32" t="s">
        <v>219</v>
      </c>
      <c r="J101" s="32" t="s">
        <v>137</v>
      </c>
      <c r="K101" s="32" t="s">
        <v>334</v>
      </c>
      <c r="L101" s="31" t="s">
        <v>96</v>
      </c>
      <c r="M101" s="31">
        <v>1</v>
      </c>
      <c r="N101" s="105">
        <v>43073</v>
      </c>
      <c r="O101" s="29"/>
    </row>
    <row r="102" spans="2:15" ht="12.75" x14ac:dyDescent="0.2">
      <c r="B102" s="32" t="s">
        <v>75</v>
      </c>
      <c r="C102" s="32" t="s">
        <v>29</v>
      </c>
      <c r="D102" s="32" t="s">
        <v>384</v>
      </c>
      <c r="E102" s="31" t="s">
        <v>1920</v>
      </c>
      <c r="F102" s="31">
        <v>524</v>
      </c>
      <c r="G102" s="31">
        <v>524</v>
      </c>
      <c r="H102" s="32" t="s">
        <v>123</v>
      </c>
      <c r="I102" s="32" t="s">
        <v>305</v>
      </c>
      <c r="J102" s="32" t="s">
        <v>124</v>
      </c>
      <c r="K102" s="32" t="s">
        <v>334</v>
      </c>
      <c r="L102" s="31" t="s">
        <v>96</v>
      </c>
      <c r="M102" s="31">
        <v>1</v>
      </c>
      <c r="N102" s="105">
        <v>43073</v>
      </c>
      <c r="O102" s="29"/>
    </row>
    <row r="103" spans="2:15" ht="12.75" x14ac:dyDescent="0.2">
      <c r="B103" s="32" t="s">
        <v>430</v>
      </c>
      <c r="C103" s="32" t="s">
        <v>25</v>
      </c>
      <c r="D103" s="32" t="s">
        <v>398</v>
      </c>
      <c r="E103" s="31" t="s">
        <v>1100</v>
      </c>
      <c r="F103" s="31">
        <v>1039080</v>
      </c>
      <c r="G103" s="31">
        <v>616679</v>
      </c>
      <c r="H103" s="32" t="s">
        <v>403</v>
      </c>
      <c r="I103" s="32" t="s">
        <v>216</v>
      </c>
      <c r="J103" s="32" t="s">
        <v>184</v>
      </c>
      <c r="K103" s="32" t="s">
        <v>334</v>
      </c>
      <c r="L103" s="31" t="s">
        <v>96</v>
      </c>
      <c r="M103" s="31">
        <v>15</v>
      </c>
      <c r="N103" s="105">
        <v>43073</v>
      </c>
      <c r="O103" s="29"/>
    </row>
    <row r="104" spans="2:15" ht="12.75" x14ac:dyDescent="0.2">
      <c r="B104" s="177" t="s">
        <v>430</v>
      </c>
      <c r="C104" s="177" t="s">
        <v>25</v>
      </c>
      <c r="D104" s="178" t="s">
        <v>398</v>
      </c>
      <c r="E104" s="179" t="s">
        <v>1101</v>
      </c>
      <c r="F104" s="179">
        <v>660637</v>
      </c>
      <c r="G104" s="179">
        <v>650397</v>
      </c>
      <c r="H104" s="180" t="s">
        <v>557</v>
      </c>
      <c r="I104" s="178" t="s">
        <v>227</v>
      </c>
      <c r="J104" s="178" t="s">
        <v>41</v>
      </c>
      <c r="K104" s="178" t="s">
        <v>334</v>
      </c>
      <c r="L104" s="179" t="s">
        <v>96</v>
      </c>
      <c r="M104" s="179">
        <v>4</v>
      </c>
      <c r="N104" s="181">
        <v>43073</v>
      </c>
      <c r="O104" s="29"/>
    </row>
    <row r="105" spans="2:15" ht="12.75" x14ac:dyDescent="0.2">
      <c r="B105" s="32" t="s">
        <v>74</v>
      </c>
      <c r="C105" s="32" t="s">
        <v>25</v>
      </c>
      <c r="D105" s="32" t="s">
        <v>398</v>
      </c>
      <c r="E105" s="31" t="s">
        <v>1348</v>
      </c>
      <c r="F105" s="31">
        <v>789604</v>
      </c>
      <c r="G105" s="31">
        <v>645898</v>
      </c>
      <c r="H105" s="32" t="s">
        <v>188</v>
      </c>
      <c r="I105" s="32" t="s">
        <v>216</v>
      </c>
      <c r="J105" s="32" t="s">
        <v>147</v>
      </c>
      <c r="K105" s="32" t="s">
        <v>334</v>
      </c>
      <c r="L105" s="31" t="s">
        <v>96</v>
      </c>
      <c r="M105" s="31">
        <v>1</v>
      </c>
      <c r="N105" s="105">
        <v>43073</v>
      </c>
      <c r="O105" s="29"/>
    </row>
    <row r="106" spans="2:15" ht="12.75" x14ac:dyDescent="0.2">
      <c r="B106" s="167" t="s">
        <v>75</v>
      </c>
      <c r="C106" s="167" t="s">
        <v>25</v>
      </c>
      <c r="D106" s="168" t="s">
        <v>398</v>
      </c>
      <c r="E106" s="169" t="s">
        <v>1955</v>
      </c>
      <c r="F106" s="169">
        <v>215</v>
      </c>
      <c r="G106" s="169">
        <v>215</v>
      </c>
      <c r="H106" s="170" t="s">
        <v>351</v>
      </c>
      <c r="I106" s="168" t="s">
        <v>305</v>
      </c>
      <c r="J106" s="168" t="s">
        <v>193</v>
      </c>
      <c r="K106" s="168" t="s">
        <v>334</v>
      </c>
      <c r="L106" s="169" t="s">
        <v>96</v>
      </c>
      <c r="M106" s="169">
        <v>5</v>
      </c>
      <c r="N106" s="171">
        <v>43073</v>
      </c>
      <c r="O106" s="29"/>
    </row>
    <row r="107" spans="2:15" ht="12.75" x14ac:dyDescent="0.2">
      <c r="B107" s="32" t="s">
        <v>75</v>
      </c>
      <c r="C107" s="32" t="s">
        <v>25</v>
      </c>
      <c r="D107" s="32" t="s">
        <v>398</v>
      </c>
      <c r="E107" s="31" t="s">
        <v>1956</v>
      </c>
      <c r="F107" s="31">
        <v>1027</v>
      </c>
      <c r="G107" s="31">
        <v>1027</v>
      </c>
      <c r="H107" s="32" t="s">
        <v>445</v>
      </c>
      <c r="I107" s="32" t="s">
        <v>305</v>
      </c>
      <c r="J107" s="32" t="s">
        <v>99</v>
      </c>
      <c r="K107" s="32" t="s">
        <v>334</v>
      </c>
      <c r="L107" s="31" t="s">
        <v>96</v>
      </c>
      <c r="M107" s="31">
        <v>1</v>
      </c>
      <c r="N107" s="105">
        <v>43073</v>
      </c>
      <c r="O107" s="29"/>
    </row>
    <row r="108" spans="2:15" ht="12.75" x14ac:dyDescent="0.2">
      <c r="B108" s="32" t="s">
        <v>75</v>
      </c>
      <c r="C108" s="32" t="s">
        <v>25</v>
      </c>
      <c r="D108" s="32" t="s">
        <v>398</v>
      </c>
      <c r="E108" s="31" t="s">
        <v>1957</v>
      </c>
      <c r="F108" s="31">
        <v>601</v>
      </c>
      <c r="G108" s="31">
        <v>522318</v>
      </c>
      <c r="H108" s="32" t="s">
        <v>338</v>
      </c>
      <c r="I108" s="32" t="s">
        <v>309</v>
      </c>
      <c r="J108" s="32" t="s">
        <v>120</v>
      </c>
      <c r="K108" s="32" t="s">
        <v>334</v>
      </c>
      <c r="L108" s="31" t="s">
        <v>96</v>
      </c>
      <c r="M108" s="31">
        <v>1</v>
      </c>
      <c r="N108" s="105">
        <v>43073</v>
      </c>
      <c r="O108" s="29"/>
    </row>
    <row r="109" spans="2:15" ht="12.75" x14ac:dyDescent="0.2">
      <c r="B109" s="32" t="s">
        <v>75</v>
      </c>
      <c r="C109" s="32" t="s">
        <v>25</v>
      </c>
      <c r="D109" s="32" t="s">
        <v>398</v>
      </c>
      <c r="E109" s="31" t="s">
        <v>1958</v>
      </c>
      <c r="F109" s="31">
        <v>527</v>
      </c>
      <c r="G109" s="31">
        <v>914299</v>
      </c>
      <c r="H109" s="32" t="s">
        <v>386</v>
      </c>
      <c r="I109" s="32" t="s">
        <v>310</v>
      </c>
      <c r="J109" s="32" t="s">
        <v>120</v>
      </c>
      <c r="K109" s="32" t="s">
        <v>334</v>
      </c>
      <c r="L109" s="31" t="s">
        <v>96</v>
      </c>
      <c r="M109" s="31">
        <v>9</v>
      </c>
      <c r="N109" s="105">
        <v>43073</v>
      </c>
      <c r="O109" s="29"/>
    </row>
    <row r="110" spans="2:15" ht="12.75" x14ac:dyDescent="0.2">
      <c r="B110" s="32" t="s">
        <v>74</v>
      </c>
      <c r="C110" s="32" t="s">
        <v>28</v>
      </c>
      <c r="D110" s="32" t="s">
        <v>406</v>
      </c>
      <c r="E110" s="31" t="s">
        <v>1359</v>
      </c>
      <c r="F110" s="31">
        <v>1220376</v>
      </c>
      <c r="G110" s="31">
        <v>562674</v>
      </c>
      <c r="H110" s="32" t="s">
        <v>705</v>
      </c>
      <c r="I110" s="32" t="s">
        <v>218</v>
      </c>
      <c r="J110" s="32" t="s">
        <v>184</v>
      </c>
      <c r="K110" s="32" t="s">
        <v>334</v>
      </c>
      <c r="L110" s="31" t="s">
        <v>96</v>
      </c>
      <c r="M110" s="31">
        <v>1</v>
      </c>
      <c r="N110" s="105">
        <v>43073</v>
      </c>
      <c r="O110" s="29"/>
    </row>
    <row r="111" spans="2:15" ht="12.75" x14ac:dyDescent="0.2">
      <c r="B111" s="167" t="s">
        <v>75</v>
      </c>
      <c r="C111" s="167" t="s">
        <v>28</v>
      </c>
      <c r="D111" s="168" t="s">
        <v>406</v>
      </c>
      <c r="E111" s="169" t="s">
        <v>1956</v>
      </c>
      <c r="F111" s="169">
        <v>1027</v>
      </c>
      <c r="G111" s="169">
        <v>1027</v>
      </c>
      <c r="H111" s="170" t="s">
        <v>445</v>
      </c>
      <c r="I111" s="168" t="s">
        <v>305</v>
      </c>
      <c r="J111" s="168" t="s">
        <v>99</v>
      </c>
      <c r="K111" s="168" t="s">
        <v>334</v>
      </c>
      <c r="L111" s="169" t="s">
        <v>96</v>
      </c>
      <c r="M111" s="169">
        <v>1</v>
      </c>
      <c r="N111" s="171">
        <v>43073</v>
      </c>
      <c r="O111" s="29"/>
    </row>
    <row r="112" spans="2:15" ht="12.75" x14ac:dyDescent="0.2">
      <c r="B112" s="32" t="s">
        <v>75</v>
      </c>
      <c r="C112" s="32" t="s">
        <v>28</v>
      </c>
      <c r="D112" s="32" t="s">
        <v>406</v>
      </c>
      <c r="E112" s="31" t="s">
        <v>1998</v>
      </c>
      <c r="F112" s="31">
        <v>427</v>
      </c>
      <c r="G112" s="31">
        <v>427</v>
      </c>
      <c r="H112" s="32" t="s">
        <v>490</v>
      </c>
      <c r="I112" s="32" t="s">
        <v>305</v>
      </c>
      <c r="J112" s="32" t="s">
        <v>124</v>
      </c>
      <c r="K112" s="32" t="s">
        <v>334</v>
      </c>
      <c r="L112" s="31" t="s">
        <v>96</v>
      </c>
      <c r="M112" s="31">
        <v>1</v>
      </c>
      <c r="N112" s="105">
        <v>43073</v>
      </c>
      <c r="O112" s="29"/>
    </row>
    <row r="113" spans="2:15" ht="12.75" x14ac:dyDescent="0.2">
      <c r="B113" s="32" t="s">
        <v>75</v>
      </c>
      <c r="C113" s="32" t="s">
        <v>28</v>
      </c>
      <c r="D113" s="32" t="s">
        <v>406</v>
      </c>
      <c r="E113" s="31" t="s">
        <v>1999</v>
      </c>
      <c r="F113" s="31">
        <v>522</v>
      </c>
      <c r="G113" s="31">
        <v>522</v>
      </c>
      <c r="H113" s="32" t="s">
        <v>128</v>
      </c>
      <c r="I113" s="32" t="s">
        <v>305</v>
      </c>
      <c r="J113" s="32" t="s">
        <v>125</v>
      </c>
      <c r="K113" s="32" t="s">
        <v>334</v>
      </c>
      <c r="L113" s="31" t="s">
        <v>96</v>
      </c>
      <c r="M113" s="31">
        <v>2</v>
      </c>
      <c r="N113" s="105">
        <v>43073</v>
      </c>
      <c r="O113" s="29"/>
    </row>
    <row r="114" spans="2:15" ht="12.75" x14ac:dyDescent="0.2">
      <c r="B114" s="32" t="s">
        <v>75</v>
      </c>
      <c r="C114" s="32" t="s">
        <v>28</v>
      </c>
      <c r="D114" s="32" t="s">
        <v>406</v>
      </c>
      <c r="E114" s="31" t="s">
        <v>2000</v>
      </c>
      <c r="F114" s="31">
        <v>403</v>
      </c>
      <c r="G114" s="31">
        <v>403</v>
      </c>
      <c r="H114" s="32" t="s">
        <v>699</v>
      </c>
      <c r="I114" s="32" t="s">
        <v>305</v>
      </c>
      <c r="J114" s="32" t="s">
        <v>112</v>
      </c>
      <c r="K114" s="32" t="s">
        <v>334</v>
      </c>
      <c r="L114" s="31" t="s">
        <v>96</v>
      </c>
      <c r="M114" s="31">
        <v>1</v>
      </c>
      <c r="N114" s="105">
        <v>43073</v>
      </c>
      <c r="O114" s="29"/>
    </row>
    <row r="115" spans="2:15" ht="12.75" x14ac:dyDescent="0.2">
      <c r="B115" s="167" t="s">
        <v>75</v>
      </c>
      <c r="C115" s="167" t="s">
        <v>28</v>
      </c>
      <c r="D115" s="168" t="s">
        <v>406</v>
      </c>
      <c r="E115" s="169" t="s">
        <v>2001</v>
      </c>
      <c r="F115" s="169">
        <v>391</v>
      </c>
      <c r="G115" s="169">
        <v>391</v>
      </c>
      <c r="H115" s="170" t="s">
        <v>540</v>
      </c>
      <c r="I115" s="168" t="s">
        <v>305</v>
      </c>
      <c r="J115" s="168" t="s">
        <v>198</v>
      </c>
      <c r="K115" s="168" t="s">
        <v>334</v>
      </c>
      <c r="L115" s="169" t="s">
        <v>96</v>
      </c>
      <c r="M115" s="169">
        <v>2</v>
      </c>
      <c r="N115" s="171">
        <v>43073</v>
      </c>
      <c r="O115" s="29"/>
    </row>
    <row r="116" spans="2:15" ht="12.75" x14ac:dyDescent="0.2">
      <c r="B116" s="32" t="s">
        <v>430</v>
      </c>
      <c r="C116" s="32" t="s">
        <v>26</v>
      </c>
      <c r="D116" s="32" t="s">
        <v>13</v>
      </c>
      <c r="E116" s="31" t="s">
        <v>1124</v>
      </c>
      <c r="F116" s="31">
        <v>1031697</v>
      </c>
      <c r="G116" s="31">
        <v>584364</v>
      </c>
      <c r="H116" s="32" t="s">
        <v>611</v>
      </c>
      <c r="I116" s="32" t="s">
        <v>216</v>
      </c>
      <c r="J116" s="32" t="s">
        <v>49</v>
      </c>
      <c r="K116" s="32" t="s">
        <v>334</v>
      </c>
      <c r="L116" s="31" t="s">
        <v>96</v>
      </c>
      <c r="M116" s="31">
        <v>1</v>
      </c>
      <c r="N116" s="105">
        <v>43073</v>
      </c>
      <c r="O116" s="29"/>
    </row>
    <row r="117" spans="2:15" ht="12.75" x14ac:dyDescent="0.2">
      <c r="B117" s="32" t="s">
        <v>430</v>
      </c>
      <c r="C117" s="32" t="s">
        <v>26</v>
      </c>
      <c r="D117" s="32" t="s">
        <v>13</v>
      </c>
      <c r="E117" s="31" t="s">
        <v>1125</v>
      </c>
      <c r="F117" s="31">
        <v>682371</v>
      </c>
      <c r="G117" s="31">
        <v>614816</v>
      </c>
      <c r="H117" s="32" t="s">
        <v>721</v>
      </c>
      <c r="I117" s="32" t="s">
        <v>310</v>
      </c>
      <c r="J117" s="32" t="s">
        <v>44</v>
      </c>
      <c r="K117" s="32" t="s">
        <v>334</v>
      </c>
      <c r="L117" s="31" t="s">
        <v>96</v>
      </c>
      <c r="M117" s="31">
        <v>1</v>
      </c>
      <c r="N117" s="105">
        <v>43073</v>
      </c>
      <c r="O117" s="29"/>
    </row>
    <row r="118" spans="2:15" ht="12.75" x14ac:dyDescent="0.2">
      <c r="B118" s="32" t="s">
        <v>430</v>
      </c>
      <c r="C118" s="32" t="s">
        <v>26</v>
      </c>
      <c r="D118" s="32" t="s">
        <v>13</v>
      </c>
      <c r="E118" s="31" t="s">
        <v>1126</v>
      </c>
      <c r="F118" s="31">
        <v>386007</v>
      </c>
      <c r="G118" s="31">
        <v>562363</v>
      </c>
      <c r="H118" s="32" t="s">
        <v>804</v>
      </c>
      <c r="I118" s="32" t="s">
        <v>216</v>
      </c>
      <c r="J118" s="32" t="s">
        <v>131</v>
      </c>
      <c r="K118" s="32" t="s">
        <v>334</v>
      </c>
      <c r="L118" s="31" t="s">
        <v>96</v>
      </c>
      <c r="M118" s="31">
        <v>1</v>
      </c>
      <c r="N118" s="105">
        <v>43073</v>
      </c>
      <c r="O118" s="29"/>
    </row>
    <row r="119" spans="2:15" ht="12.75" x14ac:dyDescent="0.2">
      <c r="B119" s="32" t="s">
        <v>74</v>
      </c>
      <c r="C119" s="32" t="s">
        <v>26</v>
      </c>
      <c r="D119" s="32" t="s">
        <v>13</v>
      </c>
      <c r="E119" s="31" t="s">
        <v>1407</v>
      </c>
      <c r="F119" s="31">
        <v>1026830</v>
      </c>
      <c r="G119" s="31">
        <v>648312</v>
      </c>
      <c r="H119" s="32" t="s">
        <v>711</v>
      </c>
      <c r="I119" s="32" t="s">
        <v>365</v>
      </c>
      <c r="J119" s="32" t="s">
        <v>97</v>
      </c>
      <c r="K119" s="32" t="s">
        <v>334</v>
      </c>
      <c r="L119" s="31" t="s">
        <v>96</v>
      </c>
      <c r="M119" s="31">
        <v>1</v>
      </c>
      <c r="N119" s="105">
        <v>43073</v>
      </c>
      <c r="O119" s="29"/>
    </row>
    <row r="120" spans="2:15" ht="12.75" x14ac:dyDescent="0.2">
      <c r="B120" s="32" t="s">
        <v>74</v>
      </c>
      <c r="C120" s="32" t="s">
        <v>26</v>
      </c>
      <c r="D120" s="32" t="s">
        <v>13</v>
      </c>
      <c r="E120" s="31" t="s">
        <v>1408</v>
      </c>
      <c r="F120" s="31">
        <v>842</v>
      </c>
      <c r="G120" s="31">
        <v>635341</v>
      </c>
      <c r="H120" s="32" t="s">
        <v>305</v>
      </c>
      <c r="I120" s="32" t="s">
        <v>305</v>
      </c>
      <c r="J120" s="32" t="s">
        <v>168</v>
      </c>
      <c r="K120" s="32" t="s">
        <v>334</v>
      </c>
      <c r="L120" s="31" t="s">
        <v>96</v>
      </c>
      <c r="M120" s="31">
        <v>1</v>
      </c>
      <c r="N120" s="105">
        <v>43073</v>
      </c>
      <c r="O120" s="29"/>
    </row>
    <row r="121" spans="2:15" ht="12.75" x14ac:dyDescent="0.2">
      <c r="B121" s="167" t="s">
        <v>74</v>
      </c>
      <c r="C121" s="167" t="s">
        <v>26</v>
      </c>
      <c r="D121" s="168" t="s">
        <v>13</v>
      </c>
      <c r="E121" s="169" t="s">
        <v>1409</v>
      </c>
      <c r="F121" s="169">
        <v>915258</v>
      </c>
      <c r="G121" s="169">
        <v>859685</v>
      </c>
      <c r="H121" s="170" t="s">
        <v>934</v>
      </c>
      <c r="I121" s="168" t="s">
        <v>365</v>
      </c>
      <c r="J121" s="168" t="s">
        <v>117</v>
      </c>
      <c r="K121" s="168" t="s">
        <v>375</v>
      </c>
      <c r="L121" s="169" t="s">
        <v>96</v>
      </c>
      <c r="M121" s="169">
        <v>1</v>
      </c>
      <c r="N121" s="171">
        <v>43073</v>
      </c>
      <c r="O121" s="29"/>
    </row>
    <row r="122" spans="2:15" ht="12.75" x14ac:dyDescent="0.2">
      <c r="B122" s="167" t="s">
        <v>74</v>
      </c>
      <c r="C122" s="167" t="s">
        <v>26</v>
      </c>
      <c r="D122" s="168" t="s">
        <v>13</v>
      </c>
      <c r="E122" s="169" t="s">
        <v>1410</v>
      </c>
      <c r="F122" s="169">
        <v>359214</v>
      </c>
      <c r="G122" s="169">
        <v>571062</v>
      </c>
      <c r="H122" s="170" t="s">
        <v>602</v>
      </c>
      <c r="I122" s="168" t="s">
        <v>619</v>
      </c>
      <c r="J122" s="168" t="s">
        <v>44</v>
      </c>
      <c r="K122" s="168" t="s">
        <v>375</v>
      </c>
      <c r="L122" s="169" t="s">
        <v>96</v>
      </c>
      <c r="M122" s="169">
        <v>1</v>
      </c>
      <c r="N122" s="171">
        <v>43073</v>
      </c>
      <c r="O122" s="29"/>
    </row>
    <row r="123" spans="2:15" ht="12.75" x14ac:dyDescent="0.2">
      <c r="B123" s="32" t="s">
        <v>74</v>
      </c>
      <c r="C123" s="32" t="s">
        <v>26</v>
      </c>
      <c r="D123" s="32" t="s">
        <v>13</v>
      </c>
      <c r="E123" s="31" t="s">
        <v>1411</v>
      </c>
      <c r="F123" s="31">
        <v>916174</v>
      </c>
      <c r="G123" s="31">
        <v>610100</v>
      </c>
      <c r="H123" s="32" t="s">
        <v>741</v>
      </c>
      <c r="I123" s="32" t="s">
        <v>365</v>
      </c>
      <c r="J123" s="32" t="s">
        <v>105</v>
      </c>
      <c r="K123" s="32" t="s">
        <v>375</v>
      </c>
      <c r="L123" s="31" t="s">
        <v>96</v>
      </c>
      <c r="M123" s="31">
        <v>1</v>
      </c>
      <c r="N123" s="105">
        <v>43073</v>
      </c>
      <c r="O123" s="29"/>
    </row>
    <row r="124" spans="2:15" ht="12.75" x14ac:dyDescent="0.2">
      <c r="B124" s="32" t="s">
        <v>74</v>
      </c>
      <c r="C124" s="32" t="s">
        <v>26</v>
      </c>
      <c r="D124" s="32" t="s">
        <v>13</v>
      </c>
      <c r="E124" s="31" t="s">
        <v>1412</v>
      </c>
      <c r="F124" s="31">
        <v>346193</v>
      </c>
      <c r="G124" s="31">
        <v>594117</v>
      </c>
      <c r="H124" s="32" t="s">
        <v>959</v>
      </c>
      <c r="I124" s="32" t="s">
        <v>221</v>
      </c>
      <c r="J124" s="32" t="s">
        <v>119</v>
      </c>
      <c r="K124" s="32" t="s">
        <v>375</v>
      </c>
      <c r="L124" s="31" t="s">
        <v>96</v>
      </c>
      <c r="M124" s="31">
        <v>1</v>
      </c>
      <c r="N124" s="105">
        <v>43073</v>
      </c>
      <c r="O124" s="29"/>
    </row>
    <row r="125" spans="2:15" ht="12.75" x14ac:dyDescent="0.2">
      <c r="B125" s="177" t="s">
        <v>74</v>
      </c>
      <c r="C125" s="177" t="s">
        <v>26</v>
      </c>
      <c r="D125" s="178" t="s">
        <v>13</v>
      </c>
      <c r="E125" s="179" t="s">
        <v>1413</v>
      </c>
      <c r="F125" s="179">
        <v>178409</v>
      </c>
      <c r="G125" s="179">
        <v>649530</v>
      </c>
      <c r="H125" s="180" t="s">
        <v>604</v>
      </c>
      <c r="I125" s="178" t="s">
        <v>222</v>
      </c>
      <c r="J125" s="178" t="s">
        <v>105</v>
      </c>
      <c r="K125" s="178" t="s">
        <v>375</v>
      </c>
      <c r="L125" s="179" t="s">
        <v>96</v>
      </c>
      <c r="M125" s="179">
        <v>1</v>
      </c>
      <c r="N125" s="181">
        <v>43073</v>
      </c>
      <c r="O125" s="29"/>
    </row>
    <row r="126" spans="2:15" ht="12.75" x14ac:dyDescent="0.2">
      <c r="B126" s="204" t="s">
        <v>74</v>
      </c>
      <c r="C126" s="204" t="s">
        <v>26</v>
      </c>
      <c r="D126" s="32" t="s">
        <v>13</v>
      </c>
      <c r="E126" s="31" t="s">
        <v>1414</v>
      </c>
      <c r="F126" s="31">
        <v>1140185</v>
      </c>
      <c r="G126" s="31">
        <v>558767</v>
      </c>
      <c r="H126" s="205" t="s">
        <v>955</v>
      </c>
      <c r="I126" s="32" t="s">
        <v>223</v>
      </c>
      <c r="J126" s="32" t="s">
        <v>203</v>
      </c>
      <c r="K126" s="32" t="s">
        <v>375</v>
      </c>
      <c r="L126" s="31" t="s">
        <v>96</v>
      </c>
      <c r="M126" s="31">
        <v>1</v>
      </c>
      <c r="N126" s="105">
        <v>43073</v>
      </c>
      <c r="O126" s="29"/>
    </row>
    <row r="127" spans="2:15" ht="12.75" x14ac:dyDescent="0.2">
      <c r="B127" s="32" t="s">
        <v>74</v>
      </c>
      <c r="C127" s="32" t="s">
        <v>26</v>
      </c>
      <c r="D127" s="32" t="s">
        <v>13</v>
      </c>
      <c r="E127" s="31" t="s">
        <v>1415</v>
      </c>
      <c r="F127" s="31">
        <v>190642</v>
      </c>
      <c r="G127" s="31">
        <v>569563</v>
      </c>
      <c r="H127" s="32" t="s">
        <v>961</v>
      </c>
      <c r="I127" s="32" t="s">
        <v>305</v>
      </c>
      <c r="J127" s="32" t="s">
        <v>153</v>
      </c>
      <c r="K127" s="32" t="s">
        <v>375</v>
      </c>
      <c r="L127" s="31" t="s">
        <v>96</v>
      </c>
      <c r="M127" s="31">
        <v>1</v>
      </c>
      <c r="N127" s="105">
        <v>43073</v>
      </c>
      <c r="O127" s="29"/>
    </row>
    <row r="128" spans="2:15" ht="12.75" x14ac:dyDescent="0.2">
      <c r="B128" s="177" t="s">
        <v>74</v>
      </c>
      <c r="C128" s="177" t="s">
        <v>26</v>
      </c>
      <c r="D128" s="178" t="s">
        <v>13</v>
      </c>
      <c r="E128" s="179" t="s">
        <v>1416</v>
      </c>
      <c r="F128" s="179">
        <v>1219928</v>
      </c>
      <c r="G128" s="179">
        <v>885799</v>
      </c>
      <c r="H128" s="180" t="s">
        <v>1029</v>
      </c>
      <c r="I128" s="178" t="s">
        <v>223</v>
      </c>
      <c r="J128" s="178" t="s">
        <v>178</v>
      </c>
      <c r="K128" s="178" t="s">
        <v>375</v>
      </c>
      <c r="L128" s="179" t="s">
        <v>96</v>
      </c>
      <c r="M128" s="179">
        <v>1</v>
      </c>
      <c r="N128" s="181">
        <v>43073</v>
      </c>
      <c r="O128" s="29"/>
    </row>
    <row r="129" spans="2:15" ht="12.75" x14ac:dyDescent="0.2">
      <c r="B129" s="32" t="s">
        <v>74</v>
      </c>
      <c r="C129" s="32" t="s">
        <v>26</v>
      </c>
      <c r="D129" s="32" t="s">
        <v>13</v>
      </c>
      <c r="E129" s="31" t="s">
        <v>1434</v>
      </c>
      <c r="F129" s="31">
        <v>381438</v>
      </c>
      <c r="G129" s="31">
        <v>635341</v>
      </c>
      <c r="H129" s="32" t="s">
        <v>305</v>
      </c>
      <c r="I129" s="32" t="s">
        <v>305</v>
      </c>
      <c r="J129" s="32" t="s">
        <v>114</v>
      </c>
      <c r="K129" s="32" t="s">
        <v>375</v>
      </c>
      <c r="L129" s="31" t="s">
        <v>96</v>
      </c>
      <c r="M129" s="31">
        <v>1</v>
      </c>
      <c r="N129" s="105">
        <v>43073</v>
      </c>
      <c r="O129" s="29"/>
    </row>
    <row r="130" spans="2:15" ht="12.75" x14ac:dyDescent="0.2">
      <c r="B130" s="204" t="s">
        <v>75</v>
      </c>
      <c r="C130" s="204" t="s">
        <v>26</v>
      </c>
      <c r="D130" s="32" t="s">
        <v>13</v>
      </c>
      <c r="E130" s="31" t="s">
        <v>2039</v>
      </c>
      <c r="F130" s="31">
        <v>48</v>
      </c>
      <c r="G130" s="31">
        <v>48</v>
      </c>
      <c r="H130" s="205" t="s">
        <v>436</v>
      </c>
      <c r="I130" s="32" t="s">
        <v>305</v>
      </c>
      <c r="J130" s="32" t="s">
        <v>95</v>
      </c>
      <c r="K130" s="32" t="s">
        <v>334</v>
      </c>
      <c r="L130" s="31" t="s">
        <v>96</v>
      </c>
      <c r="M130" s="31">
        <v>1</v>
      </c>
      <c r="N130" s="105">
        <v>43073</v>
      </c>
      <c r="O130" s="29"/>
    </row>
    <row r="131" spans="2:15" ht="12.75" x14ac:dyDescent="0.2">
      <c r="B131" s="32" t="s">
        <v>430</v>
      </c>
      <c r="C131" s="32" t="s">
        <v>359</v>
      </c>
      <c r="D131" s="32" t="s">
        <v>360</v>
      </c>
      <c r="E131" s="31" t="s">
        <v>1236</v>
      </c>
      <c r="F131" s="31">
        <v>1177610</v>
      </c>
      <c r="G131" s="31">
        <v>566478</v>
      </c>
      <c r="H131" s="32" t="s">
        <v>409</v>
      </c>
      <c r="I131" s="32" t="s">
        <v>224</v>
      </c>
      <c r="J131" s="32" t="s">
        <v>198</v>
      </c>
      <c r="K131" s="32" t="s">
        <v>334</v>
      </c>
      <c r="L131" s="31" t="s">
        <v>96</v>
      </c>
      <c r="M131" s="31">
        <v>2</v>
      </c>
      <c r="N131" s="105">
        <v>43073</v>
      </c>
      <c r="O131" s="29"/>
    </row>
    <row r="132" spans="2:15" ht="12.75" x14ac:dyDescent="0.2">
      <c r="B132" s="32" t="s">
        <v>430</v>
      </c>
      <c r="C132" s="32" t="s">
        <v>359</v>
      </c>
      <c r="D132" s="32" t="s">
        <v>360</v>
      </c>
      <c r="E132" s="31" t="s">
        <v>1237</v>
      </c>
      <c r="F132" s="31">
        <v>1126390</v>
      </c>
      <c r="G132" s="31">
        <v>564833</v>
      </c>
      <c r="H132" s="32" t="s">
        <v>453</v>
      </c>
      <c r="I132" s="32" t="s">
        <v>224</v>
      </c>
      <c r="J132" s="32" t="s">
        <v>51</v>
      </c>
      <c r="K132" s="32" t="s">
        <v>334</v>
      </c>
      <c r="L132" s="31" t="s">
        <v>96</v>
      </c>
      <c r="M132" s="31">
        <v>2</v>
      </c>
      <c r="N132" s="105">
        <v>43073</v>
      </c>
      <c r="O132" s="29"/>
    </row>
    <row r="133" spans="2:15" ht="12.75" x14ac:dyDescent="0.2">
      <c r="B133" s="32" t="s">
        <v>74</v>
      </c>
      <c r="C133" s="32" t="s">
        <v>359</v>
      </c>
      <c r="D133" s="32" t="s">
        <v>360</v>
      </c>
      <c r="E133" s="31" t="s">
        <v>1794</v>
      </c>
      <c r="F133" s="31">
        <v>1171951</v>
      </c>
      <c r="G133" s="31">
        <v>579225</v>
      </c>
      <c r="H133" s="32" t="s">
        <v>1045</v>
      </c>
      <c r="I133" s="32" t="s">
        <v>216</v>
      </c>
      <c r="J133" s="32" t="s">
        <v>339</v>
      </c>
      <c r="K133" s="32" t="s">
        <v>375</v>
      </c>
      <c r="L133" s="31" t="s">
        <v>96</v>
      </c>
      <c r="M133" s="31">
        <v>2</v>
      </c>
      <c r="N133" s="105">
        <v>43073</v>
      </c>
      <c r="O133" s="29"/>
    </row>
    <row r="134" spans="2:15" ht="12.75" x14ac:dyDescent="0.2">
      <c r="B134" s="32" t="s">
        <v>74</v>
      </c>
      <c r="C134" s="32" t="s">
        <v>359</v>
      </c>
      <c r="D134" s="32" t="s">
        <v>360</v>
      </c>
      <c r="E134" s="31" t="s">
        <v>1795</v>
      </c>
      <c r="F134" s="31">
        <v>1174231</v>
      </c>
      <c r="G134" s="31">
        <v>958021</v>
      </c>
      <c r="H134" s="32" t="s">
        <v>857</v>
      </c>
      <c r="I134" s="32" t="s">
        <v>216</v>
      </c>
      <c r="J134" s="32" t="s">
        <v>171</v>
      </c>
      <c r="K134" s="32" t="s">
        <v>334</v>
      </c>
      <c r="L134" s="31" t="s">
        <v>96</v>
      </c>
      <c r="M134" s="31">
        <v>1</v>
      </c>
      <c r="N134" s="105">
        <v>43073</v>
      </c>
      <c r="O134" s="29"/>
    </row>
    <row r="135" spans="2:15" ht="12.75" x14ac:dyDescent="0.2">
      <c r="B135" s="167" t="s">
        <v>74</v>
      </c>
      <c r="C135" s="167" t="s">
        <v>359</v>
      </c>
      <c r="D135" s="168" t="s">
        <v>360</v>
      </c>
      <c r="E135" s="169" t="s">
        <v>1799</v>
      </c>
      <c r="F135" s="169">
        <v>1171278</v>
      </c>
      <c r="G135" s="169">
        <v>646219</v>
      </c>
      <c r="H135" s="170" t="s">
        <v>463</v>
      </c>
      <c r="I135" s="168" t="s">
        <v>216</v>
      </c>
      <c r="J135" s="168" t="s">
        <v>161</v>
      </c>
      <c r="K135" s="168" t="s">
        <v>375</v>
      </c>
      <c r="L135" s="169" t="s">
        <v>96</v>
      </c>
      <c r="M135" s="169">
        <v>4</v>
      </c>
      <c r="N135" s="171">
        <v>43073</v>
      </c>
      <c r="O135" s="29"/>
    </row>
    <row r="136" spans="2:15" ht="12.75" x14ac:dyDescent="0.2">
      <c r="B136" s="32" t="s">
        <v>74</v>
      </c>
      <c r="C136" s="32" t="s">
        <v>359</v>
      </c>
      <c r="D136" s="32" t="s">
        <v>360</v>
      </c>
      <c r="E136" s="31" t="s">
        <v>1799</v>
      </c>
      <c r="F136" s="31">
        <v>1171278</v>
      </c>
      <c r="G136" s="31">
        <v>646219</v>
      </c>
      <c r="H136" s="32" t="s">
        <v>463</v>
      </c>
      <c r="I136" s="32" t="s">
        <v>216</v>
      </c>
      <c r="J136" s="32" t="s">
        <v>161</v>
      </c>
      <c r="K136" s="32" t="s">
        <v>375</v>
      </c>
      <c r="L136" s="31" t="s">
        <v>464</v>
      </c>
      <c r="M136" s="31">
        <v>2</v>
      </c>
      <c r="N136" s="105">
        <v>43073</v>
      </c>
      <c r="O136" s="29"/>
    </row>
    <row r="137" spans="2:15" ht="12.75" x14ac:dyDescent="0.2">
      <c r="B137" s="204" t="s">
        <v>75</v>
      </c>
      <c r="C137" s="204" t="s">
        <v>32</v>
      </c>
      <c r="D137" s="32" t="s">
        <v>14</v>
      </c>
      <c r="E137" s="31" t="s">
        <v>2078</v>
      </c>
      <c r="F137" s="31">
        <v>539</v>
      </c>
      <c r="G137" s="31">
        <v>539</v>
      </c>
      <c r="H137" s="205" t="s">
        <v>491</v>
      </c>
      <c r="I137" s="32" t="s">
        <v>305</v>
      </c>
      <c r="J137" s="32" t="s">
        <v>112</v>
      </c>
      <c r="K137" s="32" t="s">
        <v>334</v>
      </c>
      <c r="L137" s="31" t="s">
        <v>96</v>
      </c>
      <c r="M137" s="31">
        <v>9</v>
      </c>
      <c r="N137" s="105">
        <v>43073</v>
      </c>
      <c r="O137" s="29"/>
    </row>
    <row r="138" spans="2:15" ht="12.75" x14ac:dyDescent="0.2">
      <c r="B138" s="177" t="s">
        <v>430</v>
      </c>
      <c r="C138" s="177" t="s">
        <v>31</v>
      </c>
      <c r="D138" s="178" t="s">
        <v>15</v>
      </c>
      <c r="E138" s="179" t="s">
        <v>1188</v>
      </c>
      <c r="F138" s="179">
        <v>325310</v>
      </c>
      <c r="G138" s="179">
        <v>677372</v>
      </c>
      <c r="H138" s="180" t="s">
        <v>442</v>
      </c>
      <c r="I138" s="178" t="s">
        <v>216</v>
      </c>
      <c r="J138" s="178" t="s">
        <v>150</v>
      </c>
      <c r="K138" s="178" t="s">
        <v>334</v>
      </c>
      <c r="L138" s="179" t="s">
        <v>96</v>
      </c>
      <c r="M138" s="179">
        <v>1</v>
      </c>
      <c r="N138" s="181">
        <v>43073</v>
      </c>
      <c r="O138" s="29"/>
    </row>
    <row r="139" spans="2:15" ht="12.75" x14ac:dyDescent="0.2">
      <c r="B139" s="177" t="s">
        <v>430</v>
      </c>
      <c r="C139" s="177" t="s">
        <v>31</v>
      </c>
      <c r="D139" s="178" t="s">
        <v>15</v>
      </c>
      <c r="E139" s="179" t="s">
        <v>1189</v>
      </c>
      <c r="F139" s="179">
        <v>1194751</v>
      </c>
      <c r="G139" s="179">
        <v>868612</v>
      </c>
      <c r="H139" s="180" t="s">
        <v>461</v>
      </c>
      <c r="I139" s="178" t="s">
        <v>310</v>
      </c>
      <c r="J139" s="178" t="s">
        <v>118</v>
      </c>
      <c r="K139" s="178" t="s">
        <v>334</v>
      </c>
      <c r="L139" s="179" t="s">
        <v>96</v>
      </c>
      <c r="M139" s="179">
        <v>1</v>
      </c>
      <c r="N139" s="181">
        <v>43073</v>
      </c>
      <c r="O139" s="29"/>
    </row>
    <row r="140" spans="2:15" ht="12.75" x14ac:dyDescent="0.2">
      <c r="B140" s="32" t="s">
        <v>430</v>
      </c>
      <c r="C140" s="32" t="s">
        <v>31</v>
      </c>
      <c r="D140" s="32" t="s">
        <v>15</v>
      </c>
      <c r="E140" s="31" t="s">
        <v>1190</v>
      </c>
      <c r="F140" s="31">
        <v>1026022</v>
      </c>
      <c r="G140" s="31">
        <v>600796</v>
      </c>
      <c r="H140" s="32" t="s">
        <v>493</v>
      </c>
      <c r="I140" s="32" t="s">
        <v>216</v>
      </c>
      <c r="J140" s="32" t="s">
        <v>150</v>
      </c>
      <c r="K140" s="32" t="s">
        <v>334</v>
      </c>
      <c r="L140" s="31" t="s">
        <v>96</v>
      </c>
      <c r="M140" s="31">
        <v>1</v>
      </c>
      <c r="N140" s="105">
        <v>43073</v>
      </c>
      <c r="O140" s="29"/>
    </row>
    <row r="141" spans="2:15" ht="12.75" x14ac:dyDescent="0.2">
      <c r="B141" s="177" t="s">
        <v>430</v>
      </c>
      <c r="C141" s="177" t="s">
        <v>31</v>
      </c>
      <c r="D141" s="178" t="s">
        <v>15</v>
      </c>
      <c r="E141" s="179" t="s">
        <v>1191</v>
      </c>
      <c r="F141" s="179">
        <v>1054193</v>
      </c>
      <c r="G141" s="179">
        <v>603452</v>
      </c>
      <c r="H141" s="180" t="s">
        <v>419</v>
      </c>
      <c r="I141" s="178" t="s">
        <v>310</v>
      </c>
      <c r="J141" s="178" t="s">
        <v>184</v>
      </c>
      <c r="K141" s="178" t="s">
        <v>334</v>
      </c>
      <c r="L141" s="179" t="s">
        <v>96</v>
      </c>
      <c r="M141" s="179">
        <v>1</v>
      </c>
      <c r="N141" s="181">
        <v>43073</v>
      </c>
      <c r="O141" s="29"/>
    </row>
    <row r="142" spans="2:15" ht="12.75" x14ac:dyDescent="0.2">
      <c r="B142" s="32" t="s">
        <v>74</v>
      </c>
      <c r="C142" s="32" t="s">
        <v>31</v>
      </c>
      <c r="D142" s="32" t="s">
        <v>15</v>
      </c>
      <c r="E142" s="31" t="s">
        <v>1764</v>
      </c>
      <c r="F142" s="31">
        <v>820755</v>
      </c>
      <c r="G142" s="31">
        <v>597289</v>
      </c>
      <c r="H142" s="32" t="s">
        <v>587</v>
      </c>
      <c r="I142" s="32" t="s">
        <v>216</v>
      </c>
      <c r="J142" s="32" t="s">
        <v>116</v>
      </c>
      <c r="K142" s="32" t="s">
        <v>334</v>
      </c>
      <c r="L142" s="31" t="s">
        <v>96</v>
      </c>
      <c r="M142" s="31">
        <v>1</v>
      </c>
      <c r="N142" s="105">
        <v>43073</v>
      </c>
      <c r="O142" s="29"/>
    </row>
    <row r="143" spans="2:15" ht="12.75" x14ac:dyDescent="0.2">
      <c r="B143" s="32" t="s">
        <v>74</v>
      </c>
      <c r="C143" s="32" t="s">
        <v>27</v>
      </c>
      <c r="D143" s="32" t="s">
        <v>7</v>
      </c>
      <c r="E143" s="31" t="s">
        <v>1308</v>
      </c>
      <c r="F143" s="31">
        <v>324806</v>
      </c>
      <c r="G143" s="31">
        <v>672125</v>
      </c>
      <c r="H143" s="32" t="s">
        <v>633</v>
      </c>
      <c r="I143" s="32" t="s">
        <v>216</v>
      </c>
      <c r="J143" s="32" t="s">
        <v>134</v>
      </c>
      <c r="K143" s="32" t="s">
        <v>334</v>
      </c>
      <c r="L143" s="31" t="s">
        <v>96</v>
      </c>
      <c r="M143" s="31">
        <v>1</v>
      </c>
      <c r="N143" s="105">
        <v>43074</v>
      </c>
      <c r="O143" s="29"/>
    </row>
    <row r="144" spans="2:15" ht="12.75" x14ac:dyDescent="0.2">
      <c r="B144" s="32" t="s">
        <v>74</v>
      </c>
      <c r="C144" s="32" t="s">
        <v>27</v>
      </c>
      <c r="D144" s="32" t="s">
        <v>7</v>
      </c>
      <c r="E144" s="31" t="s">
        <v>1309</v>
      </c>
      <c r="F144" s="31">
        <v>1220786</v>
      </c>
      <c r="G144" s="31">
        <v>779088</v>
      </c>
      <c r="H144" s="32" t="s">
        <v>639</v>
      </c>
      <c r="I144" s="32" t="s">
        <v>1310</v>
      </c>
      <c r="J144" s="32" t="s">
        <v>158</v>
      </c>
      <c r="K144" s="32" t="s">
        <v>334</v>
      </c>
      <c r="L144" s="31" t="s">
        <v>96</v>
      </c>
      <c r="M144" s="31">
        <v>1</v>
      </c>
      <c r="N144" s="105">
        <v>43074</v>
      </c>
      <c r="O144" s="29"/>
    </row>
    <row r="145" spans="2:15" ht="12.75" x14ac:dyDescent="0.2">
      <c r="B145" s="177" t="s">
        <v>74</v>
      </c>
      <c r="C145" s="177" t="s">
        <v>30</v>
      </c>
      <c r="D145" s="178" t="s">
        <v>12</v>
      </c>
      <c r="E145" s="179" t="s">
        <v>1332</v>
      </c>
      <c r="F145" s="179">
        <v>1001661</v>
      </c>
      <c r="G145" s="179">
        <v>577856</v>
      </c>
      <c r="H145" s="180" t="s">
        <v>541</v>
      </c>
      <c r="I145" s="178" t="s">
        <v>216</v>
      </c>
      <c r="J145" s="178" t="s">
        <v>174</v>
      </c>
      <c r="K145" s="178" t="s">
        <v>334</v>
      </c>
      <c r="L145" s="179" t="s">
        <v>96</v>
      </c>
      <c r="M145" s="179">
        <v>1</v>
      </c>
      <c r="N145" s="181">
        <v>43074</v>
      </c>
      <c r="O145" s="29"/>
    </row>
    <row r="146" spans="2:15" ht="12.75" x14ac:dyDescent="0.2">
      <c r="B146" s="32" t="s">
        <v>74</v>
      </c>
      <c r="C146" s="32" t="s">
        <v>30</v>
      </c>
      <c r="D146" s="32" t="s">
        <v>12</v>
      </c>
      <c r="E146" s="31" t="s">
        <v>1333</v>
      </c>
      <c r="F146" s="31">
        <v>1220709</v>
      </c>
      <c r="G146" s="31">
        <v>647285</v>
      </c>
      <c r="H146" s="32" t="s">
        <v>668</v>
      </c>
      <c r="I146" s="32" t="s">
        <v>219</v>
      </c>
      <c r="J146" s="32" t="s">
        <v>119</v>
      </c>
      <c r="K146" s="32" t="s">
        <v>334</v>
      </c>
      <c r="L146" s="31" t="s">
        <v>96</v>
      </c>
      <c r="M146" s="31">
        <v>1</v>
      </c>
      <c r="N146" s="105">
        <v>43074</v>
      </c>
      <c r="O146" s="29"/>
    </row>
    <row r="147" spans="2:15" ht="12.75" x14ac:dyDescent="0.2">
      <c r="B147" s="32" t="s">
        <v>430</v>
      </c>
      <c r="C147" s="32" t="s">
        <v>29</v>
      </c>
      <c r="D147" s="32" t="s">
        <v>384</v>
      </c>
      <c r="E147" s="31" t="s">
        <v>1077</v>
      </c>
      <c r="F147" s="31">
        <v>1220750</v>
      </c>
      <c r="G147" s="31">
        <v>515516</v>
      </c>
      <c r="H147" s="32" t="s">
        <v>672</v>
      </c>
      <c r="I147" s="32" t="s">
        <v>310</v>
      </c>
      <c r="J147" s="32" t="s">
        <v>44</v>
      </c>
      <c r="K147" s="32" t="s">
        <v>334</v>
      </c>
      <c r="L147" s="31" t="s">
        <v>96</v>
      </c>
      <c r="M147" s="31">
        <v>1</v>
      </c>
      <c r="N147" s="105">
        <v>43074</v>
      </c>
      <c r="O147" s="29"/>
    </row>
    <row r="148" spans="2:15" ht="12.75" x14ac:dyDescent="0.2">
      <c r="B148" s="32" t="s">
        <v>75</v>
      </c>
      <c r="C148" s="32" t="s">
        <v>29</v>
      </c>
      <c r="D148" s="32" t="s">
        <v>384</v>
      </c>
      <c r="E148" s="31" t="s">
        <v>1921</v>
      </c>
      <c r="F148" s="31">
        <v>519</v>
      </c>
      <c r="G148" s="31">
        <v>519</v>
      </c>
      <c r="H148" s="32" t="s">
        <v>144</v>
      </c>
      <c r="I148" s="32" t="s">
        <v>305</v>
      </c>
      <c r="J148" s="32" t="s">
        <v>99</v>
      </c>
      <c r="K148" s="32" t="s">
        <v>334</v>
      </c>
      <c r="L148" s="31" t="s">
        <v>96</v>
      </c>
      <c r="M148" s="31">
        <v>2</v>
      </c>
      <c r="N148" s="105">
        <v>43074</v>
      </c>
      <c r="O148" s="29"/>
    </row>
    <row r="149" spans="2:15" ht="12.75" x14ac:dyDescent="0.2">
      <c r="B149" s="32" t="s">
        <v>75</v>
      </c>
      <c r="C149" s="32" t="s">
        <v>29</v>
      </c>
      <c r="D149" s="32" t="s">
        <v>384</v>
      </c>
      <c r="E149" s="31" t="s">
        <v>1922</v>
      </c>
      <c r="F149" s="31">
        <v>518</v>
      </c>
      <c r="G149" s="31">
        <v>518</v>
      </c>
      <c r="H149" s="32" t="s">
        <v>341</v>
      </c>
      <c r="I149" s="32" t="s">
        <v>305</v>
      </c>
      <c r="J149" s="32" t="s">
        <v>42</v>
      </c>
      <c r="K149" s="32" t="s">
        <v>334</v>
      </c>
      <c r="L149" s="31" t="s">
        <v>96</v>
      </c>
      <c r="M149" s="31">
        <v>1</v>
      </c>
      <c r="N149" s="105">
        <v>43074</v>
      </c>
      <c r="O149" s="29"/>
    </row>
    <row r="150" spans="2:15" ht="12.75" x14ac:dyDescent="0.2">
      <c r="B150" s="32" t="s">
        <v>75</v>
      </c>
      <c r="C150" s="32" t="s">
        <v>29</v>
      </c>
      <c r="D150" s="32" t="s">
        <v>384</v>
      </c>
      <c r="E150" s="31" t="s">
        <v>1923</v>
      </c>
      <c r="F150" s="31">
        <v>647</v>
      </c>
      <c r="G150" s="31">
        <v>647</v>
      </c>
      <c r="H150" s="32" t="s">
        <v>412</v>
      </c>
      <c r="I150" s="32" t="s">
        <v>305</v>
      </c>
      <c r="J150" s="32" t="s">
        <v>44</v>
      </c>
      <c r="K150" s="32" t="s">
        <v>334</v>
      </c>
      <c r="L150" s="31" t="s">
        <v>96</v>
      </c>
      <c r="M150" s="31">
        <v>1</v>
      </c>
      <c r="N150" s="105">
        <v>43074</v>
      </c>
      <c r="O150" s="29"/>
    </row>
    <row r="151" spans="2:15" ht="12.75" x14ac:dyDescent="0.2">
      <c r="B151" s="32" t="s">
        <v>75</v>
      </c>
      <c r="C151" s="32" t="s">
        <v>29</v>
      </c>
      <c r="D151" s="32" t="s">
        <v>384</v>
      </c>
      <c r="E151" s="31" t="s">
        <v>1924</v>
      </c>
      <c r="F151" s="31">
        <v>190</v>
      </c>
      <c r="G151" s="31">
        <v>190</v>
      </c>
      <c r="H151" s="32" t="s">
        <v>632</v>
      </c>
      <c r="I151" s="32" t="s">
        <v>305</v>
      </c>
      <c r="J151" s="32" t="s">
        <v>163</v>
      </c>
      <c r="K151" s="32" t="s">
        <v>334</v>
      </c>
      <c r="L151" s="31" t="s">
        <v>96</v>
      </c>
      <c r="M151" s="31">
        <v>1</v>
      </c>
      <c r="N151" s="105">
        <v>43074</v>
      </c>
      <c r="O151" s="29"/>
    </row>
    <row r="152" spans="2:15" ht="12.75" x14ac:dyDescent="0.2">
      <c r="B152" s="167" t="s">
        <v>75</v>
      </c>
      <c r="C152" s="167" t="s">
        <v>25</v>
      </c>
      <c r="D152" s="168" t="s">
        <v>398</v>
      </c>
      <c r="E152" s="169" t="s">
        <v>1959</v>
      </c>
      <c r="F152" s="169">
        <v>629</v>
      </c>
      <c r="G152" s="169">
        <v>629</v>
      </c>
      <c r="H152" s="170" t="s">
        <v>687</v>
      </c>
      <c r="I152" s="168" t="s">
        <v>305</v>
      </c>
      <c r="J152" s="168" t="s">
        <v>122</v>
      </c>
      <c r="K152" s="168" t="s">
        <v>334</v>
      </c>
      <c r="L152" s="169" t="s">
        <v>96</v>
      </c>
      <c r="M152" s="169">
        <v>3</v>
      </c>
      <c r="N152" s="171">
        <v>43074</v>
      </c>
      <c r="O152" s="29"/>
    </row>
    <row r="153" spans="2:15" ht="12.75" x14ac:dyDescent="0.2">
      <c r="B153" s="32" t="s">
        <v>75</v>
      </c>
      <c r="C153" s="32" t="s">
        <v>25</v>
      </c>
      <c r="D153" s="32" t="s">
        <v>398</v>
      </c>
      <c r="E153" s="31" t="s">
        <v>1960</v>
      </c>
      <c r="F153" s="31">
        <v>601</v>
      </c>
      <c r="G153" s="31">
        <v>522318</v>
      </c>
      <c r="H153" s="32" t="s">
        <v>338</v>
      </c>
      <c r="I153" s="32" t="s">
        <v>309</v>
      </c>
      <c r="J153" s="32" t="s">
        <v>120</v>
      </c>
      <c r="K153" s="32" t="s">
        <v>334</v>
      </c>
      <c r="L153" s="31" t="s">
        <v>96</v>
      </c>
      <c r="M153" s="31">
        <v>1</v>
      </c>
      <c r="N153" s="105">
        <v>43074</v>
      </c>
      <c r="O153" s="29"/>
    </row>
    <row r="154" spans="2:15" ht="12.75" x14ac:dyDescent="0.2">
      <c r="B154" s="32" t="s">
        <v>75</v>
      </c>
      <c r="C154" s="32" t="s">
        <v>25</v>
      </c>
      <c r="D154" s="32" t="s">
        <v>398</v>
      </c>
      <c r="E154" s="31" t="s">
        <v>1961</v>
      </c>
      <c r="F154" s="31">
        <v>356</v>
      </c>
      <c r="G154" s="31">
        <v>356</v>
      </c>
      <c r="H154" s="32" t="s">
        <v>689</v>
      </c>
      <c r="I154" s="32" t="s">
        <v>305</v>
      </c>
      <c r="J154" s="32" t="s">
        <v>160</v>
      </c>
      <c r="K154" s="32" t="s">
        <v>334</v>
      </c>
      <c r="L154" s="31" t="s">
        <v>96</v>
      </c>
      <c r="M154" s="31">
        <v>2</v>
      </c>
      <c r="N154" s="105">
        <v>43074</v>
      </c>
      <c r="O154" s="29"/>
    </row>
    <row r="155" spans="2:15" ht="12.75" x14ac:dyDescent="0.2">
      <c r="B155" s="177" t="s">
        <v>75</v>
      </c>
      <c r="C155" s="177" t="s">
        <v>28</v>
      </c>
      <c r="D155" s="178" t="s">
        <v>406</v>
      </c>
      <c r="E155" s="179" t="s">
        <v>1921</v>
      </c>
      <c r="F155" s="179">
        <v>519</v>
      </c>
      <c r="G155" s="179">
        <v>519</v>
      </c>
      <c r="H155" s="180" t="s">
        <v>144</v>
      </c>
      <c r="I155" s="178" t="s">
        <v>305</v>
      </c>
      <c r="J155" s="178" t="s">
        <v>99</v>
      </c>
      <c r="K155" s="178" t="s">
        <v>334</v>
      </c>
      <c r="L155" s="179" t="s">
        <v>96</v>
      </c>
      <c r="M155" s="179">
        <v>2</v>
      </c>
      <c r="N155" s="181">
        <v>43074</v>
      </c>
      <c r="O155" s="29"/>
    </row>
    <row r="156" spans="2:15" ht="12.75" x14ac:dyDescent="0.2">
      <c r="B156" s="32" t="s">
        <v>75</v>
      </c>
      <c r="C156" s="32" t="s">
        <v>28</v>
      </c>
      <c r="D156" s="32" t="s">
        <v>406</v>
      </c>
      <c r="E156" s="31" t="s">
        <v>2002</v>
      </c>
      <c r="F156" s="31">
        <v>215</v>
      </c>
      <c r="G156" s="31">
        <v>215</v>
      </c>
      <c r="H156" s="32" t="s">
        <v>351</v>
      </c>
      <c r="I156" s="32" t="s">
        <v>305</v>
      </c>
      <c r="J156" s="32" t="s">
        <v>152</v>
      </c>
      <c r="K156" s="32" t="s">
        <v>334</v>
      </c>
      <c r="L156" s="31" t="s">
        <v>96</v>
      </c>
      <c r="M156" s="31">
        <v>2</v>
      </c>
      <c r="N156" s="105">
        <v>43074</v>
      </c>
      <c r="O156" s="29"/>
    </row>
    <row r="157" spans="2:15" ht="12.75" x14ac:dyDescent="0.2">
      <c r="B157" s="167" t="s">
        <v>75</v>
      </c>
      <c r="C157" s="167" t="s">
        <v>28</v>
      </c>
      <c r="D157" s="168" t="s">
        <v>406</v>
      </c>
      <c r="E157" s="169" t="s">
        <v>2003</v>
      </c>
      <c r="F157" s="169">
        <v>1089</v>
      </c>
      <c r="G157" s="169">
        <v>1089</v>
      </c>
      <c r="H157" s="170" t="s">
        <v>708</v>
      </c>
      <c r="I157" s="168" t="s">
        <v>305</v>
      </c>
      <c r="J157" s="168" t="s">
        <v>125</v>
      </c>
      <c r="K157" s="168" t="s">
        <v>334</v>
      </c>
      <c r="L157" s="169" t="s">
        <v>96</v>
      </c>
      <c r="M157" s="169">
        <v>1</v>
      </c>
      <c r="N157" s="171">
        <v>43074</v>
      </c>
      <c r="O157" s="29"/>
    </row>
    <row r="158" spans="2:15" ht="12.75" x14ac:dyDescent="0.2">
      <c r="B158" s="32" t="s">
        <v>75</v>
      </c>
      <c r="C158" s="32" t="s">
        <v>28</v>
      </c>
      <c r="D158" s="32" t="s">
        <v>406</v>
      </c>
      <c r="E158" s="31" t="s">
        <v>2004</v>
      </c>
      <c r="F158" s="31">
        <v>524</v>
      </c>
      <c r="G158" s="31">
        <v>524</v>
      </c>
      <c r="H158" s="32" t="s">
        <v>123</v>
      </c>
      <c r="I158" s="32" t="s">
        <v>305</v>
      </c>
      <c r="J158" s="32" t="s">
        <v>118</v>
      </c>
      <c r="K158" s="32" t="s">
        <v>334</v>
      </c>
      <c r="L158" s="31" t="s">
        <v>96</v>
      </c>
      <c r="M158" s="31">
        <v>1</v>
      </c>
      <c r="N158" s="105">
        <v>43074</v>
      </c>
      <c r="O158" s="29"/>
    </row>
    <row r="159" spans="2:15" ht="12.75" x14ac:dyDescent="0.2">
      <c r="B159" s="32" t="s">
        <v>430</v>
      </c>
      <c r="C159" s="32" t="s">
        <v>26</v>
      </c>
      <c r="D159" s="32" t="s">
        <v>13</v>
      </c>
      <c r="E159" s="31" t="s">
        <v>1127</v>
      </c>
      <c r="F159" s="31">
        <v>873746</v>
      </c>
      <c r="G159" s="31">
        <v>600796</v>
      </c>
      <c r="H159" s="32" t="s">
        <v>493</v>
      </c>
      <c r="I159" s="32" t="s">
        <v>216</v>
      </c>
      <c r="J159" s="32" t="s">
        <v>150</v>
      </c>
      <c r="K159" s="32" t="s">
        <v>334</v>
      </c>
      <c r="L159" s="31" t="s">
        <v>96</v>
      </c>
      <c r="M159" s="31">
        <v>1</v>
      </c>
      <c r="N159" s="105">
        <v>43074</v>
      </c>
      <c r="O159" s="29"/>
    </row>
    <row r="160" spans="2:15" ht="12.75" x14ac:dyDescent="0.2">
      <c r="B160" s="32" t="s">
        <v>430</v>
      </c>
      <c r="C160" s="32" t="s">
        <v>26</v>
      </c>
      <c r="D160" s="32" t="s">
        <v>13</v>
      </c>
      <c r="E160" s="31" t="s">
        <v>1128</v>
      </c>
      <c r="F160" s="31">
        <v>887592</v>
      </c>
      <c r="G160" s="31">
        <v>522478</v>
      </c>
      <c r="H160" s="32" t="s">
        <v>744</v>
      </c>
      <c r="I160" s="32" t="s">
        <v>225</v>
      </c>
      <c r="J160" s="32" t="s">
        <v>198</v>
      </c>
      <c r="K160" s="32" t="s">
        <v>334</v>
      </c>
      <c r="L160" s="31" t="s">
        <v>96</v>
      </c>
      <c r="M160" s="31">
        <v>1</v>
      </c>
      <c r="N160" s="105">
        <v>43074</v>
      </c>
      <c r="O160" s="29"/>
    </row>
    <row r="161" spans="2:15" ht="12.75" x14ac:dyDescent="0.2">
      <c r="B161" s="32" t="s">
        <v>430</v>
      </c>
      <c r="C161" s="32" t="s">
        <v>26</v>
      </c>
      <c r="D161" s="32" t="s">
        <v>13</v>
      </c>
      <c r="E161" s="31" t="s">
        <v>1129</v>
      </c>
      <c r="F161" s="31">
        <v>1168367</v>
      </c>
      <c r="G161" s="31">
        <v>570700</v>
      </c>
      <c r="H161" s="32" t="s">
        <v>761</v>
      </c>
      <c r="I161" s="32" t="s">
        <v>216</v>
      </c>
      <c r="J161" s="32" t="s">
        <v>151</v>
      </c>
      <c r="K161" s="32" t="s">
        <v>334</v>
      </c>
      <c r="L161" s="31" t="s">
        <v>96</v>
      </c>
      <c r="M161" s="31">
        <v>1</v>
      </c>
      <c r="N161" s="105">
        <v>43074</v>
      </c>
      <c r="O161" s="29"/>
    </row>
    <row r="162" spans="2:15" ht="12.75" x14ac:dyDescent="0.2">
      <c r="B162" s="32" t="s">
        <v>430</v>
      </c>
      <c r="C162" s="32" t="s">
        <v>26</v>
      </c>
      <c r="D162" s="32" t="s">
        <v>13</v>
      </c>
      <c r="E162" s="31" t="s">
        <v>1130</v>
      </c>
      <c r="F162" s="31">
        <v>1220727</v>
      </c>
      <c r="G162" s="31">
        <v>597272</v>
      </c>
      <c r="H162" s="32" t="s">
        <v>591</v>
      </c>
      <c r="I162" s="32" t="s">
        <v>225</v>
      </c>
      <c r="J162" s="32" t="s">
        <v>171</v>
      </c>
      <c r="K162" s="32" t="s">
        <v>334</v>
      </c>
      <c r="L162" s="31" t="s">
        <v>96</v>
      </c>
      <c r="M162" s="31">
        <v>1</v>
      </c>
      <c r="N162" s="105">
        <v>43074</v>
      </c>
      <c r="O162" s="29"/>
    </row>
    <row r="163" spans="2:15" ht="12.75" x14ac:dyDescent="0.2">
      <c r="B163" s="32" t="s">
        <v>74</v>
      </c>
      <c r="C163" s="32" t="s">
        <v>26</v>
      </c>
      <c r="D163" s="32" t="s">
        <v>13</v>
      </c>
      <c r="E163" s="31" t="s">
        <v>1417</v>
      </c>
      <c r="F163" s="31">
        <v>914656</v>
      </c>
      <c r="G163" s="31">
        <v>594445</v>
      </c>
      <c r="H163" s="32" t="s">
        <v>986</v>
      </c>
      <c r="I163" s="32" t="s">
        <v>225</v>
      </c>
      <c r="J163" s="32" t="s">
        <v>139</v>
      </c>
      <c r="K163" s="32" t="s">
        <v>375</v>
      </c>
      <c r="L163" s="31" t="s">
        <v>96</v>
      </c>
      <c r="M163" s="31">
        <v>1</v>
      </c>
      <c r="N163" s="105">
        <v>43074</v>
      </c>
      <c r="O163" s="29"/>
    </row>
    <row r="164" spans="2:15" ht="12.75" x14ac:dyDescent="0.2">
      <c r="B164" s="32" t="s">
        <v>74</v>
      </c>
      <c r="C164" s="32" t="s">
        <v>26</v>
      </c>
      <c r="D164" s="32" t="s">
        <v>13</v>
      </c>
      <c r="E164" s="31" t="s">
        <v>1418</v>
      </c>
      <c r="F164" s="31">
        <v>1220576</v>
      </c>
      <c r="G164" s="31">
        <v>591782</v>
      </c>
      <c r="H164" s="32" t="s">
        <v>764</v>
      </c>
      <c r="I164" s="32" t="s">
        <v>225</v>
      </c>
      <c r="J164" s="32" t="s">
        <v>152</v>
      </c>
      <c r="K164" s="32" t="s">
        <v>334</v>
      </c>
      <c r="L164" s="31" t="s">
        <v>96</v>
      </c>
      <c r="M164" s="31">
        <v>1</v>
      </c>
      <c r="N164" s="105">
        <v>43074</v>
      </c>
      <c r="O164" s="29"/>
    </row>
    <row r="165" spans="2:15" ht="12.75" x14ac:dyDescent="0.2">
      <c r="B165" s="32" t="s">
        <v>74</v>
      </c>
      <c r="C165" s="32" t="s">
        <v>26</v>
      </c>
      <c r="D165" s="32" t="s">
        <v>13</v>
      </c>
      <c r="E165" s="31" t="s">
        <v>1419</v>
      </c>
      <c r="F165" s="31">
        <v>1220585</v>
      </c>
      <c r="G165" s="31">
        <v>591835</v>
      </c>
      <c r="H165" s="32" t="s">
        <v>1023</v>
      </c>
      <c r="I165" s="32" t="s">
        <v>225</v>
      </c>
      <c r="J165" s="32" t="s">
        <v>339</v>
      </c>
      <c r="K165" s="32" t="s">
        <v>375</v>
      </c>
      <c r="L165" s="31" t="s">
        <v>96</v>
      </c>
      <c r="M165" s="31">
        <v>1</v>
      </c>
      <c r="N165" s="105">
        <v>43074</v>
      </c>
      <c r="O165" s="29"/>
    </row>
    <row r="166" spans="2:15" ht="12.75" x14ac:dyDescent="0.2">
      <c r="B166" s="32" t="s">
        <v>74</v>
      </c>
      <c r="C166" s="32" t="s">
        <v>26</v>
      </c>
      <c r="D166" s="32" t="s">
        <v>13</v>
      </c>
      <c r="E166" s="31" t="s">
        <v>1420</v>
      </c>
      <c r="F166" s="31">
        <v>973456</v>
      </c>
      <c r="G166" s="31">
        <v>564519</v>
      </c>
      <c r="H166" s="32" t="s">
        <v>1006</v>
      </c>
      <c r="I166" s="32" t="s">
        <v>306</v>
      </c>
      <c r="J166" s="32" t="s">
        <v>51</v>
      </c>
      <c r="K166" s="32" t="s">
        <v>375</v>
      </c>
      <c r="L166" s="31" t="s">
        <v>96</v>
      </c>
      <c r="M166" s="31">
        <v>1</v>
      </c>
      <c r="N166" s="105">
        <v>43074</v>
      </c>
      <c r="O166" s="29"/>
    </row>
    <row r="167" spans="2:15" ht="12.75" x14ac:dyDescent="0.2">
      <c r="B167" s="32" t="s">
        <v>74</v>
      </c>
      <c r="C167" s="32" t="s">
        <v>26</v>
      </c>
      <c r="D167" s="32" t="s">
        <v>13</v>
      </c>
      <c r="E167" s="31" t="s">
        <v>1421</v>
      </c>
      <c r="F167" s="31">
        <v>915520</v>
      </c>
      <c r="G167" s="31">
        <v>650904</v>
      </c>
      <c r="H167" s="32" t="s">
        <v>977</v>
      </c>
      <c r="I167" s="32" t="s">
        <v>305</v>
      </c>
      <c r="J167" s="32" t="s">
        <v>49</v>
      </c>
      <c r="K167" s="32" t="s">
        <v>375</v>
      </c>
      <c r="L167" s="31" t="s">
        <v>96</v>
      </c>
      <c r="M167" s="31">
        <v>1</v>
      </c>
      <c r="N167" s="105">
        <v>43074</v>
      </c>
      <c r="O167" s="29"/>
    </row>
    <row r="168" spans="2:15" ht="12.75" x14ac:dyDescent="0.2">
      <c r="B168" s="32" t="s">
        <v>74</v>
      </c>
      <c r="C168" s="32" t="s">
        <v>26</v>
      </c>
      <c r="D168" s="32" t="s">
        <v>13</v>
      </c>
      <c r="E168" s="31" t="s">
        <v>1422</v>
      </c>
      <c r="F168" s="31">
        <v>771974</v>
      </c>
      <c r="G168" s="31">
        <v>647505</v>
      </c>
      <c r="H168" s="32" t="s">
        <v>908</v>
      </c>
      <c r="I168" s="32" t="s">
        <v>1423</v>
      </c>
      <c r="J168" s="32" t="s">
        <v>107</v>
      </c>
      <c r="K168" s="32" t="s">
        <v>375</v>
      </c>
      <c r="L168" s="31" t="s">
        <v>96</v>
      </c>
      <c r="M168" s="31">
        <v>1</v>
      </c>
      <c r="N168" s="105">
        <v>43074</v>
      </c>
      <c r="O168" s="29"/>
    </row>
    <row r="169" spans="2:15" ht="12.75" x14ac:dyDescent="0.2">
      <c r="B169" s="32" t="s">
        <v>74</v>
      </c>
      <c r="C169" s="32" t="s">
        <v>26</v>
      </c>
      <c r="D169" s="32" t="s">
        <v>13</v>
      </c>
      <c r="E169" s="31" t="s">
        <v>1424</v>
      </c>
      <c r="F169" s="31">
        <v>1160875</v>
      </c>
      <c r="G169" s="31">
        <v>600387</v>
      </c>
      <c r="H169" s="32" t="s">
        <v>504</v>
      </c>
      <c r="I169" s="32" t="s">
        <v>365</v>
      </c>
      <c r="J169" s="32" t="s">
        <v>107</v>
      </c>
      <c r="K169" s="32" t="s">
        <v>375</v>
      </c>
      <c r="L169" s="31" t="s">
        <v>96</v>
      </c>
      <c r="M169" s="31">
        <v>1</v>
      </c>
      <c r="N169" s="105">
        <v>43074</v>
      </c>
      <c r="O169" s="29"/>
    </row>
    <row r="170" spans="2:15" ht="12.75" x14ac:dyDescent="0.2">
      <c r="B170" s="32" t="s">
        <v>74</v>
      </c>
      <c r="C170" s="32" t="s">
        <v>26</v>
      </c>
      <c r="D170" s="32" t="s">
        <v>13</v>
      </c>
      <c r="E170" s="31" t="s">
        <v>1425</v>
      </c>
      <c r="F170" s="31">
        <v>1220691</v>
      </c>
      <c r="G170" s="31">
        <v>583471</v>
      </c>
      <c r="H170" s="32" t="s">
        <v>612</v>
      </c>
      <c r="I170" s="32" t="s">
        <v>226</v>
      </c>
      <c r="J170" s="32" t="s">
        <v>195</v>
      </c>
      <c r="K170" s="32" t="s">
        <v>375</v>
      </c>
      <c r="L170" s="31" t="s">
        <v>96</v>
      </c>
      <c r="M170" s="31">
        <v>1</v>
      </c>
      <c r="N170" s="105">
        <v>43074</v>
      </c>
      <c r="O170" s="29"/>
    </row>
    <row r="171" spans="2:15" ht="12.75" x14ac:dyDescent="0.2">
      <c r="B171" s="32" t="s">
        <v>74</v>
      </c>
      <c r="C171" s="32" t="s">
        <v>26</v>
      </c>
      <c r="D171" s="32" t="s">
        <v>13</v>
      </c>
      <c r="E171" s="31" t="s">
        <v>1426</v>
      </c>
      <c r="F171" s="31">
        <v>136241</v>
      </c>
      <c r="G171" s="31">
        <v>756194</v>
      </c>
      <c r="H171" s="32" t="s">
        <v>879</v>
      </c>
      <c r="I171" s="32" t="s">
        <v>225</v>
      </c>
      <c r="J171" s="32" t="s">
        <v>99</v>
      </c>
      <c r="K171" s="32" t="s">
        <v>375</v>
      </c>
      <c r="L171" s="31" t="s">
        <v>96</v>
      </c>
      <c r="M171" s="31">
        <v>1</v>
      </c>
      <c r="N171" s="105">
        <v>43074</v>
      </c>
      <c r="O171" s="29"/>
    </row>
    <row r="172" spans="2:15" ht="12.75" x14ac:dyDescent="0.2">
      <c r="B172" s="32" t="s">
        <v>74</v>
      </c>
      <c r="C172" s="32" t="s">
        <v>26</v>
      </c>
      <c r="D172" s="32" t="s">
        <v>13</v>
      </c>
      <c r="E172" s="31" t="s">
        <v>1427</v>
      </c>
      <c r="F172" s="31">
        <v>803572</v>
      </c>
      <c r="G172" s="31">
        <v>946502</v>
      </c>
      <c r="H172" s="32" t="s">
        <v>580</v>
      </c>
      <c r="I172" s="32" t="s">
        <v>222</v>
      </c>
      <c r="J172" s="32" t="s">
        <v>42</v>
      </c>
      <c r="K172" s="32" t="s">
        <v>375</v>
      </c>
      <c r="L172" s="31" t="s">
        <v>96</v>
      </c>
      <c r="M172" s="31">
        <v>1</v>
      </c>
      <c r="N172" s="105">
        <v>43074</v>
      </c>
      <c r="O172" s="29"/>
    </row>
    <row r="173" spans="2:15" ht="12.75" x14ac:dyDescent="0.2">
      <c r="B173" s="32" t="s">
        <v>74</v>
      </c>
      <c r="C173" s="32" t="s">
        <v>26</v>
      </c>
      <c r="D173" s="32" t="s">
        <v>13</v>
      </c>
      <c r="E173" s="31" t="s">
        <v>1428</v>
      </c>
      <c r="F173" s="31">
        <v>1032983</v>
      </c>
      <c r="G173" s="31">
        <v>666887</v>
      </c>
      <c r="H173" s="32" t="s">
        <v>570</v>
      </c>
      <c r="I173" s="32" t="s">
        <v>226</v>
      </c>
      <c r="J173" s="32" t="s">
        <v>168</v>
      </c>
      <c r="K173" s="32" t="s">
        <v>375</v>
      </c>
      <c r="L173" s="31" t="s">
        <v>96</v>
      </c>
      <c r="M173" s="31">
        <v>1</v>
      </c>
      <c r="N173" s="105">
        <v>43074</v>
      </c>
      <c r="O173" s="29"/>
    </row>
    <row r="174" spans="2:15" ht="12.75" x14ac:dyDescent="0.2">
      <c r="B174" s="32" t="s">
        <v>74</v>
      </c>
      <c r="C174" s="32" t="s">
        <v>26</v>
      </c>
      <c r="D174" s="32" t="s">
        <v>13</v>
      </c>
      <c r="E174" s="31" t="s">
        <v>1429</v>
      </c>
      <c r="F174" s="31">
        <v>148094</v>
      </c>
      <c r="G174" s="31">
        <v>605483</v>
      </c>
      <c r="H174" s="32" t="s">
        <v>896</v>
      </c>
      <c r="I174" s="32" t="s">
        <v>225</v>
      </c>
      <c r="J174" s="32" t="s">
        <v>105</v>
      </c>
      <c r="K174" s="32" t="s">
        <v>375</v>
      </c>
      <c r="L174" s="31" t="s">
        <v>96</v>
      </c>
      <c r="M174" s="31">
        <v>1</v>
      </c>
      <c r="N174" s="105">
        <v>43074</v>
      </c>
      <c r="O174" s="29"/>
    </row>
    <row r="175" spans="2:15" ht="12.75" x14ac:dyDescent="0.2">
      <c r="B175" s="32" t="s">
        <v>74</v>
      </c>
      <c r="C175" s="32" t="s">
        <v>26</v>
      </c>
      <c r="D175" s="32" t="s">
        <v>13</v>
      </c>
      <c r="E175" s="31" t="s">
        <v>1430</v>
      </c>
      <c r="F175" s="31">
        <v>900405</v>
      </c>
      <c r="G175" s="31">
        <v>585122</v>
      </c>
      <c r="H175" s="32" t="s">
        <v>946</v>
      </c>
      <c r="I175" s="32" t="s">
        <v>309</v>
      </c>
      <c r="J175" s="32" t="s">
        <v>137</v>
      </c>
      <c r="K175" s="32" t="s">
        <v>375</v>
      </c>
      <c r="L175" s="31" t="s">
        <v>96</v>
      </c>
      <c r="M175" s="31">
        <v>1</v>
      </c>
      <c r="N175" s="105">
        <v>43074</v>
      </c>
      <c r="O175" s="29"/>
    </row>
    <row r="176" spans="2:15" ht="12.75" x14ac:dyDescent="0.2">
      <c r="B176" s="32" t="s">
        <v>74</v>
      </c>
      <c r="C176" s="32" t="s">
        <v>26</v>
      </c>
      <c r="D176" s="32" t="s">
        <v>13</v>
      </c>
      <c r="E176" s="31" t="s">
        <v>1431</v>
      </c>
      <c r="F176" s="31">
        <v>838293</v>
      </c>
      <c r="G176" s="31">
        <v>610195</v>
      </c>
      <c r="H176" s="32" t="s">
        <v>505</v>
      </c>
      <c r="I176" s="32" t="s">
        <v>365</v>
      </c>
      <c r="J176" s="32" t="s">
        <v>107</v>
      </c>
      <c r="K176" s="32" t="s">
        <v>375</v>
      </c>
      <c r="L176" s="31" t="s">
        <v>96</v>
      </c>
      <c r="M176" s="31">
        <v>1</v>
      </c>
      <c r="N176" s="105">
        <v>43074</v>
      </c>
      <c r="O176" s="29"/>
    </row>
    <row r="177" spans="2:15" ht="12.75" x14ac:dyDescent="0.2">
      <c r="B177" s="32" t="s">
        <v>74</v>
      </c>
      <c r="C177" s="32" t="s">
        <v>26</v>
      </c>
      <c r="D177" s="32" t="s">
        <v>13</v>
      </c>
      <c r="E177" s="31" t="s">
        <v>1432</v>
      </c>
      <c r="F177" s="31">
        <v>1220819</v>
      </c>
      <c r="G177" s="31">
        <v>552705</v>
      </c>
      <c r="H177" s="32" t="s">
        <v>909</v>
      </c>
      <c r="I177" s="32" t="s">
        <v>223</v>
      </c>
      <c r="J177" s="32" t="s">
        <v>107</v>
      </c>
      <c r="K177" s="32" t="s">
        <v>375</v>
      </c>
      <c r="L177" s="31" t="s">
        <v>96</v>
      </c>
      <c r="M177" s="31">
        <v>1</v>
      </c>
      <c r="N177" s="105">
        <v>43074</v>
      </c>
      <c r="O177" s="29"/>
    </row>
    <row r="178" spans="2:15" ht="12.75" x14ac:dyDescent="0.2">
      <c r="B178" s="32" t="s">
        <v>74</v>
      </c>
      <c r="C178" s="32" t="s">
        <v>26</v>
      </c>
      <c r="D178" s="32" t="s">
        <v>13</v>
      </c>
      <c r="E178" s="31" t="s">
        <v>1433</v>
      </c>
      <c r="F178" s="31">
        <v>1220821</v>
      </c>
      <c r="G178" s="31">
        <v>635341</v>
      </c>
      <c r="H178" s="32" t="s">
        <v>305</v>
      </c>
      <c r="I178" s="32" t="s">
        <v>305</v>
      </c>
      <c r="J178" s="32" t="s">
        <v>42</v>
      </c>
      <c r="K178" s="32" t="s">
        <v>375</v>
      </c>
      <c r="L178" s="31" t="s">
        <v>96</v>
      </c>
      <c r="M178" s="31">
        <v>1</v>
      </c>
      <c r="N178" s="105">
        <v>43074</v>
      </c>
      <c r="O178" s="29"/>
    </row>
    <row r="179" spans="2:15" ht="12.75" x14ac:dyDescent="0.2">
      <c r="B179" s="32" t="s">
        <v>74</v>
      </c>
      <c r="C179" s="32" t="s">
        <v>26</v>
      </c>
      <c r="D179" s="32" t="s">
        <v>13</v>
      </c>
      <c r="E179" s="31" t="s">
        <v>1435</v>
      </c>
      <c r="F179" s="31">
        <v>913065</v>
      </c>
      <c r="G179" s="31">
        <v>568642</v>
      </c>
      <c r="H179" s="32" t="s">
        <v>732</v>
      </c>
      <c r="I179" s="32" t="s">
        <v>309</v>
      </c>
      <c r="J179" s="32" t="s">
        <v>107</v>
      </c>
      <c r="K179" s="32" t="s">
        <v>375</v>
      </c>
      <c r="L179" s="31" t="s">
        <v>96</v>
      </c>
      <c r="M179" s="31">
        <v>1</v>
      </c>
      <c r="N179" s="105">
        <v>43074</v>
      </c>
      <c r="O179" s="29"/>
    </row>
    <row r="180" spans="2:15" ht="12.75" x14ac:dyDescent="0.2">
      <c r="B180" s="32" t="s">
        <v>74</v>
      </c>
      <c r="C180" s="32" t="s">
        <v>26</v>
      </c>
      <c r="D180" s="32" t="s">
        <v>13</v>
      </c>
      <c r="E180" s="31" t="s">
        <v>1436</v>
      </c>
      <c r="F180" s="31">
        <v>1219041</v>
      </c>
      <c r="G180" s="31">
        <v>585952</v>
      </c>
      <c r="H180" s="32" t="s">
        <v>870</v>
      </c>
      <c r="I180" s="32" t="s">
        <v>365</v>
      </c>
      <c r="J180" s="32" t="s">
        <v>95</v>
      </c>
      <c r="K180" s="32" t="s">
        <v>375</v>
      </c>
      <c r="L180" s="31" t="s">
        <v>96</v>
      </c>
      <c r="M180" s="31">
        <v>1</v>
      </c>
      <c r="N180" s="105">
        <v>43074</v>
      </c>
      <c r="O180" s="29"/>
    </row>
    <row r="181" spans="2:15" ht="12.75" x14ac:dyDescent="0.2">
      <c r="B181" s="32" t="s">
        <v>74</v>
      </c>
      <c r="C181" s="32" t="s">
        <v>26</v>
      </c>
      <c r="D181" s="32" t="s">
        <v>13</v>
      </c>
      <c r="E181" s="31" t="s">
        <v>1437</v>
      </c>
      <c r="F181" s="31">
        <v>1220604</v>
      </c>
      <c r="G181" s="31">
        <v>620457</v>
      </c>
      <c r="H181" s="32" t="s">
        <v>789</v>
      </c>
      <c r="I181" s="32" t="s">
        <v>305</v>
      </c>
      <c r="J181" s="32" t="s">
        <v>49</v>
      </c>
      <c r="K181" s="32" t="s">
        <v>334</v>
      </c>
      <c r="L181" s="31" t="s">
        <v>96</v>
      </c>
      <c r="M181" s="31">
        <v>1</v>
      </c>
      <c r="N181" s="105">
        <v>43074</v>
      </c>
      <c r="O181" s="29"/>
    </row>
    <row r="182" spans="2:15" ht="12.75" x14ac:dyDescent="0.2">
      <c r="B182" s="177" t="s">
        <v>74</v>
      </c>
      <c r="C182" s="177" t="s">
        <v>26</v>
      </c>
      <c r="D182" s="178" t="s">
        <v>13</v>
      </c>
      <c r="E182" s="179" t="s">
        <v>1438</v>
      </c>
      <c r="F182" s="179">
        <v>1220665</v>
      </c>
      <c r="G182" s="179">
        <v>616301</v>
      </c>
      <c r="H182" s="180" t="s">
        <v>988</v>
      </c>
      <c r="I182" s="178" t="s">
        <v>222</v>
      </c>
      <c r="J182" s="178" t="s">
        <v>130</v>
      </c>
      <c r="K182" s="178" t="s">
        <v>375</v>
      </c>
      <c r="L182" s="179" t="s">
        <v>96</v>
      </c>
      <c r="M182" s="179">
        <v>1</v>
      </c>
      <c r="N182" s="181">
        <v>43074</v>
      </c>
      <c r="O182" s="29"/>
    </row>
    <row r="183" spans="2:15" ht="12.75" x14ac:dyDescent="0.2">
      <c r="B183" s="32" t="s">
        <v>74</v>
      </c>
      <c r="C183" s="32" t="s">
        <v>26</v>
      </c>
      <c r="D183" s="32" t="s">
        <v>13</v>
      </c>
      <c r="E183" s="31" t="s">
        <v>1439</v>
      </c>
      <c r="F183" s="31">
        <v>1035706</v>
      </c>
      <c r="G183" s="31">
        <v>579231</v>
      </c>
      <c r="H183" s="32" t="s">
        <v>468</v>
      </c>
      <c r="I183" s="32" t="s">
        <v>216</v>
      </c>
      <c r="J183" s="32" t="s">
        <v>42</v>
      </c>
      <c r="K183" s="32" t="s">
        <v>375</v>
      </c>
      <c r="L183" s="31" t="s">
        <v>96</v>
      </c>
      <c r="M183" s="31">
        <v>1</v>
      </c>
      <c r="N183" s="105">
        <v>43074</v>
      </c>
      <c r="O183" s="29"/>
    </row>
    <row r="184" spans="2:15" ht="12.75" x14ac:dyDescent="0.2">
      <c r="B184" s="32" t="s">
        <v>74</v>
      </c>
      <c r="C184" s="32" t="s">
        <v>26</v>
      </c>
      <c r="D184" s="32" t="s">
        <v>13</v>
      </c>
      <c r="E184" s="31" t="s">
        <v>1440</v>
      </c>
      <c r="F184" s="31">
        <v>1220710</v>
      </c>
      <c r="G184" s="31">
        <v>610100</v>
      </c>
      <c r="H184" s="32" t="s">
        <v>741</v>
      </c>
      <c r="I184" s="32" t="s">
        <v>365</v>
      </c>
      <c r="J184" s="32" t="s">
        <v>107</v>
      </c>
      <c r="K184" s="32" t="s">
        <v>375</v>
      </c>
      <c r="L184" s="31" t="s">
        <v>96</v>
      </c>
      <c r="M184" s="31">
        <v>1</v>
      </c>
      <c r="N184" s="105">
        <v>43074</v>
      </c>
      <c r="O184" s="29"/>
    </row>
    <row r="185" spans="2:15" ht="12.75" x14ac:dyDescent="0.2">
      <c r="B185" s="32" t="s">
        <v>74</v>
      </c>
      <c r="C185" s="32" t="s">
        <v>26</v>
      </c>
      <c r="D185" s="32" t="s">
        <v>13</v>
      </c>
      <c r="E185" s="31" t="s">
        <v>1441</v>
      </c>
      <c r="F185" s="31">
        <v>1220792</v>
      </c>
      <c r="G185" s="31">
        <v>599600</v>
      </c>
      <c r="H185" s="32" t="s">
        <v>778</v>
      </c>
      <c r="I185" s="32" t="s">
        <v>225</v>
      </c>
      <c r="J185" s="32" t="s">
        <v>153</v>
      </c>
      <c r="K185" s="32" t="s">
        <v>334</v>
      </c>
      <c r="L185" s="31" t="s">
        <v>96</v>
      </c>
      <c r="M185" s="31">
        <v>1</v>
      </c>
      <c r="N185" s="105">
        <v>43074</v>
      </c>
      <c r="O185" s="29"/>
    </row>
    <row r="186" spans="2:15" ht="12.75" x14ac:dyDescent="0.2">
      <c r="B186" s="32" t="s">
        <v>74</v>
      </c>
      <c r="C186" s="32" t="s">
        <v>26</v>
      </c>
      <c r="D186" s="32" t="s">
        <v>13</v>
      </c>
      <c r="E186" s="31" t="s">
        <v>1442</v>
      </c>
      <c r="F186" s="31">
        <v>420988</v>
      </c>
      <c r="G186" s="31">
        <v>561133</v>
      </c>
      <c r="H186" s="32" t="s">
        <v>756</v>
      </c>
      <c r="I186" s="32" t="s">
        <v>305</v>
      </c>
      <c r="J186" s="32" t="s">
        <v>117</v>
      </c>
      <c r="K186" s="32" t="s">
        <v>334</v>
      </c>
      <c r="L186" s="31" t="s">
        <v>96</v>
      </c>
      <c r="M186" s="31">
        <v>1</v>
      </c>
      <c r="N186" s="105">
        <v>43074</v>
      </c>
      <c r="O186" s="29"/>
    </row>
    <row r="187" spans="2:15" ht="12.75" x14ac:dyDescent="0.2">
      <c r="B187" s="32" t="s">
        <v>74</v>
      </c>
      <c r="C187" s="32" t="s">
        <v>26</v>
      </c>
      <c r="D187" s="32" t="s">
        <v>13</v>
      </c>
      <c r="E187" s="31" t="s">
        <v>1443</v>
      </c>
      <c r="F187" s="31">
        <v>694858</v>
      </c>
      <c r="G187" s="31">
        <v>626521</v>
      </c>
      <c r="H187" s="32" t="s">
        <v>1007</v>
      </c>
      <c r="I187" s="32" t="s">
        <v>305</v>
      </c>
      <c r="J187" s="32" t="s">
        <v>51</v>
      </c>
      <c r="K187" s="32" t="s">
        <v>375</v>
      </c>
      <c r="L187" s="31" t="s">
        <v>96</v>
      </c>
      <c r="M187" s="31">
        <v>1</v>
      </c>
      <c r="N187" s="105">
        <v>43074</v>
      </c>
      <c r="O187" s="29"/>
    </row>
    <row r="188" spans="2:15" ht="12.75" x14ac:dyDescent="0.2">
      <c r="B188" s="32" t="s">
        <v>74</v>
      </c>
      <c r="C188" s="32" t="s">
        <v>26</v>
      </c>
      <c r="D188" s="32" t="s">
        <v>13</v>
      </c>
      <c r="E188" s="31" t="s">
        <v>1444</v>
      </c>
      <c r="F188" s="31">
        <v>694860</v>
      </c>
      <c r="G188" s="31">
        <v>626521</v>
      </c>
      <c r="H188" s="32" t="s">
        <v>1007</v>
      </c>
      <c r="I188" s="32" t="s">
        <v>305</v>
      </c>
      <c r="J188" s="32" t="s">
        <v>51</v>
      </c>
      <c r="K188" s="32" t="s">
        <v>375</v>
      </c>
      <c r="L188" s="31" t="s">
        <v>96</v>
      </c>
      <c r="M188" s="31">
        <v>1</v>
      </c>
      <c r="N188" s="105">
        <v>43074</v>
      </c>
      <c r="O188" s="29"/>
    </row>
    <row r="189" spans="2:15" ht="12.75" x14ac:dyDescent="0.2">
      <c r="B189" s="167" t="s">
        <v>74</v>
      </c>
      <c r="C189" s="167" t="s">
        <v>26</v>
      </c>
      <c r="D189" s="168" t="s">
        <v>13</v>
      </c>
      <c r="E189" s="169" t="s">
        <v>1445</v>
      </c>
      <c r="F189" s="169">
        <v>930836</v>
      </c>
      <c r="G189" s="169">
        <v>564959</v>
      </c>
      <c r="H189" s="170" t="s">
        <v>927</v>
      </c>
      <c r="I189" s="168" t="s">
        <v>309</v>
      </c>
      <c r="J189" s="168" t="s">
        <v>114</v>
      </c>
      <c r="K189" s="168" t="s">
        <v>375</v>
      </c>
      <c r="L189" s="169" t="s">
        <v>96</v>
      </c>
      <c r="M189" s="169">
        <v>1</v>
      </c>
      <c r="N189" s="171">
        <v>43074</v>
      </c>
      <c r="O189" s="29"/>
    </row>
    <row r="190" spans="2:15" ht="12.75" x14ac:dyDescent="0.2">
      <c r="B190" s="32" t="s">
        <v>74</v>
      </c>
      <c r="C190" s="32" t="s">
        <v>26</v>
      </c>
      <c r="D190" s="32" t="s">
        <v>13</v>
      </c>
      <c r="E190" s="31" t="s">
        <v>1446</v>
      </c>
      <c r="F190" s="31">
        <v>1163429</v>
      </c>
      <c r="G190" s="31">
        <v>611219</v>
      </c>
      <c r="H190" s="32" t="s">
        <v>967</v>
      </c>
      <c r="I190" s="32" t="s">
        <v>365</v>
      </c>
      <c r="J190" s="32" t="s">
        <v>42</v>
      </c>
      <c r="K190" s="32" t="s">
        <v>375</v>
      </c>
      <c r="L190" s="31" t="s">
        <v>96</v>
      </c>
      <c r="M190" s="31">
        <v>1</v>
      </c>
      <c r="N190" s="105">
        <v>43074</v>
      </c>
      <c r="O190" s="29"/>
    </row>
    <row r="191" spans="2:15" ht="12.75" x14ac:dyDescent="0.2">
      <c r="B191" s="32" t="s">
        <v>74</v>
      </c>
      <c r="C191" s="32" t="s">
        <v>26</v>
      </c>
      <c r="D191" s="32" t="s">
        <v>13</v>
      </c>
      <c r="E191" s="31" t="s">
        <v>1544</v>
      </c>
      <c r="F191" s="31">
        <v>1132815</v>
      </c>
      <c r="G191" s="31">
        <v>1063266</v>
      </c>
      <c r="H191" s="32" t="s">
        <v>757</v>
      </c>
      <c r="I191" s="32" t="s">
        <v>365</v>
      </c>
      <c r="J191" s="32" t="s">
        <v>117</v>
      </c>
      <c r="K191" s="32" t="s">
        <v>334</v>
      </c>
      <c r="L191" s="31" t="s">
        <v>96</v>
      </c>
      <c r="M191" s="31">
        <v>1</v>
      </c>
      <c r="N191" s="105">
        <v>43074</v>
      </c>
      <c r="O191" s="29"/>
    </row>
    <row r="192" spans="2:15" ht="12.75" x14ac:dyDescent="0.2">
      <c r="B192" s="204" t="s">
        <v>75</v>
      </c>
      <c r="C192" s="204" t="s">
        <v>26</v>
      </c>
      <c r="D192" s="32" t="s">
        <v>13</v>
      </c>
      <c r="E192" s="31" t="s">
        <v>2040</v>
      </c>
      <c r="F192" s="31">
        <v>48</v>
      </c>
      <c r="G192" s="31">
        <v>48</v>
      </c>
      <c r="H192" s="205" t="s">
        <v>436</v>
      </c>
      <c r="I192" s="32" t="s">
        <v>305</v>
      </c>
      <c r="J192" s="32" t="s">
        <v>95</v>
      </c>
      <c r="K192" s="32" t="s">
        <v>334</v>
      </c>
      <c r="L192" s="31" t="s">
        <v>96</v>
      </c>
      <c r="M192" s="31">
        <v>1</v>
      </c>
      <c r="N192" s="105">
        <v>43074</v>
      </c>
      <c r="O192" s="29"/>
    </row>
    <row r="193" spans="2:15" ht="12.75" x14ac:dyDescent="0.2">
      <c r="B193" s="32" t="s">
        <v>74</v>
      </c>
      <c r="C193" s="32" t="s">
        <v>359</v>
      </c>
      <c r="D193" s="32" t="s">
        <v>360</v>
      </c>
      <c r="E193" s="31" t="s">
        <v>1796</v>
      </c>
      <c r="F193" s="31">
        <v>1199892</v>
      </c>
      <c r="G193" s="31">
        <v>763465</v>
      </c>
      <c r="H193" s="32" t="s">
        <v>467</v>
      </c>
      <c r="I193" s="32" t="s">
        <v>216</v>
      </c>
      <c r="J193" s="32" t="s">
        <v>171</v>
      </c>
      <c r="K193" s="32" t="s">
        <v>375</v>
      </c>
      <c r="L193" s="31" t="s">
        <v>96</v>
      </c>
      <c r="M193" s="31">
        <v>1</v>
      </c>
      <c r="N193" s="105">
        <v>43074</v>
      </c>
      <c r="O193" s="29"/>
    </row>
    <row r="194" spans="2:15" ht="12.75" x14ac:dyDescent="0.2">
      <c r="B194" s="32" t="s">
        <v>74</v>
      </c>
      <c r="C194" s="32" t="s">
        <v>359</v>
      </c>
      <c r="D194" s="32" t="s">
        <v>360</v>
      </c>
      <c r="E194" s="31" t="s">
        <v>1797</v>
      </c>
      <c r="F194" s="31">
        <v>1220636</v>
      </c>
      <c r="G194" s="31">
        <v>581180</v>
      </c>
      <c r="H194" s="32" t="s">
        <v>1038</v>
      </c>
      <c r="I194" s="32" t="s">
        <v>224</v>
      </c>
      <c r="J194" s="32" t="s">
        <v>117</v>
      </c>
      <c r="K194" s="32" t="s">
        <v>375</v>
      </c>
      <c r="L194" s="31" t="s">
        <v>96</v>
      </c>
      <c r="M194" s="31">
        <v>1</v>
      </c>
      <c r="N194" s="105">
        <v>43074</v>
      </c>
      <c r="O194" s="29"/>
    </row>
    <row r="195" spans="2:15" ht="12.75" x14ac:dyDescent="0.2">
      <c r="B195" s="167" t="s">
        <v>74</v>
      </c>
      <c r="C195" s="167" t="s">
        <v>359</v>
      </c>
      <c r="D195" s="168" t="s">
        <v>360</v>
      </c>
      <c r="E195" s="169" t="s">
        <v>1798</v>
      </c>
      <c r="F195" s="169">
        <v>1044780</v>
      </c>
      <c r="G195" s="169">
        <v>635341</v>
      </c>
      <c r="H195" s="170" t="s">
        <v>305</v>
      </c>
      <c r="I195" s="168" t="s">
        <v>305</v>
      </c>
      <c r="J195" s="168" t="s">
        <v>101</v>
      </c>
      <c r="K195" s="168" t="s">
        <v>375</v>
      </c>
      <c r="L195" s="169" t="s">
        <v>96</v>
      </c>
      <c r="M195" s="169">
        <v>1</v>
      </c>
      <c r="N195" s="171">
        <v>43074</v>
      </c>
      <c r="O195" s="29"/>
    </row>
    <row r="196" spans="2:15" ht="12.75" x14ac:dyDescent="0.2">
      <c r="B196" s="32" t="s">
        <v>74</v>
      </c>
      <c r="C196" s="32" t="s">
        <v>359</v>
      </c>
      <c r="D196" s="32" t="s">
        <v>360</v>
      </c>
      <c r="E196" s="31" t="s">
        <v>1800</v>
      </c>
      <c r="F196" s="31">
        <v>1211336</v>
      </c>
      <c r="G196" s="31">
        <v>569903</v>
      </c>
      <c r="H196" s="32" t="s">
        <v>596</v>
      </c>
      <c r="I196" s="32" t="s">
        <v>224</v>
      </c>
      <c r="J196" s="32" t="s">
        <v>339</v>
      </c>
      <c r="K196" s="32" t="s">
        <v>375</v>
      </c>
      <c r="L196" s="31" t="s">
        <v>96</v>
      </c>
      <c r="M196" s="31">
        <v>1</v>
      </c>
      <c r="N196" s="105">
        <v>43074</v>
      </c>
      <c r="O196" s="29"/>
    </row>
    <row r="197" spans="2:15" ht="12.75" x14ac:dyDescent="0.2">
      <c r="B197" s="32" t="s">
        <v>430</v>
      </c>
      <c r="C197" s="32" t="s">
        <v>31</v>
      </c>
      <c r="D197" s="32" t="s">
        <v>15</v>
      </c>
      <c r="E197" s="31" t="s">
        <v>1192</v>
      </c>
      <c r="F197" s="31">
        <v>870767</v>
      </c>
      <c r="G197" s="31">
        <v>608349</v>
      </c>
      <c r="H197" s="32" t="s">
        <v>834</v>
      </c>
      <c r="I197" s="32" t="s">
        <v>216</v>
      </c>
      <c r="J197" s="32" t="s">
        <v>156</v>
      </c>
      <c r="K197" s="32" t="s">
        <v>334</v>
      </c>
      <c r="L197" s="31" t="s">
        <v>96</v>
      </c>
      <c r="M197" s="31">
        <v>1</v>
      </c>
      <c r="N197" s="105">
        <v>43074</v>
      </c>
      <c r="O197" s="29"/>
    </row>
    <row r="198" spans="2:15" ht="12.75" x14ac:dyDescent="0.2">
      <c r="B198" s="32" t="s">
        <v>430</v>
      </c>
      <c r="C198" s="32" t="s">
        <v>31</v>
      </c>
      <c r="D198" s="32" t="s">
        <v>15</v>
      </c>
      <c r="E198" s="31" t="s">
        <v>1193</v>
      </c>
      <c r="F198" s="31">
        <v>378705</v>
      </c>
      <c r="G198" s="31">
        <v>522318</v>
      </c>
      <c r="H198" s="32" t="s">
        <v>338</v>
      </c>
      <c r="I198" s="32" t="s">
        <v>309</v>
      </c>
      <c r="J198" s="32" t="s">
        <v>51</v>
      </c>
      <c r="K198" s="32" t="s">
        <v>334</v>
      </c>
      <c r="L198" s="31" t="s">
        <v>96</v>
      </c>
      <c r="M198" s="31">
        <v>1</v>
      </c>
      <c r="N198" s="105">
        <v>43074</v>
      </c>
      <c r="O198" s="29"/>
    </row>
    <row r="199" spans="2:15" ht="12.75" x14ac:dyDescent="0.2">
      <c r="B199" s="32" t="s">
        <v>430</v>
      </c>
      <c r="C199" s="32" t="s">
        <v>31</v>
      </c>
      <c r="D199" s="32" t="s">
        <v>15</v>
      </c>
      <c r="E199" s="31" t="s">
        <v>1194</v>
      </c>
      <c r="F199" s="31">
        <v>887716</v>
      </c>
      <c r="G199" s="31">
        <v>608034</v>
      </c>
      <c r="H199" s="32" t="s">
        <v>588</v>
      </c>
      <c r="I199" s="32" t="s">
        <v>393</v>
      </c>
      <c r="J199" s="32" t="s">
        <v>339</v>
      </c>
      <c r="K199" s="32" t="s">
        <v>334</v>
      </c>
      <c r="L199" s="31" t="s">
        <v>96</v>
      </c>
      <c r="M199" s="31">
        <v>1</v>
      </c>
      <c r="N199" s="105">
        <v>43074</v>
      </c>
      <c r="O199" s="29"/>
    </row>
    <row r="200" spans="2:15" ht="12.75" x14ac:dyDescent="0.2">
      <c r="B200" s="167" t="s">
        <v>74</v>
      </c>
      <c r="C200" s="167" t="s">
        <v>31</v>
      </c>
      <c r="D200" s="168" t="s">
        <v>15</v>
      </c>
      <c r="E200" s="169" t="s">
        <v>1761</v>
      </c>
      <c r="F200" s="169">
        <v>1220606</v>
      </c>
      <c r="G200" s="169">
        <v>615241</v>
      </c>
      <c r="H200" s="170" t="s">
        <v>496</v>
      </c>
      <c r="I200" s="168" t="s">
        <v>216</v>
      </c>
      <c r="J200" s="168" t="s">
        <v>193</v>
      </c>
      <c r="K200" s="168" t="s">
        <v>334</v>
      </c>
      <c r="L200" s="169" t="s">
        <v>96</v>
      </c>
      <c r="M200" s="169">
        <v>1</v>
      </c>
      <c r="N200" s="171">
        <v>43074</v>
      </c>
      <c r="O200" s="29"/>
    </row>
    <row r="201" spans="2:15" ht="12.75" x14ac:dyDescent="0.2">
      <c r="B201" s="32" t="s">
        <v>74</v>
      </c>
      <c r="C201" s="32" t="s">
        <v>31</v>
      </c>
      <c r="D201" s="32" t="s">
        <v>15</v>
      </c>
      <c r="E201" s="31" t="s">
        <v>1762</v>
      </c>
      <c r="F201" s="31">
        <v>1202196</v>
      </c>
      <c r="G201" s="31">
        <v>635341</v>
      </c>
      <c r="H201" s="32" t="s">
        <v>305</v>
      </c>
      <c r="I201" s="32" t="s">
        <v>305</v>
      </c>
      <c r="J201" s="32" t="s">
        <v>134</v>
      </c>
      <c r="K201" s="32" t="s">
        <v>334</v>
      </c>
      <c r="L201" s="31" t="s">
        <v>96</v>
      </c>
      <c r="M201" s="31">
        <v>2</v>
      </c>
      <c r="N201" s="105">
        <v>43074</v>
      </c>
      <c r="O201" s="29"/>
    </row>
    <row r="202" spans="2:15" ht="12.75" x14ac:dyDescent="0.2">
      <c r="B202" s="204" t="s">
        <v>75</v>
      </c>
      <c r="C202" s="204" t="s">
        <v>31</v>
      </c>
      <c r="D202" s="32" t="s">
        <v>15</v>
      </c>
      <c r="E202" s="31" t="s">
        <v>2003</v>
      </c>
      <c r="F202" s="31">
        <v>1089</v>
      </c>
      <c r="G202" s="31">
        <v>1089</v>
      </c>
      <c r="H202" s="205" t="s">
        <v>708</v>
      </c>
      <c r="I202" s="32" t="s">
        <v>305</v>
      </c>
      <c r="J202" s="32" t="s">
        <v>125</v>
      </c>
      <c r="K202" s="32" t="s">
        <v>334</v>
      </c>
      <c r="L202" s="31" t="s">
        <v>96</v>
      </c>
      <c r="M202" s="31">
        <v>1</v>
      </c>
      <c r="N202" s="105">
        <v>43074</v>
      </c>
      <c r="O202" s="29"/>
    </row>
    <row r="203" spans="2:15" ht="12.75" x14ac:dyDescent="0.2">
      <c r="B203" s="204" t="s">
        <v>75</v>
      </c>
      <c r="C203" s="204" t="s">
        <v>31</v>
      </c>
      <c r="D203" s="32" t="s">
        <v>15</v>
      </c>
      <c r="E203" s="31" t="s">
        <v>2047</v>
      </c>
      <c r="F203" s="31">
        <v>601</v>
      </c>
      <c r="G203" s="31">
        <v>522318</v>
      </c>
      <c r="H203" s="205" t="s">
        <v>338</v>
      </c>
      <c r="I203" s="32" t="s">
        <v>309</v>
      </c>
      <c r="J203" s="32" t="s">
        <v>120</v>
      </c>
      <c r="K203" s="32" t="s">
        <v>334</v>
      </c>
      <c r="L203" s="31" t="s">
        <v>96</v>
      </c>
      <c r="M203" s="31">
        <v>1</v>
      </c>
      <c r="N203" s="105">
        <v>43074</v>
      </c>
      <c r="O203" s="29"/>
    </row>
    <row r="204" spans="2:15" ht="12.75" x14ac:dyDescent="0.2">
      <c r="B204" s="32" t="s">
        <v>75</v>
      </c>
      <c r="C204" s="32" t="s">
        <v>27</v>
      </c>
      <c r="D204" s="32" t="s">
        <v>7</v>
      </c>
      <c r="E204" s="31" t="s">
        <v>1886</v>
      </c>
      <c r="F204" s="31">
        <v>519</v>
      </c>
      <c r="G204" s="31">
        <v>519</v>
      </c>
      <c r="H204" s="32" t="s">
        <v>144</v>
      </c>
      <c r="I204" s="32" t="s">
        <v>305</v>
      </c>
      <c r="J204" s="32" t="s">
        <v>99</v>
      </c>
      <c r="K204" s="32" t="s">
        <v>334</v>
      </c>
      <c r="L204" s="31" t="s">
        <v>96</v>
      </c>
      <c r="M204" s="31">
        <v>2</v>
      </c>
      <c r="N204" s="105">
        <v>43075</v>
      </c>
      <c r="O204" s="29"/>
    </row>
    <row r="205" spans="2:15" ht="12.75" x14ac:dyDescent="0.2">
      <c r="B205" s="167" t="s">
        <v>430</v>
      </c>
      <c r="C205" s="167" t="s">
        <v>27</v>
      </c>
      <c r="D205" s="168" t="s">
        <v>8</v>
      </c>
      <c r="E205" s="169" t="s">
        <v>1051</v>
      </c>
      <c r="F205" s="169">
        <v>1204771</v>
      </c>
      <c r="G205" s="169">
        <v>604308</v>
      </c>
      <c r="H205" s="170" t="s">
        <v>645</v>
      </c>
      <c r="I205" s="168" t="s">
        <v>216</v>
      </c>
      <c r="J205" s="168" t="s">
        <v>119</v>
      </c>
      <c r="K205" s="168" t="s">
        <v>334</v>
      </c>
      <c r="L205" s="169" t="s">
        <v>96</v>
      </c>
      <c r="M205" s="169">
        <v>2</v>
      </c>
      <c r="N205" s="171">
        <v>43075</v>
      </c>
      <c r="O205" s="29"/>
    </row>
    <row r="206" spans="2:15" ht="12.75" x14ac:dyDescent="0.2">
      <c r="B206" s="204" t="s">
        <v>75</v>
      </c>
      <c r="C206" s="204" t="s">
        <v>27</v>
      </c>
      <c r="D206" s="32" t="s">
        <v>8</v>
      </c>
      <c r="E206" s="31" t="s">
        <v>1871</v>
      </c>
      <c r="F206" s="31">
        <v>536</v>
      </c>
      <c r="G206" s="31">
        <v>536</v>
      </c>
      <c r="H206" s="205" t="s">
        <v>326</v>
      </c>
      <c r="I206" s="32" t="s">
        <v>305</v>
      </c>
      <c r="J206" s="32" t="s">
        <v>156</v>
      </c>
      <c r="K206" s="32" t="s">
        <v>334</v>
      </c>
      <c r="L206" s="31" t="s">
        <v>96</v>
      </c>
      <c r="M206" s="31">
        <v>1</v>
      </c>
      <c r="N206" s="105">
        <v>43075</v>
      </c>
      <c r="O206" s="29"/>
    </row>
    <row r="207" spans="2:15" ht="12.75" x14ac:dyDescent="0.2">
      <c r="B207" s="204" t="s">
        <v>75</v>
      </c>
      <c r="C207" s="204" t="s">
        <v>27</v>
      </c>
      <c r="D207" s="32" t="s">
        <v>8</v>
      </c>
      <c r="E207" s="31" t="s">
        <v>1872</v>
      </c>
      <c r="F207" s="31">
        <v>527</v>
      </c>
      <c r="G207" s="31">
        <v>914299</v>
      </c>
      <c r="H207" s="205" t="s">
        <v>386</v>
      </c>
      <c r="I207" s="32" t="s">
        <v>310</v>
      </c>
      <c r="J207" s="32" t="s">
        <v>120</v>
      </c>
      <c r="K207" s="32" t="s">
        <v>334</v>
      </c>
      <c r="L207" s="31" t="s">
        <v>96</v>
      </c>
      <c r="M207" s="31">
        <v>1</v>
      </c>
      <c r="N207" s="105">
        <v>43075</v>
      </c>
      <c r="O207" s="29"/>
    </row>
    <row r="208" spans="2:15" ht="12.75" x14ac:dyDescent="0.2">
      <c r="B208" s="167" t="s">
        <v>430</v>
      </c>
      <c r="C208" s="167" t="s">
        <v>27</v>
      </c>
      <c r="D208" s="168" t="s">
        <v>9</v>
      </c>
      <c r="E208" s="169" t="s">
        <v>1056</v>
      </c>
      <c r="F208" s="169">
        <v>861963</v>
      </c>
      <c r="G208" s="169">
        <v>521128</v>
      </c>
      <c r="H208" s="170" t="s">
        <v>653</v>
      </c>
      <c r="I208" s="168" t="s">
        <v>220</v>
      </c>
      <c r="J208" s="168" t="s">
        <v>124</v>
      </c>
      <c r="K208" s="168" t="s">
        <v>334</v>
      </c>
      <c r="L208" s="169" t="s">
        <v>96</v>
      </c>
      <c r="M208" s="169">
        <v>2</v>
      </c>
      <c r="N208" s="171">
        <v>43075</v>
      </c>
      <c r="O208" s="29"/>
    </row>
    <row r="209" spans="2:15" ht="12.75" x14ac:dyDescent="0.2">
      <c r="B209" s="32" t="s">
        <v>74</v>
      </c>
      <c r="C209" s="32" t="s">
        <v>27</v>
      </c>
      <c r="D209" s="32" t="s">
        <v>9</v>
      </c>
      <c r="E209" s="31" t="s">
        <v>1286</v>
      </c>
      <c r="F209" s="31">
        <v>1023969</v>
      </c>
      <c r="G209" s="31">
        <v>628726</v>
      </c>
      <c r="H209" s="32" t="s">
        <v>652</v>
      </c>
      <c r="I209" s="32" t="s">
        <v>1287</v>
      </c>
      <c r="J209" s="32" t="s">
        <v>171</v>
      </c>
      <c r="K209" s="32" t="s">
        <v>334</v>
      </c>
      <c r="L209" s="31" t="s">
        <v>96</v>
      </c>
      <c r="M209" s="31">
        <v>1</v>
      </c>
      <c r="N209" s="105">
        <v>43075</v>
      </c>
      <c r="O209" s="29"/>
    </row>
    <row r="210" spans="2:15" ht="12.75" x14ac:dyDescent="0.2">
      <c r="B210" s="177" t="s">
        <v>75</v>
      </c>
      <c r="C210" s="177" t="s">
        <v>27</v>
      </c>
      <c r="D210" s="178" t="s">
        <v>9</v>
      </c>
      <c r="E210" s="179" t="s">
        <v>1885</v>
      </c>
      <c r="F210" s="179">
        <v>519</v>
      </c>
      <c r="G210" s="179">
        <v>519</v>
      </c>
      <c r="H210" s="180" t="s">
        <v>144</v>
      </c>
      <c r="I210" s="178" t="s">
        <v>305</v>
      </c>
      <c r="J210" s="178" t="s">
        <v>99</v>
      </c>
      <c r="K210" s="178" t="s">
        <v>334</v>
      </c>
      <c r="L210" s="179" t="s">
        <v>96</v>
      </c>
      <c r="M210" s="179">
        <v>3</v>
      </c>
      <c r="N210" s="181">
        <v>43075</v>
      </c>
      <c r="O210" s="29"/>
    </row>
    <row r="211" spans="2:15" ht="12.75" x14ac:dyDescent="0.2">
      <c r="B211" s="32" t="s">
        <v>75</v>
      </c>
      <c r="C211" s="32" t="s">
        <v>27</v>
      </c>
      <c r="D211" s="32" t="s">
        <v>9</v>
      </c>
      <c r="E211" s="31" t="s">
        <v>1886</v>
      </c>
      <c r="F211" s="31">
        <v>519</v>
      </c>
      <c r="G211" s="31">
        <v>519</v>
      </c>
      <c r="H211" s="32" t="s">
        <v>144</v>
      </c>
      <c r="I211" s="32" t="s">
        <v>305</v>
      </c>
      <c r="J211" s="32" t="s">
        <v>99</v>
      </c>
      <c r="K211" s="32" t="s">
        <v>334</v>
      </c>
      <c r="L211" s="31" t="s">
        <v>96</v>
      </c>
      <c r="M211" s="31">
        <v>2</v>
      </c>
      <c r="N211" s="105">
        <v>43075</v>
      </c>
      <c r="O211" s="29"/>
    </row>
    <row r="212" spans="2:15" ht="12.75" x14ac:dyDescent="0.2">
      <c r="B212" s="32" t="s">
        <v>74</v>
      </c>
      <c r="C212" s="32" t="s">
        <v>27</v>
      </c>
      <c r="D212" s="32" t="s">
        <v>10</v>
      </c>
      <c r="E212" s="31" t="s">
        <v>1296</v>
      </c>
      <c r="F212" s="31">
        <v>1011549</v>
      </c>
      <c r="G212" s="31">
        <v>586669</v>
      </c>
      <c r="H212" s="32" t="s">
        <v>659</v>
      </c>
      <c r="I212" s="32" t="s">
        <v>216</v>
      </c>
      <c r="J212" s="32" t="s">
        <v>139</v>
      </c>
      <c r="K212" s="32" t="s">
        <v>334</v>
      </c>
      <c r="L212" s="31" t="s">
        <v>96</v>
      </c>
      <c r="M212" s="31">
        <v>1</v>
      </c>
      <c r="N212" s="105">
        <v>43075</v>
      </c>
      <c r="O212" s="29"/>
    </row>
    <row r="213" spans="2:15" ht="12.75" x14ac:dyDescent="0.2">
      <c r="B213" s="204" t="s">
        <v>75</v>
      </c>
      <c r="C213" s="204" t="s">
        <v>361</v>
      </c>
      <c r="D213" s="32" t="s">
        <v>362</v>
      </c>
      <c r="E213" s="31" t="s">
        <v>2065</v>
      </c>
      <c r="F213" s="31">
        <v>522</v>
      </c>
      <c r="G213" s="31">
        <v>522</v>
      </c>
      <c r="H213" s="205" t="s">
        <v>128</v>
      </c>
      <c r="I213" s="32" t="s">
        <v>305</v>
      </c>
      <c r="J213" s="32" t="s">
        <v>125</v>
      </c>
      <c r="K213" s="32" t="s">
        <v>334</v>
      </c>
      <c r="L213" s="31" t="s">
        <v>96</v>
      </c>
      <c r="M213" s="31">
        <v>1</v>
      </c>
      <c r="N213" s="105">
        <v>43075</v>
      </c>
      <c r="O213" s="29"/>
    </row>
    <row r="214" spans="2:15" ht="12.75" x14ac:dyDescent="0.2">
      <c r="B214" s="32" t="s">
        <v>74</v>
      </c>
      <c r="C214" s="32" t="s">
        <v>33</v>
      </c>
      <c r="D214" s="32" t="s">
        <v>11</v>
      </c>
      <c r="E214" s="31" t="s">
        <v>1326</v>
      </c>
      <c r="F214" s="31">
        <v>604304</v>
      </c>
      <c r="G214" s="31">
        <v>604304</v>
      </c>
      <c r="H214" s="32" t="s">
        <v>422</v>
      </c>
      <c r="I214" s="32" t="s">
        <v>216</v>
      </c>
      <c r="J214" s="32" t="s">
        <v>118</v>
      </c>
      <c r="K214" s="32" t="s">
        <v>334</v>
      </c>
      <c r="L214" s="31" t="s">
        <v>96</v>
      </c>
      <c r="M214" s="31">
        <v>1</v>
      </c>
      <c r="N214" s="105">
        <v>43075</v>
      </c>
      <c r="O214" s="29"/>
    </row>
    <row r="215" spans="2:15" ht="12.75" x14ac:dyDescent="0.2">
      <c r="B215" s="32" t="s">
        <v>430</v>
      </c>
      <c r="C215" s="32" t="s">
        <v>30</v>
      </c>
      <c r="D215" s="32" t="s">
        <v>12</v>
      </c>
      <c r="E215" s="31" t="s">
        <v>1070</v>
      </c>
      <c r="F215" s="31">
        <v>808529</v>
      </c>
      <c r="G215" s="31">
        <v>599009</v>
      </c>
      <c r="H215" s="32" t="s">
        <v>404</v>
      </c>
      <c r="I215" s="32" t="s">
        <v>219</v>
      </c>
      <c r="J215" s="32" t="s">
        <v>174</v>
      </c>
      <c r="K215" s="32" t="s">
        <v>334</v>
      </c>
      <c r="L215" s="31" t="s">
        <v>96</v>
      </c>
      <c r="M215" s="31">
        <v>1</v>
      </c>
      <c r="N215" s="105">
        <v>43075</v>
      </c>
      <c r="O215" s="29"/>
    </row>
    <row r="216" spans="2:15" ht="12.75" x14ac:dyDescent="0.2">
      <c r="B216" s="32" t="s">
        <v>430</v>
      </c>
      <c r="C216" s="32" t="s">
        <v>29</v>
      </c>
      <c r="D216" s="32" t="s">
        <v>384</v>
      </c>
      <c r="E216" s="31" t="s">
        <v>1078</v>
      </c>
      <c r="F216" s="31">
        <v>1207594</v>
      </c>
      <c r="G216" s="31">
        <v>556580</v>
      </c>
      <c r="H216" s="32" t="s">
        <v>405</v>
      </c>
      <c r="I216" s="32" t="s">
        <v>310</v>
      </c>
      <c r="J216" s="32" t="s">
        <v>174</v>
      </c>
      <c r="K216" s="32" t="s">
        <v>334</v>
      </c>
      <c r="L216" s="31" t="s">
        <v>96</v>
      </c>
      <c r="M216" s="31">
        <v>1</v>
      </c>
      <c r="N216" s="105">
        <v>43075</v>
      </c>
      <c r="O216" s="29"/>
    </row>
    <row r="217" spans="2:15" ht="12.75" x14ac:dyDescent="0.2">
      <c r="B217" s="32" t="s">
        <v>430</v>
      </c>
      <c r="C217" s="32" t="s">
        <v>29</v>
      </c>
      <c r="D217" s="32" t="s">
        <v>384</v>
      </c>
      <c r="E217" s="31" t="s">
        <v>1079</v>
      </c>
      <c r="F217" s="31">
        <v>802235</v>
      </c>
      <c r="G217" s="31">
        <v>601007</v>
      </c>
      <c r="H217" s="32" t="s">
        <v>456</v>
      </c>
      <c r="I217" s="32" t="s">
        <v>216</v>
      </c>
      <c r="J217" s="32" t="s">
        <v>163</v>
      </c>
      <c r="K217" s="32" t="s">
        <v>334</v>
      </c>
      <c r="L217" s="31" t="s">
        <v>96</v>
      </c>
      <c r="M217" s="31">
        <v>1</v>
      </c>
      <c r="N217" s="105">
        <v>43075</v>
      </c>
      <c r="O217" s="29"/>
    </row>
    <row r="218" spans="2:15" ht="12.75" x14ac:dyDescent="0.2">
      <c r="B218" s="32" t="s">
        <v>430</v>
      </c>
      <c r="C218" s="32" t="s">
        <v>29</v>
      </c>
      <c r="D218" s="32" t="s">
        <v>384</v>
      </c>
      <c r="E218" s="31" t="s">
        <v>1080</v>
      </c>
      <c r="F218" s="31">
        <v>787139</v>
      </c>
      <c r="G218" s="31">
        <v>360717</v>
      </c>
      <c r="H218" s="32" t="s">
        <v>679</v>
      </c>
      <c r="I218" s="32" t="s">
        <v>216</v>
      </c>
      <c r="J218" s="32" t="s">
        <v>62</v>
      </c>
      <c r="K218" s="32" t="s">
        <v>334</v>
      </c>
      <c r="L218" s="31" t="s">
        <v>96</v>
      </c>
      <c r="M218" s="31">
        <v>1</v>
      </c>
      <c r="N218" s="105">
        <v>43075</v>
      </c>
      <c r="O218" s="29"/>
    </row>
    <row r="219" spans="2:15" ht="12.75" x14ac:dyDescent="0.2">
      <c r="B219" s="32" t="s">
        <v>430</v>
      </c>
      <c r="C219" s="32" t="s">
        <v>29</v>
      </c>
      <c r="D219" s="32" t="s">
        <v>384</v>
      </c>
      <c r="E219" s="31" t="s">
        <v>1081</v>
      </c>
      <c r="F219" s="31">
        <v>1181238</v>
      </c>
      <c r="G219" s="31">
        <v>600401</v>
      </c>
      <c r="H219" s="32" t="s">
        <v>675</v>
      </c>
      <c r="I219" s="32" t="s">
        <v>216</v>
      </c>
      <c r="J219" s="32" t="s">
        <v>105</v>
      </c>
      <c r="K219" s="32" t="s">
        <v>334</v>
      </c>
      <c r="L219" s="31" t="s">
        <v>96</v>
      </c>
      <c r="M219" s="31">
        <v>1</v>
      </c>
      <c r="N219" s="105">
        <v>43075</v>
      </c>
      <c r="O219" s="29"/>
    </row>
    <row r="220" spans="2:15" ht="12.75" x14ac:dyDescent="0.2">
      <c r="B220" s="32" t="s">
        <v>75</v>
      </c>
      <c r="C220" s="32" t="s">
        <v>29</v>
      </c>
      <c r="D220" s="32" t="s">
        <v>384</v>
      </c>
      <c r="E220" s="31" t="s">
        <v>1925</v>
      </c>
      <c r="F220" s="31">
        <v>542</v>
      </c>
      <c r="G220" s="31">
        <v>542</v>
      </c>
      <c r="H220" s="32" t="s">
        <v>208</v>
      </c>
      <c r="I220" s="32" t="s">
        <v>305</v>
      </c>
      <c r="J220" s="32" t="s">
        <v>107</v>
      </c>
      <c r="K220" s="32" t="s">
        <v>334</v>
      </c>
      <c r="L220" s="31" t="s">
        <v>96</v>
      </c>
      <c r="M220" s="31">
        <v>1</v>
      </c>
      <c r="N220" s="105">
        <v>43075</v>
      </c>
      <c r="O220" s="29"/>
    </row>
    <row r="221" spans="2:15" ht="12.75" x14ac:dyDescent="0.2">
      <c r="B221" s="32" t="s">
        <v>75</v>
      </c>
      <c r="C221" s="32" t="s">
        <v>29</v>
      </c>
      <c r="D221" s="32" t="s">
        <v>384</v>
      </c>
      <c r="E221" s="31" t="s">
        <v>1926</v>
      </c>
      <c r="F221" s="31">
        <v>537</v>
      </c>
      <c r="G221" s="31">
        <v>537</v>
      </c>
      <c r="H221" s="32" t="s">
        <v>154</v>
      </c>
      <c r="I221" s="32" t="s">
        <v>305</v>
      </c>
      <c r="J221" s="32" t="s">
        <v>125</v>
      </c>
      <c r="K221" s="32" t="s">
        <v>334</v>
      </c>
      <c r="L221" s="31" t="s">
        <v>96</v>
      </c>
      <c r="M221" s="31">
        <v>3</v>
      </c>
      <c r="N221" s="105">
        <v>43075</v>
      </c>
      <c r="O221" s="29"/>
    </row>
    <row r="222" spans="2:15" ht="12.75" x14ac:dyDescent="0.2">
      <c r="B222" s="32" t="s">
        <v>75</v>
      </c>
      <c r="C222" s="32" t="s">
        <v>29</v>
      </c>
      <c r="D222" s="32" t="s">
        <v>384</v>
      </c>
      <c r="E222" s="31" t="s">
        <v>1927</v>
      </c>
      <c r="F222" s="31">
        <v>532</v>
      </c>
      <c r="G222" s="31">
        <v>532</v>
      </c>
      <c r="H222" s="32" t="s">
        <v>192</v>
      </c>
      <c r="I222" s="32" t="s">
        <v>305</v>
      </c>
      <c r="J222" s="32" t="s">
        <v>113</v>
      </c>
      <c r="K222" s="32" t="s">
        <v>334</v>
      </c>
      <c r="L222" s="31" t="s">
        <v>96</v>
      </c>
      <c r="M222" s="31">
        <v>1</v>
      </c>
      <c r="N222" s="105">
        <v>43075</v>
      </c>
      <c r="O222" s="29"/>
    </row>
    <row r="223" spans="2:15" ht="12.75" x14ac:dyDescent="0.2">
      <c r="B223" s="32" t="s">
        <v>75</v>
      </c>
      <c r="C223" s="32" t="s">
        <v>29</v>
      </c>
      <c r="D223" s="32" t="s">
        <v>384</v>
      </c>
      <c r="E223" s="31" t="s">
        <v>1928</v>
      </c>
      <c r="F223" s="31">
        <v>524</v>
      </c>
      <c r="G223" s="31">
        <v>524</v>
      </c>
      <c r="H223" s="32" t="s">
        <v>123</v>
      </c>
      <c r="I223" s="32" t="s">
        <v>305</v>
      </c>
      <c r="J223" s="32" t="s">
        <v>124</v>
      </c>
      <c r="K223" s="32" t="s">
        <v>334</v>
      </c>
      <c r="L223" s="31" t="s">
        <v>96</v>
      </c>
      <c r="M223" s="31">
        <v>2</v>
      </c>
      <c r="N223" s="105">
        <v>43075</v>
      </c>
      <c r="O223" s="29"/>
    </row>
    <row r="224" spans="2:15" ht="12.75" x14ac:dyDescent="0.2">
      <c r="B224" s="32" t="s">
        <v>75</v>
      </c>
      <c r="C224" s="32" t="s">
        <v>29</v>
      </c>
      <c r="D224" s="32" t="s">
        <v>384</v>
      </c>
      <c r="E224" s="31" t="s">
        <v>1929</v>
      </c>
      <c r="F224" s="31">
        <v>1017</v>
      </c>
      <c r="G224" s="31">
        <v>1017</v>
      </c>
      <c r="H224" s="32" t="s">
        <v>678</v>
      </c>
      <c r="I224" s="32" t="s">
        <v>305</v>
      </c>
      <c r="J224" s="32" t="s">
        <v>137</v>
      </c>
      <c r="K224" s="32" t="s">
        <v>334</v>
      </c>
      <c r="L224" s="31" t="s">
        <v>96</v>
      </c>
      <c r="M224" s="31">
        <v>1</v>
      </c>
      <c r="N224" s="105">
        <v>43075</v>
      </c>
      <c r="O224" s="29"/>
    </row>
    <row r="225" spans="2:15" ht="12.75" x14ac:dyDescent="0.2">
      <c r="B225" s="32" t="s">
        <v>75</v>
      </c>
      <c r="C225" s="32" t="s">
        <v>29</v>
      </c>
      <c r="D225" s="32" t="s">
        <v>384</v>
      </c>
      <c r="E225" s="31" t="s">
        <v>1930</v>
      </c>
      <c r="F225" s="31">
        <v>522</v>
      </c>
      <c r="G225" s="31">
        <v>522</v>
      </c>
      <c r="H225" s="32" t="s">
        <v>128</v>
      </c>
      <c r="I225" s="32" t="s">
        <v>305</v>
      </c>
      <c r="J225" s="32" t="s">
        <v>125</v>
      </c>
      <c r="K225" s="32" t="s">
        <v>334</v>
      </c>
      <c r="L225" s="31" t="s">
        <v>96</v>
      </c>
      <c r="M225" s="31">
        <v>3</v>
      </c>
      <c r="N225" s="105">
        <v>43075</v>
      </c>
      <c r="O225" s="29"/>
    </row>
    <row r="226" spans="2:15" ht="12.75" x14ac:dyDescent="0.2">
      <c r="B226" s="32" t="s">
        <v>75</v>
      </c>
      <c r="C226" s="32" t="s">
        <v>29</v>
      </c>
      <c r="D226" s="32" t="s">
        <v>384</v>
      </c>
      <c r="E226" s="31" t="s">
        <v>1886</v>
      </c>
      <c r="F226" s="31">
        <v>519</v>
      </c>
      <c r="G226" s="31">
        <v>519</v>
      </c>
      <c r="H226" s="32" t="s">
        <v>144</v>
      </c>
      <c r="I226" s="32" t="s">
        <v>305</v>
      </c>
      <c r="J226" s="32" t="s">
        <v>99</v>
      </c>
      <c r="K226" s="32" t="s">
        <v>334</v>
      </c>
      <c r="L226" s="31" t="s">
        <v>96</v>
      </c>
      <c r="M226" s="31">
        <v>3</v>
      </c>
      <c r="N226" s="105">
        <v>43075</v>
      </c>
      <c r="O226" s="29"/>
    </row>
    <row r="227" spans="2:15" ht="12.75" x14ac:dyDescent="0.2">
      <c r="B227" s="32" t="s">
        <v>75</v>
      </c>
      <c r="C227" s="32" t="s">
        <v>29</v>
      </c>
      <c r="D227" s="32" t="s">
        <v>384</v>
      </c>
      <c r="E227" s="31" t="s">
        <v>1931</v>
      </c>
      <c r="F227" s="31">
        <v>523</v>
      </c>
      <c r="G227" s="31">
        <v>523</v>
      </c>
      <c r="H227" s="32" t="s">
        <v>340</v>
      </c>
      <c r="I227" s="32" t="s">
        <v>305</v>
      </c>
      <c r="J227" s="32" t="s">
        <v>122</v>
      </c>
      <c r="K227" s="32" t="s">
        <v>334</v>
      </c>
      <c r="L227" s="31" t="s">
        <v>96</v>
      </c>
      <c r="M227" s="31">
        <v>1</v>
      </c>
      <c r="N227" s="105">
        <v>43075</v>
      </c>
      <c r="O227" s="29"/>
    </row>
    <row r="228" spans="2:15" ht="12.75" x14ac:dyDescent="0.2">
      <c r="B228" s="32" t="s">
        <v>75</v>
      </c>
      <c r="C228" s="32" t="s">
        <v>25</v>
      </c>
      <c r="D228" s="32" t="s">
        <v>398</v>
      </c>
      <c r="E228" s="31" t="s">
        <v>1962</v>
      </c>
      <c r="F228" s="31">
        <v>537</v>
      </c>
      <c r="G228" s="31">
        <v>537</v>
      </c>
      <c r="H228" s="32" t="s">
        <v>154</v>
      </c>
      <c r="I228" s="32" t="s">
        <v>305</v>
      </c>
      <c r="J228" s="32" t="s">
        <v>125</v>
      </c>
      <c r="K228" s="32" t="s">
        <v>334</v>
      </c>
      <c r="L228" s="31" t="s">
        <v>96</v>
      </c>
      <c r="M228" s="31">
        <v>10</v>
      </c>
      <c r="N228" s="105">
        <v>43075</v>
      </c>
      <c r="O228" s="29"/>
    </row>
    <row r="229" spans="2:15" ht="12.75" x14ac:dyDescent="0.2">
      <c r="B229" s="32" t="s">
        <v>75</v>
      </c>
      <c r="C229" s="32" t="s">
        <v>25</v>
      </c>
      <c r="D229" s="32" t="s">
        <v>398</v>
      </c>
      <c r="E229" s="31" t="s">
        <v>1963</v>
      </c>
      <c r="F229" s="31">
        <v>526</v>
      </c>
      <c r="G229" s="31">
        <v>526</v>
      </c>
      <c r="H229" s="32" t="s">
        <v>336</v>
      </c>
      <c r="I229" s="32" t="s">
        <v>305</v>
      </c>
      <c r="J229" s="32" t="s">
        <v>124</v>
      </c>
      <c r="K229" s="32" t="s">
        <v>334</v>
      </c>
      <c r="L229" s="31" t="s">
        <v>96</v>
      </c>
      <c r="M229" s="31">
        <v>15</v>
      </c>
      <c r="N229" s="105">
        <v>43075</v>
      </c>
      <c r="O229" s="29"/>
    </row>
    <row r="230" spans="2:15" ht="12.75" x14ac:dyDescent="0.2">
      <c r="B230" s="32" t="s">
        <v>75</v>
      </c>
      <c r="C230" s="32" t="s">
        <v>25</v>
      </c>
      <c r="D230" s="32" t="s">
        <v>398</v>
      </c>
      <c r="E230" s="31" t="s">
        <v>1964</v>
      </c>
      <c r="F230" s="31">
        <v>531</v>
      </c>
      <c r="G230" s="31">
        <v>531</v>
      </c>
      <c r="H230" s="32" t="s">
        <v>190</v>
      </c>
      <c r="I230" s="32" t="s">
        <v>305</v>
      </c>
      <c r="J230" s="32" t="s">
        <v>107</v>
      </c>
      <c r="K230" s="32" t="s">
        <v>334</v>
      </c>
      <c r="L230" s="31" t="s">
        <v>96</v>
      </c>
      <c r="M230" s="31">
        <v>5</v>
      </c>
      <c r="N230" s="105">
        <v>43075</v>
      </c>
      <c r="O230" s="29"/>
    </row>
    <row r="231" spans="2:15" ht="12.75" x14ac:dyDescent="0.2">
      <c r="B231" s="167" t="s">
        <v>75</v>
      </c>
      <c r="C231" s="167" t="s">
        <v>25</v>
      </c>
      <c r="D231" s="168" t="s">
        <v>398</v>
      </c>
      <c r="E231" s="169" t="s">
        <v>1965</v>
      </c>
      <c r="F231" s="169">
        <v>608</v>
      </c>
      <c r="G231" s="169">
        <v>608</v>
      </c>
      <c r="H231" s="170" t="s">
        <v>162</v>
      </c>
      <c r="I231" s="168" t="s">
        <v>305</v>
      </c>
      <c r="J231" s="168" t="s">
        <v>44</v>
      </c>
      <c r="K231" s="168" t="s">
        <v>334</v>
      </c>
      <c r="L231" s="169" t="s">
        <v>96</v>
      </c>
      <c r="M231" s="169">
        <v>20</v>
      </c>
      <c r="N231" s="171">
        <v>43075</v>
      </c>
      <c r="O231" s="29"/>
    </row>
    <row r="232" spans="2:15" ht="12.75" x14ac:dyDescent="0.2">
      <c r="B232" s="167" t="s">
        <v>75</v>
      </c>
      <c r="C232" s="167" t="s">
        <v>25</v>
      </c>
      <c r="D232" s="168" t="s">
        <v>398</v>
      </c>
      <c r="E232" s="169" t="s">
        <v>1966</v>
      </c>
      <c r="F232" s="169">
        <v>522</v>
      </c>
      <c r="G232" s="169">
        <v>522</v>
      </c>
      <c r="H232" s="170" t="s">
        <v>128</v>
      </c>
      <c r="I232" s="168" t="s">
        <v>305</v>
      </c>
      <c r="J232" s="168" t="s">
        <v>125</v>
      </c>
      <c r="K232" s="168" t="s">
        <v>334</v>
      </c>
      <c r="L232" s="169" t="s">
        <v>96</v>
      </c>
      <c r="M232" s="169">
        <v>46</v>
      </c>
      <c r="N232" s="171">
        <v>43075</v>
      </c>
      <c r="O232" s="29"/>
    </row>
    <row r="233" spans="2:15" ht="12.75" x14ac:dyDescent="0.2">
      <c r="B233" s="167" t="s">
        <v>75</v>
      </c>
      <c r="C233" s="167" t="s">
        <v>25</v>
      </c>
      <c r="D233" s="168" t="s">
        <v>398</v>
      </c>
      <c r="E233" s="169" t="s">
        <v>1886</v>
      </c>
      <c r="F233" s="169">
        <v>519</v>
      </c>
      <c r="G233" s="169">
        <v>519</v>
      </c>
      <c r="H233" s="170" t="s">
        <v>144</v>
      </c>
      <c r="I233" s="168" t="s">
        <v>305</v>
      </c>
      <c r="J233" s="168" t="s">
        <v>99</v>
      </c>
      <c r="K233" s="168" t="s">
        <v>334</v>
      </c>
      <c r="L233" s="169" t="s">
        <v>96</v>
      </c>
      <c r="M233" s="169">
        <v>20</v>
      </c>
      <c r="N233" s="171">
        <v>43075</v>
      </c>
      <c r="O233" s="29"/>
    </row>
    <row r="234" spans="2:15" ht="12.75" x14ac:dyDescent="0.2">
      <c r="B234" s="32" t="s">
        <v>75</v>
      </c>
      <c r="C234" s="32" t="s">
        <v>25</v>
      </c>
      <c r="D234" s="32" t="s">
        <v>398</v>
      </c>
      <c r="E234" s="31" t="s">
        <v>1967</v>
      </c>
      <c r="F234" s="31">
        <v>523</v>
      </c>
      <c r="G234" s="31">
        <v>523</v>
      </c>
      <c r="H234" s="32" t="s">
        <v>340</v>
      </c>
      <c r="I234" s="32" t="s">
        <v>305</v>
      </c>
      <c r="J234" s="32" t="s">
        <v>122</v>
      </c>
      <c r="K234" s="32" t="s">
        <v>334</v>
      </c>
      <c r="L234" s="31" t="s">
        <v>96</v>
      </c>
      <c r="M234" s="31">
        <v>7</v>
      </c>
      <c r="N234" s="105">
        <v>43075</v>
      </c>
      <c r="O234" s="29"/>
    </row>
    <row r="235" spans="2:15" ht="12.75" x14ac:dyDescent="0.2">
      <c r="B235" s="32" t="s">
        <v>75</v>
      </c>
      <c r="C235" s="32" t="s">
        <v>25</v>
      </c>
      <c r="D235" s="32" t="s">
        <v>398</v>
      </c>
      <c r="E235" s="31" t="s">
        <v>1968</v>
      </c>
      <c r="F235" s="31">
        <v>527</v>
      </c>
      <c r="G235" s="31">
        <v>914299</v>
      </c>
      <c r="H235" s="32" t="s">
        <v>386</v>
      </c>
      <c r="I235" s="32" t="s">
        <v>310</v>
      </c>
      <c r="J235" s="32" t="s">
        <v>120</v>
      </c>
      <c r="K235" s="32" t="s">
        <v>334</v>
      </c>
      <c r="L235" s="31" t="s">
        <v>96</v>
      </c>
      <c r="M235" s="31">
        <v>32</v>
      </c>
      <c r="N235" s="105">
        <v>43075</v>
      </c>
      <c r="O235" s="29"/>
    </row>
    <row r="236" spans="2:15" ht="12.75" x14ac:dyDescent="0.2">
      <c r="B236" s="32" t="s">
        <v>75</v>
      </c>
      <c r="C236" s="32" t="s">
        <v>28</v>
      </c>
      <c r="D236" s="32" t="s">
        <v>406</v>
      </c>
      <c r="E236" s="31" t="s">
        <v>2005</v>
      </c>
      <c r="F236" s="31">
        <v>531</v>
      </c>
      <c r="G236" s="31">
        <v>531</v>
      </c>
      <c r="H236" s="32" t="s">
        <v>190</v>
      </c>
      <c r="I236" s="32" t="s">
        <v>305</v>
      </c>
      <c r="J236" s="32" t="s">
        <v>107</v>
      </c>
      <c r="K236" s="32" t="s">
        <v>334</v>
      </c>
      <c r="L236" s="31" t="s">
        <v>96</v>
      </c>
      <c r="M236" s="31">
        <v>1</v>
      </c>
      <c r="N236" s="105">
        <v>43075</v>
      </c>
      <c r="O236" s="29"/>
    </row>
    <row r="237" spans="2:15" ht="12.75" x14ac:dyDescent="0.2">
      <c r="B237" s="204" t="s">
        <v>75</v>
      </c>
      <c r="C237" s="204" t="s">
        <v>28</v>
      </c>
      <c r="D237" s="32" t="s">
        <v>406</v>
      </c>
      <c r="E237" s="31" t="s">
        <v>1930</v>
      </c>
      <c r="F237" s="31">
        <v>522</v>
      </c>
      <c r="G237" s="31">
        <v>522</v>
      </c>
      <c r="H237" s="205" t="s">
        <v>128</v>
      </c>
      <c r="I237" s="32" t="s">
        <v>305</v>
      </c>
      <c r="J237" s="32" t="s">
        <v>125</v>
      </c>
      <c r="K237" s="32" t="s">
        <v>334</v>
      </c>
      <c r="L237" s="31" t="s">
        <v>96</v>
      </c>
      <c r="M237" s="31">
        <v>2</v>
      </c>
      <c r="N237" s="105">
        <v>43075</v>
      </c>
      <c r="O237" s="29"/>
    </row>
    <row r="238" spans="2:15" ht="12.75" x14ac:dyDescent="0.2">
      <c r="B238" s="32" t="s">
        <v>75</v>
      </c>
      <c r="C238" s="32" t="s">
        <v>28</v>
      </c>
      <c r="D238" s="32" t="s">
        <v>406</v>
      </c>
      <c r="E238" s="31" t="s">
        <v>2006</v>
      </c>
      <c r="F238" s="31">
        <v>527</v>
      </c>
      <c r="G238" s="31">
        <v>914299</v>
      </c>
      <c r="H238" s="32" t="s">
        <v>386</v>
      </c>
      <c r="I238" s="32" t="s">
        <v>310</v>
      </c>
      <c r="J238" s="32" t="s">
        <v>120</v>
      </c>
      <c r="K238" s="32" t="s">
        <v>334</v>
      </c>
      <c r="L238" s="31" t="s">
        <v>96</v>
      </c>
      <c r="M238" s="31">
        <v>4</v>
      </c>
      <c r="N238" s="105">
        <v>43075</v>
      </c>
      <c r="O238" s="29"/>
    </row>
    <row r="239" spans="2:15" ht="12.75" x14ac:dyDescent="0.2">
      <c r="B239" s="32" t="s">
        <v>74</v>
      </c>
      <c r="C239" s="32" t="s">
        <v>26</v>
      </c>
      <c r="D239" s="32" t="s">
        <v>13</v>
      </c>
      <c r="E239" s="31" t="s">
        <v>1447</v>
      </c>
      <c r="F239" s="31">
        <v>931383</v>
      </c>
      <c r="G239" s="31">
        <v>573197</v>
      </c>
      <c r="H239" s="32" t="s">
        <v>1030</v>
      </c>
      <c r="I239" s="32" t="s">
        <v>216</v>
      </c>
      <c r="J239" s="32" t="s">
        <v>178</v>
      </c>
      <c r="K239" s="32" t="s">
        <v>375</v>
      </c>
      <c r="L239" s="31" t="s">
        <v>96</v>
      </c>
      <c r="M239" s="31">
        <v>1</v>
      </c>
      <c r="N239" s="105">
        <v>43075</v>
      </c>
      <c r="O239" s="29"/>
    </row>
    <row r="240" spans="2:15" ht="12.75" x14ac:dyDescent="0.2">
      <c r="B240" s="32" t="s">
        <v>74</v>
      </c>
      <c r="C240" s="32" t="s">
        <v>26</v>
      </c>
      <c r="D240" s="32" t="s">
        <v>13</v>
      </c>
      <c r="E240" s="31" t="s">
        <v>1448</v>
      </c>
      <c r="F240" s="31">
        <v>139041</v>
      </c>
      <c r="G240" s="31">
        <v>584026</v>
      </c>
      <c r="H240" s="32" t="s">
        <v>981</v>
      </c>
      <c r="I240" s="32" t="s">
        <v>219</v>
      </c>
      <c r="J240" s="32" t="s">
        <v>171</v>
      </c>
      <c r="K240" s="32" t="s">
        <v>375</v>
      </c>
      <c r="L240" s="31" t="s">
        <v>96</v>
      </c>
      <c r="M240" s="31">
        <v>1</v>
      </c>
      <c r="N240" s="105">
        <v>43075</v>
      </c>
      <c r="O240" s="29"/>
    </row>
    <row r="241" spans="2:15" ht="12.75" x14ac:dyDescent="0.2">
      <c r="B241" s="32" t="s">
        <v>74</v>
      </c>
      <c r="C241" s="32" t="s">
        <v>26</v>
      </c>
      <c r="D241" s="32" t="s">
        <v>13</v>
      </c>
      <c r="E241" s="31" t="s">
        <v>1449</v>
      </c>
      <c r="F241" s="31">
        <v>1220892</v>
      </c>
      <c r="G241" s="31">
        <v>590611</v>
      </c>
      <c r="H241" s="32" t="s">
        <v>982</v>
      </c>
      <c r="I241" s="32" t="s">
        <v>225</v>
      </c>
      <c r="J241" s="32" t="s">
        <v>171</v>
      </c>
      <c r="K241" s="32" t="s">
        <v>375</v>
      </c>
      <c r="L241" s="31" t="s">
        <v>96</v>
      </c>
      <c r="M241" s="31">
        <v>1</v>
      </c>
      <c r="N241" s="105">
        <v>43075</v>
      </c>
      <c r="O241" s="29"/>
    </row>
    <row r="242" spans="2:15" ht="12.75" x14ac:dyDescent="0.2">
      <c r="B242" s="32" t="s">
        <v>74</v>
      </c>
      <c r="C242" s="32" t="s">
        <v>26</v>
      </c>
      <c r="D242" s="32" t="s">
        <v>13</v>
      </c>
      <c r="E242" s="31" t="s">
        <v>1450</v>
      </c>
      <c r="F242" s="31">
        <v>725543</v>
      </c>
      <c r="G242" s="31">
        <v>569883</v>
      </c>
      <c r="H242" s="32" t="s">
        <v>470</v>
      </c>
      <c r="I242" s="32" t="s">
        <v>226</v>
      </c>
      <c r="J242" s="32" t="s">
        <v>66</v>
      </c>
      <c r="K242" s="32" t="s">
        <v>375</v>
      </c>
      <c r="L242" s="31" t="s">
        <v>96</v>
      </c>
      <c r="M242" s="31">
        <v>1</v>
      </c>
      <c r="N242" s="105">
        <v>43075</v>
      </c>
      <c r="O242" s="29"/>
    </row>
    <row r="243" spans="2:15" ht="12.75" x14ac:dyDescent="0.2">
      <c r="B243" s="32" t="s">
        <v>74</v>
      </c>
      <c r="C243" s="32" t="s">
        <v>26</v>
      </c>
      <c r="D243" s="32" t="s">
        <v>13</v>
      </c>
      <c r="E243" s="31" t="s">
        <v>1451</v>
      </c>
      <c r="F243" s="31">
        <v>11991</v>
      </c>
      <c r="G243" s="31">
        <v>567552</v>
      </c>
      <c r="H243" s="32" t="s">
        <v>892</v>
      </c>
      <c r="I243" s="32" t="s">
        <v>309</v>
      </c>
      <c r="J243" s="32" t="s">
        <v>134</v>
      </c>
      <c r="K243" s="32" t="s">
        <v>375</v>
      </c>
      <c r="L243" s="31" t="s">
        <v>96</v>
      </c>
      <c r="M243" s="31">
        <v>1</v>
      </c>
      <c r="N243" s="105">
        <v>43075</v>
      </c>
      <c r="O243" s="29"/>
    </row>
    <row r="244" spans="2:15" ht="12.75" x14ac:dyDescent="0.2">
      <c r="B244" s="167" t="s">
        <v>74</v>
      </c>
      <c r="C244" s="167" t="s">
        <v>26</v>
      </c>
      <c r="D244" s="168" t="s">
        <v>13</v>
      </c>
      <c r="E244" s="169" t="s">
        <v>1452</v>
      </c>
      <c r="F244" s="169">
        <v>1220904</v>
      </c>
      <c r="G244" s="169">
        <v>1052873</v>
      </c>
      <c r="H244" s="170" t="s">
        <v>956</v>
      </c>
      <c r="I244" s="168" t="s">
        <v>305</v>
      </c>
      <c r="J244" s="168" t="s">
        <v>203</v>
      </c>
      <c r="K244" s="168" t="s">
        <v>375</v>
      </c>
      <c r="L244" s="169" t="s">
        <v>96</v>
      </c>
      <c r="M244" s="169">
        <v>1</v>
      </c>
      <c r="N244" s="171">
        <v>43075</v>
      </c>
      <c r="O244" s="29"/>
    </row>
    <row r="245" spans="2:15" ht="12.75" x14ac:dyDescent="0.2">
      <c r="B245" s="32" t="s">
        <v>74</v>
      </c>
      <c r="C245" s="32" t="s">
        <v>26</v>
      </c>
      <c r="D245" s="32" t="s">
        <v>13</v>
      </c>
      <c r="E245" s="31" t="s">
        <v>1453</v>
      </c>
      <c r="F245" s="31">
        <v>1031760</v>
      </c>
      <c r="G245" s="31">
        <v>587802</v>
      </c>
      <c r="H245" s="32" t="s">
        <v>886</v>
      </c>
      <c r="I245" s="32" t="s">
        <v>216</v>
      </c>
      <c r="J245" s="32" t="s">
        <v>66</v>
      </c>
      <c r="K245" s="32" t="s">
        <v>375</v>
      </c>
      <c r="L245" s="31" t="s">
        <v>96</v>
      </c>
      <c r="M245" s="31">
        <v>1</v>
      </c>
      <c r="N245" s="105">
        <v>43075</v>
      </c>
      <c r="O245" s="29"/>
    </row>
    <row r="246" spans="2:15" ht="12.75" x14ac:dyDescent="0.2">
      <c r="B246" s="32" t="s">
        <v>74</v>
      </c>
      <c r="C246" s="32" t="s">
        <v>26</v>
      </c>
      <c r="D246" s="32" t="s">
        <v>13</v>
      </c>
      <c r="E246" s="31" t="s">
        <v>1454</v>
      </c>
      <c r="F246" s="31">
        <v>842</v>
      </c>
      <c r="G246" s="31">
        <v>635341</v>
      </c>
      <c r="H246" s="32" t="s">
        <v>305</v>
      </c>
      <c r="I246" s="32" t="s">
        <v>305</v>
      </c>
      <c r="J246" s="32" t="s">
        <v>168</v>
      </c>
      <c r="K246" s="32" t="s">
        <v>334</v>
      </c>
      <c r="L246" s="31" t="s">
        <v>96</v>
      </c>
      <c r="M246" s="31">
        <v>1</v>
      </c>
      <c r="N246" s="105">
        <v>43075</v>
      </c>
      <c r="O246" s="29"/>
    </row>
    <row r="247" spans="2:15" ht="12.75" x14ac:dyDescent="0.2">
      <c r="B247" s="32" t="s">
        <v>74</v>
      </c>
      <c r="C247" s="32" t="s">
        <v>26</v>
      </c>
      <c r="D247" s="32" t="s">
        <v>13</v>
      </c>
      <c r="E247" s="31" t="s">
        <v>1455</v>
      </c>
      <c r="F247" s="31">
        <v>913730</v>
      </c>
      <c r="G247" s="31">
        <v>517776</v>
      </c>
      <c r="H247" s="32" t="s">
        <v>471</v>
      </c>
      <c r="I247" s="32" t="s">
        <v>222</v>
      </c>
      <c r="J247" s="32" t="s">
        <v>132</v>
      </c>
      <c r="K247" s="32" t="s">
        <v>375</v>
      </c>
      <c r="L247" s="31" t="s">
        <v>96</v>
      </c>
      <c r="M247" s="31">
        <v>1</v>
      </c>
      <c r="N247" s="105">
        <v>43075</v>
      </c>
      <c r="O247" s="29"/>
    </row>
    <row r="248" spans="2:15" ht="12.75" x14ac:dyDescent="0.2">
      <c r="B248" s="32" t="s">
        <v>74</v>
      </c>
      <c r="C248" s="32" t="s">
        <v>26</v>
      </c>
      <c r="D248" s="32" t="s">
        <v>13</v>
      </c>
      <c r="E248" s="31" t="s">
        <v>1456</v>
      </c>
      <c r="F248" s="31">
        <v>842</v>
      </c>
      <c r="G248" s="31">
        <v>635341</v>
      </c>
      <c r="H248" s="32" t="s">
        <v>305</v>
      </c>
      <c r="I248" s="32" t="s">
        <v>305</v>
      </c>
      <c r="J248" s="32" t="s">
        <v>168</v>
      </c>
      <c r="K248" s="32" t="s">
        <v>334</v>
      </c>
      <c r="L248" s="31" t="s">
        <v>96</v>
      </c>
      <c r="M248" s="31">
        <v>1</v>
      </c>
      <c r="N248" s="105">
        <v>43075</v>
      </c>
      <c r="O248" s="29"/>
    </row>
    <row r="249" spans="2:15" ht="12.75" x14ac:dyDescent="0.2">
      <c r="B249" s="32" t="s">
        <v>74</v>
      </c>
      <c r="C249" s="32" t="s">
        <v>26</v>
      </c>
      <c r="D249" s="32" t="s">
        <v>13</v>
      </c>
      <c r="E249" s="31" t="s">
        <v>1457</v>
      </c>
      <c r="F249" s="31">
        <v>790086</v>
      </c>
      <c r="G249" s="31">
        <v>664515</v>
      </c>
      <c r="H249" s="32" t="s">
        <v>774</v>
      </c>
      <c r="I249" s="32" t="s">
        <v>226</v>
      </c>
      <c r="J249" s="32" t="s">
        <v>119</v>
      </c>
      <c r="K249" s="32" t="s">
        <v>334</v>
      </c>
      <c r="L249" s="31" t="s">
        <v>96</v>
      </c>
      <c r="M249" s="31">
        <v>1</v>
      </c>
      <c r="N249" s="105">
        <v>43075</v>
      </c>
      <c r="O249" s="29"/>
    </row>
    <row r="250" spans="2:15" ht="12.75" x14ac:dyDescent="0.2">
      <c r="B250" s="32" t="s">
        <v>74</v>
      </c>
      <c r="C250" s="32" t="s">
        <v>26</v>
      </c>
      <c r="D250" s="32" t="s">
        <v>13</v>
      </c>
      <c r="E250" s="31" t="s">
        <v>1458</v>
      </c>
      <c r="F250" s="31">
        <v>1220935</v>
      </c>
      <c r="G250" s="31">
        <v>1090505</v>
      </c>
      <c r="H250" s="32" t="s">
        <v>389</v>
      </c>
      <c r="I250" s="32" t="s">
        <v>305</v>
      </c>
      <c r="J250" s="32" t="s">
        <v>107</v>
      </c>
      <c r="K250" s="32" t="s">
        <v>375</v>
      </c>
      <c r="L250" s="31" t="s">
        <v>96</v>
      </c>
      <c r="M250" s="31">
        <v>1</v>
      </c>
      <c r="N250" s="105">
        <v>43075</v>
      </c>
      <c r="O250" s="29"/>
    </row>
    <row r="251" spans="2:15" ht="12.75" x14ac:dyDescent="0.2">
      <c r="B251" s="32" t="s">
        <v>74</v>
      </c>
      <c r="C251" s="32" t="s">
        <v>26</v>
      </c>
      <c r="D251" s="32" t="s">
        <v>13</v>
      </c>
      <c r="E251" s="31" t="s">
        <v>1459</v>
      </c>
      <c r="F251" s="31">
        <v>179040</v>
      </c>
      <c r="G251" s="31">
        <v>647189</v>
      </c>
      <c r="H251" s="32" t="s">
        <v>742</v>
      </c>
      <c r="I251" s="32" t="s">
        <v>365</v>
      </c>
      <c r="J251" s="32" t="s">
        <v>107</v>
      </c>
      <c r="K251" s="32" t="s">
        <v>334</v>
      </c>
      <c r="L251" s="31" t="s">
        <v>96</v>
      </c>
      <c r="M251" s="31">
        <v>1</v>
      </c>
      <c r="N251" s="105">
        <v>43075</v>
      </c>
      <c r="O251" s="29"/>
    </row>
    <row r="252" spans="2:15" ht="12.75" x14ac:dyDescent="0.2">
      <c r="B252" s="32" t="s">
        <v>74</v>
      </c>
      <c r="C252" s="32" t="s">
        <v>26</v>
      </c>
      <c r="D252" s="32" t="s">
        <v>13</v>
      </c>
      <c r="E252" s="31" t="s">
        <v>1460</v>
      </c>
      <c r="F252" s="31">
        <v>842</v>
      </c>
      <c r="G252" s="31">
        <v>635341</v>
      </c>
      <c r="H252" s="32" t="s">
        <v>305</v>
      </c>
      <c r="I252" s="32" t="s">
        <v>305</v>
      </c>
      <c r="J252" s="32" t="s">
        <v>168</v>
      </c>
      <c r="K252" s="32" t="s">
        <v>334</v>
      </c>
      <c r="L252" s="31" t="s">
        <v>96</v>
      </c>
      <c r="M252" s="31">
        <v>1</v>
      </c>
      <c r="N252" s="105">
        <v>43075</v>
      </c>
      <c r="O252" s="29"/>
    </row>
    <row r="253" spans="2:15" ht="12.75" x14ac:dyDescent="0.2">
      <c r="B253" s="32" t="s">
        <v>74</v>
      </c>
      <c r="C253" s="32" t="s">
        <v>26</v>
      </c>
      <c r="D253" s="32" t="s">
        <v>13</v>
      </c>
      <c r="E253" s="31" t="s">
        <v>1461</v>
      </c>
      <c r="F253" s="31">
        <v>650444</v>
      </c>
      <c r="G253" s="31">
        <v>650444</v>
      </c>
      <c r="H253" s="32" t="s">
        <v>1001</v>
      </c>
      <c r="I253" s="32" t="s">
        <v>365</v>
      </c>
      <c r="J253" s="32" t="s">
        <v>131</v>
      </c>
      <c r="K253" s="32" t="s">
        <v>375</v>
      </c>
      <c r="L253" s="31" t="s">
        <v>96</v>
      </c>
      <c r="M253" s="31">
        <v>1</v>
      </c>
      <c r="N253" s="105">
        <v>43075</v>
      </c>
      <c r="O253" s="29"/>
    </row>
    <row r="254" spans="2:15" ht="12.75" x14ac:dyDescent="0.2">
      <c r="B254" s="32" t="s">
        <v>74</v>
      </c>
      <c r="C254" s="32" t="s">
        <v>26</v>
      </c>
      <c r="D254" s="32" t="s">
        <v>13</v>
      </c>
      <c r="E254" s="31" t="s">
        <v>1462</v>
      </c>
      <c r="F254" s="31">
        <v>842</v>
      </c>
      <c r="G254" s="31">
        <v>635341</v>
      </c>
      <c r="H254" s="32" t="s">
        <v>305</v>
      </c>
      <c r="I254" s="32" t="s">
        <v>305</v>
      </c>
      <c r="J254" s="32" t="s">
        <v>168</v>
      </c>
      <c r="K254" s="32" t="s">
        <v>334</v>
      </c>
      <c r="L254" s="31" t="s">
        <v>96</v>
      </c>
      <c r="M254" s="31">
        <v>1</v>
      </c>
      <c r="N254" s="105">
        <v>43075</v>
      </c>
      <c r="O254" s="29"/>
    </row>
    <row r="255" spans="2:15" ht="12.75" x14ac:dyDescent="0.2">
      <c r="B255" s="32" t="s">
        <v>74</v>
      </c>
      <c r="C255" s="32" t="s">
        <v>26</v>
      </c>
      <c r="D255" s="32" t="s">
        <v>13</v>
      </c>
      <c r="E255" s="31" t="s">
        <v>1463</v>
      </c>
      <c r="F255" s="31">
        <v>842</v>
      </c>
      <c r="G255" s="31">
        <v>635341</v>
      </c>
      <c r="H255" s="32" t="s">
        <v>305</v>
      </c>
      <c r="I255" s="32" t="s">
        <v>305</v>
      </c>
      <c r="J255" s="32" t="s">
        <v>168</v>
      </c>
      <c r="K255" s="32" t="s">
        <v>334</v>
      </c>
      <c r="L255" s="31" t="s">
        <v>96</v>
      </c>
      <c r="M255" s="31">
        <v>1</v>
      </c>
      <c r="N255" s="105">
        <v>43075</v>
      </c>
      <c r="O255" s="29"/>
    </row>
    <row r="256" spans="2:15" ht="12.75" x14ac:dyDescent="0.2">
      <c r="B256" s="167" t="s">
        <v>74</v>
      </c>
      <c r="C256" s="167" t="s">
        <v>26</v>
      </c>
      <c r="D256" s="168" t="s">
        <v>13</v>
      </c>
      <c r="E256" s="169" t="s">
        <v>1464</v>
      </c>
      <c r="F256" s="169">
        <v>1220957</v>
      </c>
      <c r="G256" s="169">
        <v>650811</v>
      </c>
      <c r="H256" s="170" t="s">
        <v>466</v>
      </c>
      <c r="I256" s="168" t="s">
        <v>365</v>
      </c>
      <c r="J256" s="168" t="s">
        <v>140</v>
      </c>
      <c r="K256" s="168" t="s">
        <v>375</v>
      </c>
      <c r="L256" s="169" t="s">
        <v>96</v>
      </c>
      <c r="M256" s="169">
        <v>1</v>
      </c>
      <c r="N256" s="171">
        <v>43075</v>
      </c>
      <c r="O256" s="29"/>
    </row>
    <row r="257" spans="2:15" ht="12.75" x14ac:dyDescent="0.2">
      <c r="B257" s="32" t="s">
        <v>74</v>
      </c>
      <c r="C257" s="32" t="s">
        <v>26</v>
      </c>
      <c r="D257" s="32" t="s">
        <v>13</v>
      </c>
      <c r="E257" s="31" t="s">
        <v>1465</v>
      </c>
      <c r="F257" s="31">
        <v>611112</v>
      </c>
      <c r="G257" s="31">
        <v>635341</v>
      </c>
      <c r="H257" s="32" t="s">
        <v>305</v>
      </c>
      <c r="I257" s="32" t="s">
        <v>305</v>
      </c>
      <c r="J257" s="32" t="s">
        <v>41</v>
      </c>
      <c r="K257" s="32" t="s">
        <v>375</v>
      </c>
      <c r="L257" s="31" t="s">
        <v>96</v>
      </c>
      <c r="M257" s="31">
        <v>1</v>
      </c>
      <c r="N257" s="105">
        <v>43075</v>
      </c>
      <c r="O257" s="29"/>
    </row>
    <row r="258" spans="2:15" ht="12.75" x14ac:dyDescent="0.2">
      <c r="B258" s="177" t="s">
        <v>74</v>
      </c>
      <c r="C258" s="177" t="s">
        <v>26</v>
      </c>
      <c r="D258" s="178" t="s">
        <v>13</v>
      </c>
      <c r="E258" s="179" t="s">
        <v>1466</v>
      </c>
      <c r="F258" s="179">
        <v>1220975</v>
      </c>
      <c r="G258" s="179">
        <v>607677</v>
      </c>
      <c r="H258" s="180" t="s">
        <v>805</v>
      </c>
      <c r="I258" s="178" t="s">
        <v>216</v>
      </c>
      <c r="J258" s="178" t="s">
        <v>133</v>
      </c>
      <c r="K258" s="178" t="s">
        <v>375</v>
      </c>
      <c r="L258" s="179" t="s">
        <v>96</v>
      </c>
      <c r="M258" s="179">
        <v>1</v>
      </c>
      <c r="N258" s="181">
        <v>43075</v>
      </c>
      <c r="O258" s="29"/>
    </row>
    <row r="259" spans="2:15" ht="12.75" x14ac:dyDescent="0.2">
      <c r="B259" s="32" t="s">
        <v>74</v>
      </c>
      <c r="C259" s="32" t="s">
        <v>26</v>
      </c>
      <c r="D259" s="32" t="s">
        <v>13</v>
      </c>
      <c r="E259" s="31" t="s">
        <v>1467</v>
      </c>
      <c r="F259" s="31">
        <v>823471</v>
      </c>
      <c r="G259" s="31">
        <v>651372</v>
      </c>
      <c r="H259" s="32" t="s">
        <v>968</v>
      </c>
      <c r="I259" s="32" t="s">
        <v>472</v>
      </c>
      <c r="J259" s="32" t="s">
        <v>42</v>
      </c>
      <c r="K259" s="32" t="s">
        <v>375</v>
      </c>
      <c r="L259" s="31" t="s">
        <v>96</v>
      </c>
      <c r="M259" s="31">
        <v>1</v>
      </c>
      <c r="N259" s="105">
        <v>43075</v>
      </c>
      <c r="O259" s="29"/>
    </row>
    <row r="260" spans="2:15" ht="12.75" x14ac:dyDescent="0.2">
      <c r="B260" s="32" t="s">
        <v>74</v>
      </c>
      <c r="C260" s="32" t="s">
        <v>26</v>
      </c>
      <c r="D260" s="32" t="s">
        <v>13</v>
      </c>
      <c r="E260" s="31" t="s">
        <v>1468</v>
      </c>
      <c r="F260" s="31">
        <v>728241</v>
      </c>
      <c r="G260" s="31">
        <v>542778</v>
      </c>
      <c r="H260" s="32" t="s">
        <v>942</v>
      </c>
      <c r="I260" s="32" t="s">
        <v>220</v>
      </c>
      <c r="J260" s="32" t="s">
        <v>160</v>
      </c>
      <c r="K260" s="32" t="s">
        <v>375</v>
      </c>
      <c r="L260" s="31" t="s">
        <v>96</v>
      </c>
      <c r="M260" s="31">
        <v>1</v>
      </c>
      <c r="N260" s="105">
        <v>43075</v>
      </c>
      <c r="O260" s="29"/>
    </row>
    <row r="261" spans="2:15" ht="12.75" x14ac:dyDescent="0.2">
      <c r="B261" s="167" t="s">
        <v>74</v>
      </c>
      <c r="C261" s="167" t="s">
        <v>26</v>
      </c>
      <c r="D261" s="168" t="s">
        <v>13</v>
      </c>
      <c r="E261" s="169" t="s">
        <v>1469</v>
      </c>
      <c r="F261" s="169">
        <v>1221023</v>
      </c>
      <c r="G261" s="169">
        <v>520066</v>
      </c>
      <c r="H261" s="170" t="s">
        <v>910</v>
      </c>
      <c r="I261" s="168" t="s">
        <v>217</v>
      </c>
      <c r="J261" s="168" t="s">
        <v>107</v>
      </c>
      <c r="K261" s="168" t="s">
        <v>375</v>
      </c>
      <c r="L261" s="169" t="s">
        <v>96</v>
      </c>
      <c r="M261" s="169">
        <v>1</v>
      </c>
      <c r="N261" s="171">
        <v>43075</v>
      </c>
      <c r="O261" s="29"/>
    </row>
    <row r="262" spans="2:15" ht="12.75" x14ac:dyDescent="0.2">
      <c r="B262" s="32" t="s">
        <v>74</v>
      </c>
      <c r="C262" s="32" t="s">
        <v>26</v>
      </c>
      <c r="D262" s="32" t="s">
        <v>13</v>
      </c>
      <c r="E262" s="31" t="s">
        <v>1470</v>
      </c>
      <c r="F262" s="31">
        <v>1221032</v>
      </c>
      <c r="G262" s="31">
        <v>1090505</v>
      </c>
      <c r="H262" s="32" t="s">
        <v>389</v>
      </c>
      <c r="I262" s="32" t="s">
        <v>305</v>
      </c>
      <c r="J262" s="32" t="s">
        <v>107</v>
      </c>
      <c r="K262" s="32" t="s">
        <v>375</v>
      </c>
      <c r="L262" s="31" t="s">
        <v>96</v>
      </c>
      <c r="M262" s="31">
        <v>1</v>
      </c>
      <c r="N262" s="105">
        <v>43075</v>
      </c>
      <c r="O262" s="29"/>
    </row>
    <row r="263" spans="2:15" ht="12.75" x14ac:dyDescent="0.2">
      <c r="B263" s="32" t="s">
        <v>74</v>
      </c>
      <c r="C263" s="32" t="s">
        <v>26</v>
      </c>
      <c r="D263" s="32" t="s">
        <v>13</v>
      </c>
      <c r="E263" s="31" t="s">
        <v>1471</v>
      </c>
      <c r="F263" s="31">
        <v>502610</v>
      </c>
      <c r="G263" s="31">
        <v>635341</v>
      </c>
      <c r="H263" s="32" t="s">
        <v>305</v>
      </c>
      <c r="I263" s="32" t="s">
        <v>305</v>
      </c>
      <c r="J263" s="32" t="s">
        <v>158</v>
      </c>
      <c r="K263" s="32" t="s">
        <v>375</v>
      </c>
      <c r="L263" s="31" t="s">
        <v>96</v>
      </c>
      <c r="M263" s="31">
        <v>1</v>
      </c>
      <c r="N263" s="105">
        <v>43075</v>
      </c>
      <c r="O263" s="29"/>
    </row>
    <row r="264" spans="2:15" ht="12.75" x14ac:dyDescent="0.2">
      <c r="B264" s="32" t="s">
        <v>74</v>
      </c>
      <c r="C264" s="32" t="s">
        <v>26</v>
      </c>
      <c r="D264" s="32" t="s">
        <v>13</v>
      </c>
      <c r="E264" s="31" t="s">
        <v>1472</v>
      </c>
      <c r="F264" s="31">
        <v>1025818</v>
      </c>
      <c r="G264" s="31">
        <v>608971</v>
      </c>
      <c r="H264" s="32" t="s">
        <v>601</v>
      </c>
      <c r="I264" s="32" t="s">
        <v>365</v>
      </c>
      <c r="J264" s="32" t="s">
        <v>44</v>
      </c>
      <c r="K264" s="32" t="s">
        <v>375</v>
      </c>
      <c r="L264" s="31" t="s">
        <v>96</v>
      </c>
      <c r="M264" s="31">
        <v>1</v>
      </c>
      <c r="N264" s="105">
        <v>43075</v>
      </c>
      <c r="O264" s="29"/>
    </row>
    <row r="265" spans="2:15" ht="12.75" x14ac:dyDescent="0.2">
      <c r="B265" s="32" t="s">
        <v>74</v>
      </c>
      <c r="C265" s="32" t="s">
        <v>26</v>
      </c>
      <c r="D265" s="32" t="s">
        <v>13</v>
      </c>
      <c r="E265" s="31" t="s">
        <v>1473</v>
      </c>
      <c r="F265" s="31">
        <v>759000</v>
      </c>
      <c r="G265" s="31">
        <v>600460</v>
      </c>
      <c r="H265" s="32" t="s">
        <v>947</v>
      </c>
      <c r="I265" s="32" t="s">
        <v>222</v>
      </c>
      <c r="J265" s="32" t="s">
        <v>137</v>
      </c>
      <c r="K265" s="32" t="s">
        <v>375</v>
      </c>
      <c r="L265" s="31" t="s">
        <v>96</v>
      </c>
      <c r="M265" s="31">
        <v>1</v>
      </c>
      <c r="N265" s="105">
        <v>43075</v>
      </c>
      <c r="O265" s="29"/>
    </row>
    <row r="266" spans="2:15" ht="12.75" x14ac:dyDescent="0.2">
      <c r="B266" s="32" t="s">
        <v>74</v>
      </c>
      <c r="C266" s="32" t="s">
        <v>26</v>
      </c>
      <c r="D266" s="32" t="s">
        <v>13</v>
      </c>
      <c r="E266" s="31" t="s">
        <v>1474</v>
      </c>
      <c r="F266" s="31">
        <v>1221097</v>
      </c>
      <c r="G266" s="31">
        <v>635341</v>
      </c>
      <c r="H266" s="32" t="s">
        <v>305</v>
      </c>
      <c r="I266" s="32" t="s">
        <v>305</v>
      </c>
      <c r="J266" s="32" t="s">
        <v>97</v>
      </c>
      <c r="K266" s="32" t="s">
        <v>375</v>
      </c>
      <c r="L266" s="31" t="s">
        <v>96</v>
      </c>
      <c r="M266" s="31">
        <v>1</v>
      </c>
      <c r="N266" s="105">
        <v>43075</v>
      </c>
      <c r="O266" s="29"/>
    </row>
    <row r="267" spans="2:15" ht="12.75" x14ac:dyDescent="0.2">
      <c r="B267" s="32" t="s">
        <v>74</v>
      </c>
      <c r="C267" s="32" t="s">
        <v>26</v>
      </c>
      <c r="D267" s="32" t="s">
        <v>13</v>
      </c>
      <c r="E267" s="31" t="s">
        <v>1475</v>
      </c>
      <c r="F267" s="31">
        <v>1221106</v>
      </c>
      <c r="G267" s="31">
        <v>535246</v>
      </c>
      <c r="H267" s="32" t="s">
        <v>1024</v>
      </c>
      <c r="I267" s="32" t="s">
        <v>216</v>
      </c>
      <c r="J267" s="32" t="s">
        <v>339</v>
      </c>
      <c r="K267" s="32" t="s">
        <v>375</v>
      </c>
      <c r="L267" s="31" t="s">
        <v>96</v>
      </c>
      <c r="M267" s="31">
        <v>1</v>
      </c>
      <c r="N267" s="105">
        <v>43075</v>
      </c>
      <c r="O267" s="29"/>
    </row>
    <row r="268" spans="2:15" ht="12.75" x14ac:dyDescent="0.2">
      <c r="B268" s="177" t="s">
        <v>74</v>
      </c>
      <c r="C268" s="177" t="s">
        <v>26</v>
      </c>
      <c r="D268" s="178" t="s">
        <v>13</v>
      </c>
      <c r="E268" s="179" t="s">
        <v>1476</v>
      </c>
      <c r="F268" s="179">
        <v>924428</v>
      </c>
      <c r="G268" s="179">
        <v>662923</v>
      </c>
      <c r="H268" s="180" t="s">
        <v>389</v>
      </c>
      <c r="I268" s="178" t="s">
        <v>216</v>
      </c>
      <c r="J268" s="178" t="s">
        <v>105</v>
      </c>
      <c r="K268" s="178" t="s">
        <v>375</v>
      </c>
      <c r="L268" s="179" t="s">
        <v>96</v>
      </c>
      <c r="M268" s="179">
        <v>1</v>
      </c>
      <c r="N268" s="181">
        <v>43075</v>
      </c>
      <c r="O268" s="29"/>
    </row>
    <row r="269" spans="2:15" ht="12.75" x14ac:dyDescent="0.2">
      <c r="B269" s="177" t="s">
        <v>74</v>
      </c>
      <c r="C269" s="177" t="s">
        <v>26</v>
      </c>
      <c r="D269" s="178" t="s">
        <v>13</v>
      </c>
      <c r="E269" s="179" t="s">
        <v>1477</v>
      </c>
      <c r="F269" s="179">
        <v>781491</v>
      </c>
      <c r="G269" s="179">
        <v>1027822</v>
      </c>
      <c r="H269" s="180" t="s">
        <v>928</v>
      </c>
      <c r="I269" s="178" t="s">
        <v>1478</v>
      </c>
      <c r="J269" s="178" t="s">
        <v>114</v>
      </c>
      <c r="K269" s="178" t="s">
        <v>375</v>
      </c>
      <c r="L269" s="179" t="s">
        <v>96</v>
      </c>
      <c r="M269" s="179">
        <v>1</v>
      </c>
      <c r="N269" s="181">
        <v>43075</v>
      </c>
      <c r="O269" s="29"/>
    </row>
    <row r="270" spans="2:15" ht="12.75" x14ac:dyDescent="0.2">
      <c r="B270" s="32" t="s">
        <v>74</v>
      </c>
      <c r="C270" s="32" t="s">
        <v>26</v>
      </c>
      <c r="D270" s="32" t="s">
        <v>13</v>
      </c>
      <c r="E270" s="31" t="s">
        <v>1545</v>
      </c>
      <c r="F270" s="31">
        <v>1162448</v>
      </c>
      <c r="G270" s="31">
        <v>574625</v>
      </c>
      <c r="H270" s="32" t="s">
        <v>728</v>
      </c>
      <c r="I270" s="32" t="s">
        <v>365</v>
      </c>
      <c r="J270" s="32" t="s">
        <v>134</v>
      </c>
      <c r="K270" s="32" t="s">
        <v>334</v>
      </c>
      <c r="L270" s="31" t="s">
        <v>96</v>
      </c>
      <c r="M270" s="31">
        <v>1</v>
      </c>
      <c r="N270" s="105">
        <v>43075</v>
      </c>
      <c r="O270" s="29"/>
    </row>
    <row r="271" spans="2:15" ht="12.75" x14ac:dyDescent="0.2">
      <c r="B271" s="204" t="s">
        <v>75</v>
      </c>
      <c r="C271" s="204" t="s">
        <v>26</v>
      </c>
      <c r="D271" s="32" t="s">
        <v>13</v>
      </c>
      <c r="E271" s="31" t="s">
        <v>2041</v>
      </c>
      <c r="F271" s="31">
        <v>479</v>
      </c>
      <c r="G271" s="31">
        <v>479</v>
      </c>
      <c r="H271" s="205" t="s">
        <v>809</v>
      </c>
      <c r="I271" s="32" t="s">
        <v>305</v>
      </c>
      <c r="J271" s="32" t="s">
        <v>51</v>
      </c>
      <c r="K271" s="32" t="s">
        <v>334</v>
      </c>
      <c r="L271" s="31" t="s">
        <v>96</v>
      </c>
      <c r="M271" s="31">
        <v>1</v>
      </c>
      <c r="N271" s="105">
        <v>43075</v>
      </c>
      <c r="O271" s="29"/>
    </row>
    <row r="272" spans="2:15" ht="12.75" x14ac:dyDescent="0.2">
      <c r="B272" s="32" t="s">
        <v>74</v>
      </c>
      <c r="C272" s="32" t="s">
        <v>359</v>
      </c>
      <c r="D272" s="32" t="s">
        <v>360</v>
      </c>
      <c r="E272" s="31" t="s">
        <v>1801</v>
      </c>
      <c r="F272" s="31">
        <v>1220920</v>
      </c>
      <c r="G272" s="31">
        <v>581859</v>
      </c>
      <c r="H272" s="32" t="s">
        <v>1046</v>
      </c>
      <c r="I272" s="32" t="s">
        <v>224</v>
      </c>
      <c r="J272" s="32" t="s">
        <v>339</v>
      </c>
      <c r="K272" s="32" t="s">
        <v>375</v>
      </c>
      <c r="L272" s="31" t="s">
        <v>96</v>
      </c>
      <c r="M272" s="31">
        <v>4</v>
      </c>
      <c r="N272" s="105">
        <v>43075</v>
      </c>
      <c r="O272" s="29"/>
    </row>
    <row r="273" spans="2:15" ht="12.75" x14ac:dyDescent="0.2">
      <c r="B273" s="32" t="s">
        <v>74</v>
      </c>
      <c r="C273" s="32" t="s">
        <v>359</v>
      </c>
      <c r="D273" s="32" t="s">
        <v>360</v>
      </c>
      <c r="E273" s="31" t="s">
        <v>1801</v>
      </c>
      <c r="F273" s="31">
        <v>1220920</v>
      </c>
      <c r="G273" s="31">
        <v>581859</v>
      </c>
      <c r="H273" s="32" t="s">
        <v>1046</v>
      </c>
      <c r="I273" s="32" t="s">
        <v>224</v>
      </c>
      <c r="J273" s="32" t="s">
        <v>339</v>
      </c>
      <c r="K273" s="32" t="s">
        <v>375</v>
      </c>
      <c r="L273" s="31" t="s">
        <v>464</v>
      </c>
      <c r="M273" s="31">
        <v>2</v>
      </c>
      <c r="N273" s="105">
        <v>43075</v>
      </c>
      <c r="O273" s="29"/>
    </row>
    <row r="274" spans="2:15" ht="12.75" x14ac:dyDescent="0.2">
      <c r="B274" s="167" t="s">
        <v>74</v>
      </c>
      <c r="C274" s="167" t="s">
        <v>359</v>
      </c>
      <c r="D274" s="168" t="s">
        <v>360</v>
      </c>
      <c r="E274" s="169" t="s">
        <v>1802</v>
      </c>
      <c r="F274" s="169">
        <v>842</v>
      </c>
      <c r="G274" s="169">
        <v>635341</v>
      </c>
      <c r="H274" s="170" t="s">
        <v>305</v>
      </c>
      <c r="I274" s="168" t="s">
        <v>305</v>
      </c>
      <c r="J274" s="168" t="s">
        <v>168</v>
      </c>
      <c r="K274" s="168" t="s">
        <v>334</v>
      </c>
      <c r="L274" s="169" t="s">
        <v>96</v>
      </c>
      <c r="M274" s="169">
        <v>1</v>
      </c>
      <c r="N274" s="171">
        <v>43075</v>
      </c>
      <c r="O274" s="29"/>
    </row>
    <row r="275" spans="2:15" ht="12.75" x14ac:dyDescent="0.2">
      <c r="B275" s="167" t="s">
        <v>74</v>
      </c>
      <c r="C275" s="167" t="s">
        <v>359</v>
      </c>
      <c r="D275" s="168" t="s">
        <v>360</v>
      </c>
      <c r="E275" s="169" t="s">
        <v>1803</v>
      </c>
      <c r="F275" s="169">
        <v>582772</v>
      </c>
      <c r="G275" s="169">
        <v>582772</v>
      </c>
      <c r="H275" s="170" t="s">
        <v>1041</v>
      </c>
      <c r="I275" s="168" t="s">
        <v>216</v>
      </c>
      <c r="J275" s="168" t="s">
        <v>122</v>
      </c>
      <c r="K275" s="168" t="s">
        <v>375</v>
      </c>
      <c r="L275" s="169" t="s">
        <v>96</v>
      </c>
      <c r="M275" s="169">
        <v>2</v>
      </c>
      <c r="N275" s="171">
        <v>43075</v>
      </c>
      <c r="O275" s="29"/>
    </row>
    <row r="276" spans="2:15" ht="12.75" x14ac:dyDescent="0.2">
      <c r="B276" s="167" t="s">
        <v>74</v>
      </c>
      <c r="C276" s="167" t="s">
        <v>359</v>
      </c>
      <c r="D276" s="168" t="s">
        <v>360</v>
      </c>
      <c r="E276" s="169" t="s">
        <v>1804</v>
      </c>
      <c r="F276" s="169">
        <v>1220579</v>
      </c>
      <c r="G276" s="169">
        <v>536351</v>
      </c>
      <c r="H276" s="170" t="s">
        <v>848</v>
      </c>
      <c r="I276" s="168" t="s">
        <v>224</v>
      </c>
      <c r="J276" s="168" t="s">
        <v>134</v>
      </c>
      <c r="K276" s="168" t="s">
        <v>375</v>
      </c>
      <c r="L276" s="169" t="s">
        <v>96</v>
      </c>
      <c r="M276" s="169">
        <v>1</v>
      </c>
      <c r="N276" s="171">
        <v>43075</v>
      </c>
      <c r="O276" s="29"/>
    </row>
    <row r="277" spans="2:15" ht="12.75" x14ac:dyDescent="0.2">
      <c r="B277" s="32" t="s">
        <v>430</v>
      </c>
      <c r="C277" s="32" t="s">
        <v>31</v>
      </c>
      <c r="D277" s="32" t="s">
        <v>15</v>
      </c>
      <c r="E277" s="31" t="s">
        <v>1195</v>
      </c>
      <c r="F277" s="31">
        <v>393102</v>
      </c>
      <c r="G277" s="31">
        <v>677372</v>
      </c>
      <c r="H277" s="32" t="s">
        <v>442</v>
      </c>
      <c r="I277" s="32" t="s">
        <v>216</v>
      </c>
      <c r="J277" s="32" t="s">
        <v>150</v>
      </c>
      <c r="K277" s="32" t="s">
        <v>334</v>
      </c>
      <c r="L277" s="31" t="s">
        <v>96</v>
      </c>
      <c r="M277" s="31">
        <v>1</v>
      </c>
      <c r="N277" s="105">
        <v>43075</v>
      </c>
      <c r="O277" s="29"/>
    </row>
    <row r="278" spans="2:15" ht="12.75" x14ac:dyDescent="0.2">
      <c r="B278" s="32" t="s">
        <v>430</v>
      </c>
      <c r="C278" s="32" t="s">
        <v>31</v>
      </c>
      <c r="D278" s="32" t="s">
        <v>15</v>
      </c>
      <c r="E278" s="31" t="s">
        <v>1196</v>
      </c>
      <c r="F278" s="31">
        <v>397832</v>
      </c>
      <c r="G278" s="31">
        <v>608636</v>
      </c>
      <c r="H278" s="32" t="s">
        <v>838</v>
      </c>
      <c r="I278" s="32" t="s">
        <v>216</v>
      </c>
      <c r="J278" s="32" t="s">
        <v>129</v>
      </c>
      <c r="K278" s="32" t="s">
        <v>334</v>
      </c>
      <c r="L278" s="31" t="s">
        <v>96</v>
      </c>
      <c r="M278" s="31">
        <v>1</v>
      </c>
      <c r="N278" s="105">
        <v>43075</v>
      </c>
      <c r="O278" s="29"/>
    </row>
    <row r="279" spans="2:15" ht="12.75" x14ac:dyDescent="0.2">
      <c r="B279" s="204" t="s">
        <v>75</v>
      </c>
      <c r="C279" s="204" t="s">
        <v>31</v>
      </c>
      <c r="D279" s="32" t="s">
        <v>15</v>
      </c>
      <c r="E279" s="31" t="s">
        <v>1968</v>
      </c>
      <c r="F279" s="31">
        <v>527</v>
      </c>
      <c r="G279" s="31">
        <v>914299</v>
      </c>
      <c r="H279" s="205" t="s">
        <v>386</v>
      </c>
      <c r="I279" s="32" t="s">
        <v>310</v>
      </c>
      <c r="J279" s="32" t="s">
        <v>120</v>
      </c>
      <c r="K279" s="32" t="s">
        <v>334</v>
      </c>
      <c r="L279" s="31" t="s">
        <v>96</v>
      </c>
      <c r="M279" s="31">
        <v>1</v>
      </c>
      <c r="N279" s="105">
        <v>43075</v>
      </c>
      <c r="O279" s="29"/>
    </row>
    <row r="280" spans="2:15" ht="12.75" x14ac:dyDescent="0.2">
      <c r="B280" s="32" t="s">
        <v>430</v>
      </c>
      <c r="C280" s="32" t="s">
        <v>27</v>
      </c>
      <c r="D280" s="32" t="s">
        <v>6</v>
      </c>
      <c r="E280" s="31" t="s">
        <v>1067</v>
      </c>
      <c r="F280" s="31">
        <v>1038492</v>
      </c>
      <c r="G280" s="31">
        <v>579363</v>
      </c>
      <c r="H280" s="32" t="s">
        <v>381</v>
      </c>
      <c r="I280" s="32" t="s">
        <v>219</v>
      </c>
      <c r="J280" s="32" t="s">
        <v>174</v>
      </c>
      <c r="K280" s="32" t="s">
        <v>334</v>
      </c>
      <c r="L280" s="31" t="s">
        <v>96</v>
      </c>
      <c r="M280" s="31">
        <v>1</v>
      </c>
      <c r="N280" s="105">
        <v>43076</v>
      </c>
      <c r="O280" s="29"/>
    </row>
    <row r="281" spans="2:15" ht="12.75" x14ac:dyDescent="0.2">
      <c r="B281" s="167" t="s">
        <v>75</v>
      </c>
      <c r="C281" s="167" t="s">
        <v>27</v>
      </c>
      <c r="D281" s="168" t="s">
        <v>6</v>
      </c>
      <c r="E281" s="169" t="s">
        <v>1890</v>
      </c>
      <c r="F281" s="169">
        <v>526</v>
      </c>
      <c r="G281" s="169">
        <v>526</v>
      </c>
      <c r="H281" s="170" t="s">
        <v>336</v>
      </c>
      <c r="I281" s="168" t="s">
        <v>305</v>
      </c>
      <c r="J281" s="168" t="s">
        <v>122</v>
      </c>
      <c r="K281" s="168" t="s">
        <v>334</v>
      </c>
      <c r="L281" s="169" t="s">
        <v>96</v>
      </c>
      <c r="M281" s="169">
        <v>1</v>
      </c>
      <c r="N281" s="171">
        <v>43076</v>
      </c>
      <c r="O281" s="29"/>
    </row>
    <row r="282" spans="2:15" ht="12.75" x14ac:dyDescent="0.2">
      <c r="B282" s="32" t="s">
        <v>430</v>
      </c>
      <c r="C282" s="32" t="s">
        <v>27</v>
      </c>
      <c r="D282" s="32" t="s">
        <v>9</v>
      </c>
      <c r="E282" s="31" t="s">
        <v>1057</v>
      </c>
      <c r="F282" s="31">
        <v>264531</v>
      </c>
      <c r="G282" s="31">
        <v>579363</v>
      </c>
      <c r="H282" s="32" t="s">
        <v>381</v>
      </c>
      <c r="I282" s="32" t="s">
        <v>219</v>
      </c>
      <c r="J282" s="32" t="s">
        <v>114</v>
      </c>
      <c r="K282" s="32" t="s">
        <v>334</v>
      </c>
      <c r="L282" s="31" t="s">
        <v>96</v>
      </c>
      <c r="M282" s="31">
        <v>1</v>
      </c>
      <c r="N282" s="105">
        <v>43076</v>
      </c>
      <c r="O282" s="29"/>
    </row>
    <row r="283" spans="2:15" ht="12.75" x14ac:dyDescent="0.2">
      <c r="B283" s="32" t="s">
        <v>430</v>
      </c>
      <c r="C283" s="32" t="s">
        <v>27</v>
      </c>
      <c r="D283" s="32" t="s">
        <v>10</v>
      </c>
      <c r="E283" s="31" t="s">
        <v>1063</v>
      </c>
      <c r="F283" s="31">
        <v>1037805</v>
      </c>
      <c r="G283" s="31">
        <v>695999</v>
      </c>
      <c r="H283" s="32" t="s">
        <v>660</v>
      </c>
      <c r="I283" s="32" t="s">
        <v>219</v>
      </c>
      <c r="J283" s="32" t="s">
        <v>184</v>
      </c>
      <c r="K283" s="32" t="s">
        <v>334</v>
      </c>
      <c r="L283" s="31" t="s">
        <v>96</v>
      </c>
      <c r="M283" s="31">
        <v>2</v>
      </c>
      <c r="N283" s="105">
        <v>43076</v>
      </c>
      <c r="O283" s="29"/>
    </row>
    <row r="284" spans="2:15" ht="12.75" x14ac:dyDescent="0.2">
      <c r="B284" s="204" t="s">
        <v>75</v>
      </c>
      <c r="C284" s="204" t="s">
        <v>361</v>
      </c>
      <c r="D284" s="32" t="s">
        <v>362</v>
      </c>
      <c r="E284" s="31" t="s">
        <v>2066</v>
      </c>
      <c r="F284" s="31">
        <v>522</v>
      </c>
      <c r="G284" s="31">
        <v>522</v>
      </c>
      <c r="H284" s="205" t="s">
        <v>128</v>
      </c>
      <c r="I284" s="32" t="s">
        <v>305</v>
      </c>
      <c r="J284" s="32" t="s">
        <v>125</v>
      </c>
      <c r="K284" s="32" t="s">
        <v>334</v>
      </c>
      <c r="L284" s="31" t="s">
        <v>96</v>
      </c>
      <c r="M284" s="31">
        <v>1</v>
      </c>
      <c r="N284" s="105">
        <v>43076</v>
      </c>
      <c r="O284" s="29"/>
    </row>
    <row r="285" spans="2:15" ht="12.75" x14ac:dyDescent="0.2">
      <c r="B285" s="204" t="s">
        <v>75</v>
      </c>
      <c r="C285" s="204" t="s">
        <v>361</v>
      </c>
      <c r="D285" s="32" t="s">
        <v>362</v>
      </c>
      <c r="E285" s="31" t="s">
        <v>2067</v>
      </c>
      <c r="F285" s="31">
        <v>522</v>
      </c>
      <c r="G285" s="31">
        <v>522</v>
      </c>
      <c r="H285" s="205" t="s">
        <v>128</v>
      </c>
      <c r="I285" s="32" t="s">
        <v>305</v>
      </c>
      <c r="J285" s="32" t="s">
        <v>125</v>
      </c>
      <c r="K285" s="32" t="s">
        <v>334</v>
      </c>
      <c r="L285" s="31" t="s">
        <v>96</v>
      </c>
      <c r="M285" s="31">
        <v>1</v>
      </c>
      <c r="N285" s="105">
        <v>43076</v>
      </c>
      <c r="O285" s="29"/>
    </row>
    <row r="286" spans="2:15" ht="12.75" x14ac:dyDescent="0.2">
      <c r="B286" s="32" t="s">
        <v>74</v>
      </c>
      <c r="C286" s="32" t="s">
        <v>33</v>
      </c>
      <c r="D286" s="32" t="s">
        <v>11</v>
      </c>
      <c r="E286" s="31" t="s">
        <v>1327</v>
      </c>
      <c r="F286" s="31">
        <v>604304</v>
      </c>
      <c r="G286" s="31">
        <v>604304</v>
      </c>
      <c r="H286" s="32" t="s">
        <v>422</v>
      </c>
      <c r="I286" s="32" t="s">
        <v>216</v>
      </c>
      <c r="J286" s="32" t="s">
        <v>118</v>
      </c>
      <c r="K286" s="32" t="s">
        <v>334</v>
      </c>
      <c r="L286" s="31" t="s">
        <v>96</v>
      </c>
      <c r="M286" s="31">
        <v>1</v>
      </c>
      <c r="N286" s="105">
        <v>43076</v>
      </c>
      <c r="O286" s="29"/>
    </row>
    <row r="287" spans="2:15" ht="12.75" x14ac:dyDescent="0.2">
      <c r="B287" s="32" t="s">
        <v>74</v>
      </c>
      <c r="C287" s="32" t="s">
        <v>33</v>
      </c>
      <c r="D287" s="32" t="s">
        <v>11</v>
      </c>
      <c r="E287" s="31" t="s">
        <v>1328</v>
      </c>
      <c r="F287" s="31">
        <v>604304</v>
      </c>
      <c r="G287" s="31">
        <v>604304</v>
      </c>
      <c r="H287" s="32" t="s">
        <v>422</v>
      </c>
      <c r="I287" s="32" t="s">
        <v>216</v>
      </c>
      <c r="J287" s="32" t="s">
        <v>125</v>
      </c>
      <c r="K287" s="32" t="s">
        <v>334</v>
      </c>
      <c r="L287" s="31" t="s">
        <v>96</v>
      </c>
      <c r="M287" s="31">
        <v>1</v>
      </c>
      <c r="N287" s="105">
        <v>43076</v>
      </c>
      <c r="O287" s="29"/>
    </row>
    <row r="288" spans="2:15" ht="12.75" x14ac:dyDescent="0.2">
      <c r="B288" s="32" t="s">
        <v>75</v>
      </c>
      <c r="C288" s="32" t="s">
        <v>33</v>
      </c>
      <c r="D288" s="32" t="s">
        <v>11</v>
      </c>
      <c r="E288" s="31" t="s">
        <v>1900</v>
      </c>
      <c r="F288" s="31">
        <v>522</v>
      </c>
      <c r="G288" s="31">
        <v>522</v>
      </c>
      <c r="H288" s="32" t="s">
        <v>128</v>
      </c>
      <c r="I288" s="32" t="s">
        <v>305</v>
      </c>
      <c r="J288" s="32" t="s">
        <v>125</v>
      </c>
      <c r="K288" s="32" t="s">
        <v>334</v>
      </c>
      <c r="L288" s="31" t="s">
        <v>96</v>
      </c>
      <c r="M288" s="31">
        <v>1</v>
      </c>
      <c r="N288" s="105">
        <v>43076</v>
      </c>
      <c r="O288" s="29"/>
    </row>
    <row r="289" spans="2:15" ht="12.75" x14ac:dyDescent="0.2">
      <c r="B289" s="32" t="s">
        <v>75</v>
      </c>
      <c r="C289" s="32" t="s">
        <v>29</v>
      </c>
      <c r="D289" s="32" t="s">
        <v>384</v>
      </c>
      <c r="E289" s="31" t="s">
        <v>1932</v>
      </c>
      <c r="F289" s="31">
        <v>536</v>
      </c>
      <c r="G289" s="31">
        <v>536</v>
      </c>
      <c r="H289" s="32" t="s">
        <v>326</v>
      </c>
      <c r="I289" s="32" t="s">
        <v>305</v>
      </c>
      <c r="J289" s="32" t="s">
        <v>156</v>
      </c>
      <c r="K289" s="32" t="s">
        <v>334</v>
      </c>
      <c r="L289" s="31" t="s">
        <v>96</v>
      </c>
      <c r="M289" s="31">
        <v>1</v>
      </c>
      <c r="N289" s="105">
        <v>43076</v>
      </c>
      <c r="O289" s="29"/>
    </row>
    <row r="290" spans="2:15" ht="12.75" x14ac:dyDescent="0.2">
      <c r="B290" s="167" t="s">
        <v>75</v>
      </c>
      <c r="C290" s="167" t="s">
        <v>25</v>
      </c>
      <c r="D290" s="168" t="s">
        <v>398</v>
      </c>
      <c r="E290" s="169" t="s">
        <v>1969</v>
      </c>
      <c r="F290" s="169">
        <v>532</v>
      </c>
      <c r="G290" s="169">
        <v>532</v>
      </c>
      <c r="H290" s="170" t="s">
        <v>192</v>
      </c>
      <c r="I290" s="168" t="s">
        <v>305</v>
      </c>
      <c r="J290" s="168" t="s">
        <v>113</v>
      </c>
      <c r="K290" s="168" t="s">
        <v>334</v>
      </c>
      <c r="L290" s="169" t="s">
        <v>96</v>
      </c>
      <c r="M290" s="169">
        <v>2</v>
      </c>
      <c r="N290" s="171">
        <v>43076</v>
      </c>
      <c r="O290" s="29"/>
    </row>
    <row r="291" spans="2:15" ht="12.75" x14ac:dyDescent="0.2">
      <c r="B291" s="32" t="s">
        <v>75</v>
      </c>
      <c r="C291" s="32" t="s">
        <v>25</v>
      </c>
      <c r="D291" s="32" t="s">
        <v>398</v>
      </c>
      <c r="E291" s="31" t="s">
        <v>1970</v>
      </c>
      <c r="F291" s="31">
        <v>518</v>
      </c>
      <c r="G291" s="31">
        <v>518</v>
      </c>
      <c r="H291" s="32" t="s">
        <v>341</v>
      </c>
      <c r="I291" s="32" t="s">
        <v>305</v>
      </c>
      <c r="J291" s="32" t="s">
        <v>42</v>
      </c>
      <c r="K291" s="32" t="s">
        <v>334</v>
      </c>
      <c r="L291" s="31" t="s">
        <v>96</v>
      </c>
      <c r="M291" s="31">
        <v>6</v>
      </c>
      <c r="N291" s="105">
        <v>43076</v>
      </c>
      <c r="O291" s="29"/>
    </row>
    <row r="292" spans="2:15" ht="12.75" x14ac:dyDescent="0.2">
      <c r="B292" s="32" t="s">
        <v>74</v>
      </c>
      <c r="C292" s="32" t="s">
        <v>28</v>
      </c>
      <c r="D292" s="32" t="s">
        <v>406</v>
      </c>
      <c r="E292" s="31" t="s">
        <v>1360</v>
      </c>
      <c r="F292" s="31">
        <v>1221339</v>
      </c>
      <c r="G292" s="31">
        <v>589582</v>
      </c>
      <c r="H292" s="32" t="s">
        <v>516</v>
      </c>
      <c r="I292" s="32" t="s">
        <v>216</v>
      </c>
      <c r="J292" s="32" t="s">
        <v>99</v>
      </c>
      <c r="K292" s="32" t="s">
        <v>334</v>
      </c>
      <c r="L292" s="31" t="s">
        <v>96</v>
      </c>
      <c r="M292" s="31">
        <v>1</v>
      </c>
      <c r="N292" s="105">
        <v>43076</v>
      </c>
      <c r="O292" s="29"/>
    </row>
    <row r="293" spans="2:15" ht="12.75" x14ac:dyDescent="0.2">
      <c r="B293" s="32" t="s">
        <v>75</v>
      </c>
      <c r="C293" s="32" t="s">
        <v>28</v>
      </c>
      <c r="D293" s="32" t="s">
        <v>406</v>
      </c>
      <c r="E293" s="31" t="s">
        <v>2007</v>
      </c>
      <c r="F293" s="31">
        <v>522</v>
      </c>
      <c r="G293" s="31">
        <v>522</v>
      </c>
      <c r="H293" s="32" t="s">
        <v>128</v>
      </c>
      <c r="I293" s="32" t="s">
        <v>305</v>
      </c>
      <c r="J293" s="32" t="s">
        <v>125</v>
      </c>
      <c r="K293" s="32" t="s">
        <v>334</v>
      </c>
      <c r="L293" s="31" t="s">
        <v>96</v>
      </c>
      <c r="M293" s="31">
        <v>1</v>
      </c>
      <c r="N293" s="105">
        <v>43076</v>
      </c>
      <c r="O293" s="29"/>
    </row>
    <row r="294" spans="2:15" ht="12.75" x14ac:dyDescent="0.2">
      <c r="B294" s="32" t="s">
        <v>75</v>
      </c>
      <c r="C294" s="32" t="s">
        <v>28</v>
      </c>
      <c r="D294" s="32" t="s">
        <v>406</v>
      </c>
      <c r="E294" s="31" t="s">
        <v>2008</v>
      </c>
      <c r="F294" s="31">
        <v>531</v>
      </c>
      <c r="G294" s="31">
        <v>531</v>
      </c>
      <c r="H294" s="32" t="s">
        <v>190</v>
      </c>
      <c r="I294" s="32" t="s">
        <v>305</v>
      </c>
      <c r="J294" s="32" t="s">
        <v>107</v>
      </c>
      <c r="K294" s="32" t="s">
        <v>334</v>
      </c>
      <c r="L294" s="31" t="s">
        <v>96</v>
      </c>
      <c r="M294" s="31">
        <v>1</v>
      </c>
      <c r="N294" s="105">
        <v>43076</v>
      </c>
      <c r="O294" s="29"/>
    </row>
    <row r="295" spans="2:15" ht="12.75" x14ac:dyDescent="0.2">
      <c r="B295" s="32" t="s">
        <v>430</v>
      </c>
      <c r="C295" s="32" t="s">
        <v>26</v>
      </c>
      <c r="D295" s="32" t="s">
        <v>13</v>
      </c>
      <c r="E295" s="31" t="s">
        <v>1131</v>
      </c>
      <c r="F295" s="31">
        <v>898337</v>
      </c>
      <c r="G295" s="31">
        <v>346350</v>
      </c>
      <c r="H295" s="32" t="s">
        <v>803</v>
      </c>
      <c r="I295" s="32" t="s">
        <v>220</v>
      </c>
      <c r="J295" s="32" t="s">
        <v>184</v>
      </c>
      <c r="K295" s="32" t="s">
        <v>334</v>
      </c>
      <c r="L295" s="31" t="s">
        <v>96</v>
      </c>
      <c r="M295" s="31">
        <v>1</v>
      </c>
      <c r="N295" s="105">
        <v>43076</v>
      </c>
      <c r="O295" s="29"/>
    </row>
    <row r="296" spans="2:15" ht="12.75" x14ac:dyDescent="0.2">
      <c r="B296" s="32" t="s">
        <v>74</v>
      </c>
      <c r="C296" s="32" t="s">
        <v>26</v>
      </c>
      <c r="D296" s="32" t="s">
        <v>13</v>
      </c>
      <c r="E296" s="31" t="s">
        <v>1479</v>
      </c>
      <c r="F296" s="31">
        <v>1221204</v>
      </c>
      <c r="G296" s="31">
        <v>572214</v>
      </c>
      <c r="H296" s="32" t="s">
        <v>916</v>
      </c>
      <c r="I296" s="32" t="s">
        <v>219</v>
      </c>
      <c r="J296" s="32" t="s">
        <v>166</v>
      </c>
      <c r="K296" s="32" t="s">
        <v>375</v>
      </c>
      <c r="L296" s="31" t="s">
        <v>96</v>
      </c>
      <c r="M296" s="31">
        <v>1</v>
      </c>
      <c r="N296" s="105">
        <v>43076</v>
      </c>
      <c r="O296" s="29"/>
    </row>
    <row r="297" spans="2:15" ht="12.75" x14ac:dyDescent="0.2">
      <c r="B297" s="32" t="s">
        <v>74</v>
      </c>
      <c r="C297" s="32" t="s">
        <v>26</v>
      </c>
      <c r="D297" s="32" t="s">
        <v>13</v>
      </c>
      <c r="E297" s="31" t="s">
        <v>1480</v>
      </c>
      <c r="F297" s="31">
        <v>1004468</v>
      </c>
      <c r="G297" s="31">
        <v>532300</v>
      </c>
      <c r="H297" s="32" t="s">
        <v>943</v>
      </c>
      <c r="I297" s="32" t="s">
        <v>394</v>
      </c>
      <c r="J297" s="32" t="s">
        <v>160</v>
      </c>
      <c r="K297" s="32" t="s">
        <v>375</v>
      </c>
      <c r="L297" s="31" t="s">
        <v>96</v>
      </c>
      <c r="M297" s="31">
        <v>1</v>
      </c>
      <c r="N297" s="105">
        <v>43076</v>
      </c>
      <c r="O297" s="29"/>
    </row>
    <row r="298" spans="2:15" ht="12.75" x14ac:dyDescent="0.2">
      <c r="B298" s="32" t="s">
        <v>74</v>
      </c>
      <c r="C298" s="32" t="s">
        <v>26</v>
      </c>
      <c r="D298" s="32" t="s">
        <v>13</v>
      </c>
      <c r="E298" s="31" t="s">
        <v>1481</v>
      </c>
      <c r="F298" s="31">
        <v>978177</v>
      </c>
      <c r="G298" s="31">
        <v>589310</v>
      </c>
      <c r="H298" s="32" t="s">
        <v>993</v>
      </c>
      <c r="I298" s="32" t="s">
        <v>216</v>
      </c>
      <c r="J298" s="32" t="s">
        <v>184</v>
      </c>
      <c r="K298" s="32" t="s">
        <v>375</v>
      </c>
      <c r="L298" s="31" t="s">
        <v>96</v>
      </c>
      <c r="M298" s="31">
        <v>1</v>
      </c>
      <c r="N298" s="105">
        <v>43076</v>
      </c>
      <c r="O298" s="29"/>
    </row>
    <row r="299" spans="2:15" ht="12.75" x14ac:dyDescent="0.2">
      <c r="B299" s="32" t="s">
        <v>74</v>
      </c>
      <c r="C299" s="32" t="s">
        <v>26</v>
      </c>
      <c r="D299" s="32" t="s">
        <v>13</v>
      </c>
      <c r="E299" s="31" t="s">
        <v>1482</v>
      </c>
      <c r="F299" s="31">
        <v>998141</v>
      </c>
      <c r="G299" s="31">
        <v>599799</v>
      </c>
      <c r="H299" s="32" t="s">
        <v>960</v>
      </c>
      <c r="I299" s="32" t="s">
        <v>310</v>
      </c>
      <c r="J299" s="32" t="s">
        <v>153</v>
      </c>
      <c r="K299" s="32" t="s">
        <v>375</v>
      </c>
      <c r="L299" s="31" t="s">
        <v>96</v>
      </c>
      <c r="M299" s="31">
        <v>1</v>
      </c>
      <c r="N299" s="105">
        <v>43076</v>
      </c>
      <c r="O299" s="29"/>
    </row>
    <row r="300" spans="2:15" ht="12.75" x14ac:dyDescent="0.2">
      <c r="B300" s="32" t="s">
        <v>74</v>
      </c>
      <c r="C300" s="32" t="s">
        <v>26</v>
      </c>
      <c r="D300" s="32" t="s">
        <v>13</v>
      </c>
      <c r="E300" s="31" t="s">
        <v>1483</v>
      </c>
      <c r="F300" s="31">
        <v>996552</v>
      </c>
      <c r="G300" s="31">
        <v>599799</v>
      </c>
      <c r="H300" s="32" t="s">
        <v>960</v>
      </c>
      <c r="I300" s="32" t="s">
        <v>310</v>
      </c>
      <c r="J300" s="32" t="s">
        <v>41</v>
      </c>
      <c r="K300" s="32" t="s">
        <v>375</v>
      </c>
      <c r="L300" s="31" t="s">
        <v>96</v>
      </c>
      <c r="M300" s="31">
        <v>1</v>
      </c>
      <c r="N300" s="105">
        <v>43076</v>
      </c>
      <c r="O300" s="29"/>
    </row>
    <row r="301" spans="2:15" ht="12.75" x14ac:dyDescent="0.2">
      <c r="B301" s="204" t="s">
        <v>74</v>
      </c>
      <c r="C301" s="204" t="s">
        <v>26</v>
      </c>
      <c r="D301" s="32" t="s">
        <v>13</v>
      </c>
      <c r="E301" s="31" t="s">
        <v>1484</v>
      </c>
      <c r="F301" s="31">
        <v>881487</v>
      </c>
      <c r="G301" s="31">
        <v>631610</v>
      </c>
      <c r="H301" s="205" t="s">
        <v>510</v>
      </c>
      <c r="I301" s="32" t="s">
        <v>226</v>
      </c>
      <c r="J301" s="32" t="s">
        <v>97</v>
      </c>
      <c r="K301" s="32" t="s">
        <v>375</v>
      </c>
      <c r="L301" s="31" t="s">
        <v>96</v>
      </c>
      <c r="M301" s="31">
        <v>1</v>
      </c>
      <c r="N301" s="105">
        <v>43076</v>
      </c>
      <c r="O301" s="29"/>
    </row>
    <row r="302" spans="2:15" ht="12.75" x14ac:dyDescent="0.2">
      <c r="B302" s="32" t="s">
        <v>74</v>
      </c>
      <c r="C302" s="32" t="s">
        <v>26</v>
      </c>
      <c r="D302" s="32" t="s">
        <v>13</v>
      </c>
      <c r="E302" s="31" t="s">
        <v>1485</v>
      </c>
      <c r="F302" s="31">
        <v>979737</v>
      </c>
      <c r="G302" s="31">
        <v>593415</v>
      </c>
      <c r="H302" s="32" t="s">
        <v>814</v>
      </c>
      <c r="I302" s="32" t="s">
        <v>221</v>
      </c>
      <c r="J302" s="32" t="s">
        <v>397</v>
      </c>
      <c r="K302" s="32" t="s">
        <v>334</v>
      </c>
      <c r="L302" s="31" t="s">
        <v>96</v>
      </c>
      <c r="M302" s="31">
        <v>1</v>
      </c>
      <c r="N302" s="105">
        <v>43076</v>
      </c>
      <c r="O302" s="29"/>
    </row>
    <row r="303" spans="2:15" ht="12.75" x14ac:dyDescent="0.2">
      <c r="B303" s="32" t="s">
        <v>74</v>
      </c>
      <c r="C303" s="32" t="s">
        <v>26</v>
      </c>
      <c r="D303" s="32" t="s">
        <v>13</v>
      </c>
      <c r="E303" s="31" t="s">
        <v>1486</v>
      </c>
      <c r="F303" s="31">
        <v>856299</v>
      </c>
      <c r="G303" s="31">
        <v>621163</v>
      </c>
      <c r="H303" s="32" t="s">
        <v>979</v>
      </c>
      <c r="I303" s="32" t="s">
        <v>219</v>
      </c>
      <c r="J303" s="32" t="s">
        <v>138</v>
      </c>
      <c r="K303" s="32" t="s">
        <v>375</v>
      </c>
      <c r="L303" s="31" t="s">
        <v>96</v>
      </c>
      <c r="M303" s="31">
        <v>1</v>
      </c>
      <c r="N303" s="105">
        <v>43076</v>
      </c>
      <c r="O303" s="29"/>
    </row>
    <row r="304" spans="2:15" ht="12.75" x14ac:dyDescent="0.2">
      <c r="B304" s="32" t="s">
        <v>74</v>
      </c>
      <c r="C304" s="32" t="s">
        <v>26</v>
      </c>
      <c r="D304" s="32" t="s">
        <v>13</v>
      </c>
      <c r="E304" s="31" t="s">
        <v>1487</v>
      </c>
      <c r="F304" s="31">
        <v>1221270</v>
      </c>
      <c r="G304" s="31">
        <v>670784</v>
      </c>
      <c r="H304" s="32" t="s">
        <v>1002</v>
      </c>
      <c r="I304" s="32" t="s">
        <v>226</v>
      </c>
      <c r="J304" s="32" t="s">
        <v>131</v>
      </c>
      <c r="K304" s="32" t="s">
        <v>375</v>
      </c>
      <c r="L304" s="31" t="s">
        <v>96</v>
      </c>
      <c r="M304" s="31">
        <v>1</v>
      </c>
      <c r="N304" s="105">
        <v>43076</v>
      </c>
      <c r="O304" s="29"/>
    </row>
    <row r="305" spans="2:15" ht="12.75" x14ac:dyDescent="0.2">
      <c r="B305" s="32" t="s">
        <v>74</v>
      </c>
      <c r="C305" s="32" t="s">
        <v>26</v>
      </c>
      <c r="D305" s="32" t="s">
        <v>13</v>
      </c>
      <c r="E305" s="31" t="s">
        <v>1488</v>
      </c>
      <c r="F305" s="31">
        <v>1221282</v>
      </c>
      <c r="G305" s="31">
        <v>1221283</v>
      </c>
      <c r="H305" s="32" t="s">
        <v>1010</v>
      </c>
      <c r="I305" s="32" t="s">
        <v>305</v>
      </c>
      <c r="J305" s="32" t="s">
        <v>173</v>
      </c>
      <c r="K305" s="32" t="s">
        <v>375</v>
      </c>
      <c r="L305" s="31" t="s">
        <v>96</v>
      </c>
      <c r="M305" s="31">
        <v>1</v>
      </c>
      <c r="N305" s="105">
        <v>43076</v>
      </c>
      <c r="O305" s="29"/>
    </row>
    <row r="306" spans="2:15" ht="12.75" x14ac:dyDescent="0.2">
      <c r="B306" s="32" t="s">
        <v>74</v>
      </c>
      <c r="C306" s="32" t="s">
        <v>26</v>
      </c>
      <c r="D306" s="32" t="s">
        <v>13</v>
      </c>
      <c r="E306" s="31" t="s">
        <v>1489</v>
      </c>
      <c r="F306" s="31">
        <v>1217232</v>
      </c>
      <c r="G306" s="31">
        <v>673692</v>
      </c>
      <c r="H306" s="32" t="s">
        <v>900</v>
      </c>
      <c r="I306" s="32" t="s">
        <v>309</v>
      </c>
      <c r="J306" s="32" t="s">
        <v>202</v>
      </c>
      <c r="K306" s="32" t="s">
        <v>375</v>
      </c>
      <c r="L306" s="31" t="s">
        <v>96</v>
      </c>
      <c r="M306" s="31">
        <v>1</v>
      </c>
      <c r="N306" s="105">
        <v>43076</v>
      </c>
      <c r="O306" s="29"/>
    </row>
    <row r="307" spans="2:15" ht="12.75" x14ac:dyDescent="0.2">
      <c r="B307" s="177" t="s">
        <v>74</v>
      </c>
      <c r="C307" s="177" t="s">
        <v>26</v>
      </c>
      <c r="D307" s="178" t="s">
        <v>13</v>
      </c>
      <c r="E307" s="179" t="s">
        <v>1490</v>
      </c>
      <c r="F307" s="179">
        <v>1221290</v>
      </c>
      <c r="G307" s="179">
        <v>635341</v>
      </c>
      <c r="H307" s="180" t="s">
        <v>305</v>
      </c>
      <c r="I307" s="178" t="s">
        <v>305</v>
      </c>
      <c r="J307" s="178" t="s">
        <v>44</v>
      </c>
      <c r="K307" s="178" t="s">
        <v>375</v>
      </c>
      <c r="L307" s="179" t="s">
        <v>96</v>
      </c>
      <c r="M307" s="179">
        <v>1</v>
      </c>
      <c r="N307" s="181">
        <v>43076</v>
      </c>
      <c r="O307" s="29"/>
    </row>
    <row r="308" spans="2:15" ht="12.75" x14ac:dyDescent="0.2">
      <c r="B308" s="177" t="s">
        <v>74</v>
      </c>
      <c r="C308" s="177" t="s">
        <v>26</v>
      </c>
      <c r="D308" s="178" t="s">
        <v>13</v>
      </c>
      <c r="E308" s="179" t="s">
        <v>1491</v>
      </c>
      <c r="F308" s="179">
        <v>910897</v>
      </c>
      <c r="G308" s="179">
        <v>595964</v>
      </c>
      <c r="H308" s="180" t="s">
        <v>1015</v>
      </c>
      <c r="I308" s="178" t="s">
        <v>225</v>
      </c>
      <c r="J308" s="178" t="s">
        <v>129</v>
      </c>
      <c r="K308" s="178" t="s">
        <v>375</v>
      </c>
      <c r="L308" s="179" t="s">
        <v>96</v>
      </c>
      <c r="M308" s="179">
        <v>1</v>
      </c>
      <c r="N308" s="181">
        <v>43076</v>
      </c>
      <c r="O308" s="29"/>
    </row>
    <row r="309" spans="2:15" ht="12.75" x14ac:dyDescent="0.2">
      <c r="B309" s="32" t="s">
        <v>74</v>
      </c>
      <c r="C309" s="32" t="s">
        <v>26</v>
      </c>
      <c r="D309" s="32" t="s">
        <v>13</v>
      </c>
      <c r="E309" s="31" t="s">
        <v>1492</v>
      </c>
      <c r="F309" s="31">
        <v>783011</v>
      </c>
      <c r="G309" s="31">
        <v>595008</v>
      </c>
      <c r="H309" s="32" t="s">
        <v>754</v>
      </c>
      <c r="I309" s="32" t="s">
        <v>225</v>
      </c>
      <c r="J309" s="32" t="s">
        <v>117</v>
      </c>
      <c r="K309" s="32" t="s">
        <v>375</v>
      </c>
      <c r="L309" s="31" t="s">
        <v>96</v>
      </c>
      <c r="M309" s="31">
        <v>1</v>
      </c>
      <c r="N309" s="105">
        <v>43076</v>
      </c>
      <c r="O309" s="29"/>
    </row>
    <row r="310" spans="2:15" ht="12.75" x14ac:dyDescent="0.2">
      <c r="B310" s="32" t="s">
        <v>430</v>
      </c>
      <c r="C310" s="32" t="s">
        <v>359</v>
      </c>
      <c r="D310" s="32" t="s">
        <v>360</v>
      </c>
      <c r="E310" s="31" t="s">
        <v>1238</v>
      </c>
      <c r="F310" s="31">
        <v>1162059</v>
      </c>
      <c r="G310" s="31">
        <v>562119</v>
      </c>
      <c r="H310" s="32" t="s">
        <v>846</v>
      </c>
      <c r="I310" s="32" t="s">
        <v>224</v>
      </c>
      <c r="J310" s="32" t="s">
        <v>101</v>
      </c>
      <c r="K310" s="32" t="s">
        <v>334</v>
      </c>
      <c r="L310" s="31" t="s">
        <v>96</v>
      </c>
      <c r="M310" s="31">
        <v>6</v>
      </c>
      <c r="N310" s="105">
        <v>43076</v>
      </c>
      <c r="O310" s="29"/>
    </row>
    <row r="311" spans="2:15" ht="12.75" x14ac:dyDescent="0.2">
      <c r="B311" s="32" t="s">
        <v>430</v>
      </c>
      <c r="C311" s="32" t="s">
        <v>359</v>
      </c>
      <c r="D311" s="32" t="s">
        <v>360</v>
      </c>
      <c r="E311" s="31" t="s">
        <v>1239</v>
      </c>
      <c r="F311" s="31">
        <v>1168892</v>
      </c>
      <c r="G311" s="31">
        <v>647311</v>
      </c>
      <c r="H311" s="32" t="s">
        <v>851</v>
      </c>
      <c r="I311" s="32" t="s">
        <v>224</v>
      </c>
      <c r="J311" s="32" t="s">
        <v>152</v>
      </c>
      <c r="K311" s="32" t="s">
        <v>334</v>
      </c>
      <c r="L311" s="31" t="s">
        <v>96</v>
      </c>
      <c r="M311" s="31">
        <v>4</v>
      </c>
      <c r="N311" s="105">
        <v>43076</v>
      </c>
      <c r="O311" s="29"/>
    </row>
    <row r="312" spans="2:15" ht="12.75" x14ac:dyDescent="0.2">
      <c r="B312" s="32" t="s">
        <v>430</v>
      </c>
      <c r="C312" s="32" t="s">
        <v>359</v>
      </c>
      <c r="D312" s="32" t="s">
        <v>360</v>
      </c>
      <c r="E312" s="31" t="s">
        <v>1240</v>
      </c>
      <c r="F312" s="31">
        <v>766133</v>
      </c>
      <c r="G312" s="31">
        <v>545540</v>
      </c>
      <c r="H312" s="32" t="s">
        <v>420</v>
      </c>
      <c r="I312" s="32" t="s">
        <v>216</v>
      </c>
      <c r="J312" s="32" t="s">
        <v>42</v>
      </c>
      <c r="K312" s="32" t="s">
        <v>334</v>
      </c>
      <c r="L312" s="31" t="s">
        <v>96</v>
      </c>
      <c r="M312" s="31">
        <v>1</v>
      </c>
      <c r="N312" s="105">
        <v>43076</v>
      </c>
      <c r="O312" s="29"/>
    </row>
    <row r="313" spans="2:15" ht="12.75" x14ac:dyDescent="0.2">
      <c r="B313" s="167" t="s">
        <v>74</v>
      </c>
      <c r="C313" s="167" t="s">
        <v>359</v>
      </c>
      <c r="D313" s="168" t="s">
        <v>360</v>
      </c>
      <c r="E313" s="169" t="s">
        <v>1805</v>
      </c>
      <c r="F313" s="169">
        <v>1221284</v>
      </c>
      <c r="G313" s="169">
        <v>549817</v>
      </c>
      <c r="H313" s="170" t="s">
        <v>1044</v>
      </c>
      <c r="I313" s="168" t="s">
        <v>216</v>
      </c>
      <c r="J313" s="168" t="s">
        <v>51</v>
      </c>
      <c r="K313" s="168" t="s">
        <v>375</v>
      </c>
      <c r="L313" s="169" t="s">
        <v>96</v>
      </c>
      <c r="M313" s="169">
        <v>4</v>
      </c>
      <c r="N313" s="171">
        <v>43076</v>
      </c>
      <c r="O313" s="29"/>
    </row>
    <row r="314" spans="2:15" ht="12.75" x14ac:dyDescent="0.2">
      <c r="B314" s="32" t="s">
        <v>74</v>
      </c>
      <c r="C314" s="32" t="s">
        <v>359</v>
      </c>
      <c r="D314" s="32" t="s">
        <v>360</v>
      </c>
      <c r="E314" s="31" t="s">
        <v>1805</v>
      </c>
      <c r="F314" s="31">
        <v>1221284</v>
      </c>
      <c r="G314" s="31">
        <v>549817</v>
      </c>
      <c r="H314" s="32" t="s">
        <v>1044</v>
      </c>
      <c r="I314" s="32" t="s">
        <v>216</v>
      </c>
      <c r="J314" s="32" t="s">
        <v>51</v>
      </c>
      <c r="K314" s="32" t="s">
        <v>375</v>
      </c>
      <c r="L314" s="31" t="s">
        <v>464</v>
      </c>
      <c r="M314" s="31">
        <v>2</v>
      </c>
      <c r="N314" s="105">
        <v>43076</v>
      </c>
      <c r="O314" s="29"/>
    </row>
    <row r="315" spans="2:15" ht="12.75" x14ac:dyDescent="0.2">
      <c r="B315" s="204" t="s">
        <v>75</v>
      </c>
      <c r="C315" s="204" t="s">
        <v>359</v>
      </c>
      <c r="D315" s="32" t="s">
        <v>360</v>
      </c>
      <c r="E315" s="31" t="s">
        <v>2058</v>
      </c>
      <c r="F315" s="31">
        <v>215</v>
      </c>
      <c r="G315" s="31">
        <v>215</v>
      </c>
      <c r="H315" s="205" t="s">
        <v>351</v>
      </c>
      <c r="I315" s="32" t="s">
        <v>305</v>
      </c>
      <c r="J315" s="32" t="s">
        <v>152</v>
      </c>
      <c r="K315" s="32" t="s">
        <v>334</v>
      </c>
      <c r="L315" s="31" t="s">
        <v>96</v>
      </c>
      <c r="M315" s="31">
        <v>1</v>
      </c>
      <c r="N315" s="105">
        <v>43076</v>
      </c>
      <c r="O315" s="29"/>
    </row>
    <row r="316" spans="2:15" ht="12.75" x14ac:dyDescent="0.2">
      <c r="B316" s="167" t="s">
        <v>430</v>
      </c>
      <c r="C316" s="167" t="s">
        <v>31</v>
      </c>
      <c r="D316" s="168" t="s">
        <v>15</v>
      </c>
      <c r="E316" s="169" t="s">
        <v>1225</v>
      </c>
      <c r="F316" s="169">
        <v>1204150</v>
      </c>
      <c r="G316" s="169">
        <v>581807</v>
      </c>
      <c r="H316" s="170" t="s">
        <v>833</v>
      </c>
      <c r="I316" s="168" t="s">
        <v>475</v>
      </c>
      <c r="J316" s="168" t="s">
        <v>171</v>
      </c>
      <c r="K316" s="168" t="s">
        <v>334</v>
      </c>
      <c r="L316" s="169" t="s">
        <v>96</v>
      </c>
      <c r="M316" s="169">
        <v>1</v>
      </c>
      <c r="N316" s="171">
        <v>43076</v>
      </c>
      <c r="O316" s="29"/>
    </row>
    <row r="317" spans="2:15" ht="12.75" x14ac:dyDescent="0.2">
      <c r="B317" s="167" t="s">
        <v>74</v>
      </c>
      <c r="C317" s="167" t="s">
        <v>27</v>
      </c>
      <c r="D317" s="168" t="s">
        <v>5</v>
      </c>
      <c r="E317" s="169" t="s">
        <v>1322</v>
      </c>
      <c r="F317" s="169">
        <v>1177696</v>
      </c>
      <c r="G317" s="169">
        <v>677372</v>
      </c>
      <c r="H317" s="170" t="s">
        <v>442</v>
      </c>
      <c r="I317" s="168" t="s">
        <v>305</v>
      </c>
      <c r="J317" s="168" t="s">
        <v>150</v>
      </c>
      <c r="K317" s="168" t="s">
        <v>334</v>
      </c>
      <c r="L317" s="169" t="s">
        <v>96</v>
      </c>
      <c r="M317" s="169">
        <v>1</v>
      </c>
      <c r="N317" s="171">
        <v>43077</v>
      </c>
      <c r="O317" s="29"/>
    </row>
    <row r="318" spans="2:15" ht="12.75" x14ac:dyDescent="0.2">
      <c r="B318" s="32" t="s">
        <v>430</v>
      </c>
      <c r="C318" s="32" t="s">
        <v>27</v>
      </c>
      <c r="D318" s="32" t="s">
        <v>8</v>
      </c>
      <c r="E318" s="31" t="s">
        <v>1052</v>
      </c>
      <c r="F318" s="31">
        <v>722661</v>
      </c>
      <c r="G318" s="31">
        <v>575156</v>
      </c>
      <c r="H318" s="32" t="s">
        <v>396</v>
      </c>
      <c r="I318" s="32" t="s">
        <v>218</v>
      </c>
      <c r="J318" s="32" t="s">
        <v>42</v>
      </c>
      <c r="K318" s="32" t="s">
        <v>334</v>
      </c>
      <c r="L318" s="31" t="s">
        <v>96</v>
      </c>
      <c r="M318" s="31">
        <v>2</v>
      </c>
      <c r="N318" s="105">
        <v>43077</v>
      </c>
      <c r="O318" s="29"/>
    </row>
    <row r="319" spans="2:15" ht="12.75" x14ac:dyDescent="0.2">
      <c r="B319" s="167" t="s">
        <v>75</v>
      </c>
      <c r="C319" s="167" t="s">
        <v>27</v>
      </c>
      <c r="D319" s="168" t="s">
        <v>8</v>
      </c>
      <c r="E319" s="169" t="s">
        <v>1873</v>
      </c>
      <c r="F319" s="169">
        <v>184</v>
      </c>
      <c r="G319" s="169">
        <v>184</v>
      </c>
      <c r="H319" s="170" t="s">
        <v>391</v>
      </c>
      <c r="I319" s="168" t="s">
        <v>305</v>
      </c>
      <c r="J319" s="168" t="s">
        <v>134</v>
      </c>
      <c r="K319" s="168" t="s">
        <v>334</v>
      </c>
      <c r="L319" s="169" t="s">
        <v>96</v>
      </c>
      <c r="M319" s="169">
        <v>1</v>
      </c>
      <c r="N319" s="171">
        <v>43077</v>
      </c>
      <c r="O319" s="29"/>
    </row>
    <row r="320" spans="2:15" ht="12.75" x14ac:dyDescent="0.2">
      <c r="B320" s="32" t="s">
        <v>75</v>
      </c>
      <c r="C320" s="32" t="s">
        <v>27</v>
      </c>
      <c r="D320" s="32" t="s">
        <v>8</v>
      </c>
      <c r="E320" s="31" t="s">
        <v>1874</v>
      </c>
      <c r="F320" s="31">
        <v>526</v>
      </c>
      <c r="G320" s="31">
        <v>526</v>
      </c>
      <c r="H320" s="32" t="s">
        <v>336</v>
      </c>
      <c r="I320" s="32" t="s">
        <v>305</v>
      </c>
      <c r="J320" s="32" t="s">
        <v>147</v>
      </c>
      <c r="K320" s="32" t="s">
        <v>334</v>
      </c>
      <c r="L320" s="31" t="s">
        <v>96</v>
      </c>
      <c r="M320" s="31">
        <v>1</v>
      </c>
      <c r="N320" s="105">
        <v>43077</v>
      </c>
      <c r="O320" s="29"/>
    </row>
    <row r="321" spans="2:15" ht="12.75" x14ac:dyDescent="0.2">
      <c r="B321" s="32" t="s">
        <v>75</v>
      </c>
      <c r="C321" s="32" t="s">
        <v>27</v>
      </c>
      <c r="D321" s="32" t="s">
        <v>9</v>
      </c>
      <c r="E321" s="31" t="s">
        <v>1887</v>
      </c>
      <c r="F321" s="31">
        <v>495</v>
      </c>
      <c r="G321" s="31">
        <v>495</v>
      </c>
      <c r="H321" s="32" t="s">
        <v>425</v>
      </c>
      <c r="I321" s="32" t="s">
        <v>305</v>
      </c>
      <c r="J321" s="32" t="s">
        <v>125</v>
      </c>
      <c r="K321" s="32" t="s">
        <v>334</v>
      </c>
      <c r="L321" s="31" t="s">
        <v>96</v>
      </c>
      <c r="M321" s="31">
        <v>1</v>
      </c>
      <c r="N321" s="105">
        <v>43077</v>
      </c>
      <c r="O321" s="29"/>
    </row>
    <row r="322" spans="2:15" ht="12.75" x14ac:dyDescent="0.2">
      <c r="B322" s="32" t="s">
        <v>74</v>
      </c>
      <c r="C322" s="32" t="s">
        <v>27</v>
      </c>
      <c r="D322" s="32" t="s">
        <v>10</v>
      </c>
      <c r="E322" s="31" t="s">
        <v>1297</v>
      </c>
      <c r="F322" s="31">
        <v>971756</v>
      </c>
      <c r="G322" s="31">
        <v>652255</v>
      </c>
      <c r="H322" s="32" t="s">
        <v>379</v>
      </c>
      <c r="I322" s="32" t="s">
        <v>216</v>
      </c>
      <c r="J322" s="32" t="s">
        <v>153</v>
      </c>
      <c r="K322" s="32" t="s">
        <v>334</v>
      </c>
      <c r="L322" s="31" t="s">
        <v>96</v>
      </c>
      <c r="M322" s="31">
        <v>1</v>
      </c>
      <c r="N322" s="105">
        <v>43077</v>
      </c>
      <c r="O322" s="29"/>
    </row>
    <row r="323" spans="2:15" ht="12.75" x14ac:dyDescent="0.2">
      <c r="B323" s="204" t="s">
        <v>75</v>
      </c>
      <c r="C323" s="204" t="s">
        <v>33</v>
      </c>
      <c r="D323" s="32" t="s">
        <v>11</v>
      </c>
      <c r="E323" s="31" t="s">
        <v>1901</v>
      </c>
      <c r="F323" s="31">
        <v>77</v>
      </c>
      <c r="G323" s="31">
        <v>58067</v>
      </c>
      <c r="H323" s="205" t="s">
        <v>550</v>
      </c>
      <c r="I323" s="32" t="s">
        <v>216</v>
      </c>
      <c r="J323" s="32" t="s">
        <v>112</v>
      </c>
      <c r="K323" s="32" t="s">
        <v>334</v>
      </c>
      <c r="L323" s="31" t="s">
        <v>96</v>
      </c>
      <c r="M323" s="31">
        <v>3</v>
      </c>
      <c r="N323" s="105">
        <v>43077</v>
      </c>
      <c r="O323" s="29"/>
    </row>
    <row r="324" spans="2:15" ht="12.75" x14ac:dyDescent="0.2">
      <c r="B324" s="177" t="s">
        <v>75</v>
      </c>
      <c r="C324" s="177" t="s">
        <v>33</v>
      </c>
      <c r="D324" s="178" t="s">
        <v>11</v>
      </c>
      <c r="E324" s="179" t="s">
        <v>1902</v>
      </c>
      <c r="F324" s="179">
        <v>183</v>
      </c>
      <c r="G324" s="179">
        <v>183</v>
      </c>
      <c r="H324" s="180" t="s">
        <v>446</v>
      </c>
      <c r="I324" s="178" t="s">
        <v>305</v>
      </c>
      <c r="J324" s="178" t="s">
        <v>171</v>
      </c>
      <c r="K324" s="178" t="s">
        <v>334</v>
      </c>
      <c r="L324" s="179" t="s">
        <v>96</v>
      </c>
      <c r="M324" s="179">
        <v>2</v>
      </c>
      <c r="N324" s="181">
        <v>43077</v>
      </c>
      <c r="O324" s="29"/>
    </row>
    <row r="325" spans="2:15" ht="12.75" x14ac:dyDescent="0.2">
      <c r="B325" s="32" t="s">
        <v>430</v>
      </c>
      <c r="C325" s="32" t="s">
        <v>29</v>
      </c>
      <c r="D325" s="32" t="s">
        <v>384</v>
      </c>
      <c r="E325" s="31" t="s">
        <v>1082</v>
      </c>
      <c r="F325" s="31">
        <v>265340</v>
      </c>
      <c r="G325" s="31">
        <v>631008</v>
      </c>
      <c r="H325" s="32" t="s">
        <v>196</v>
      </c>
      <c r="I325" s="32" t="s">
        <v>216</v>
      </c>
      <c r="J325" s="32" t="s">
        <v>157</v>
      </c>
      <c r="K325" s="32" t="s">
        <v>334</v>
      </c>
      <c r="L325" s="31" t="s">
        <v>96</v>
      </c>
      <c r="M325" s="31">
        <v>1</v>
      </c>
      <c r="N325" s="105">
        <v>43077</v>
      </c>
      <c r="O325" s="29"/>
    </row>
    <row r="326" spans="2:15" ht="12.75" x14ac:dyDescent="0.2">
      <c r="B326" s="32" t="s">
        <v>430</v>
      </c>
      <c r="C326" s="32" t="s">
        <v>29</v>
      </c>
      <c r="D326" s="32" t="s">
        <v>384</v>
      </c>
      <c r="E326" s="31" t="s">
        <v>1083</v>
      </c>
      <c r="F326" s="31">
        <v>1085566</v>
      </c>
      <c r="G326" s="31">
        <v>632694</v>
      </c>
      <c r="H326" s="32" t="s">
        <v>553</v>
      </c>
      <c r="I326" s="32" t="s">
        <v>309</v>
      </c>
      <c r="J326" s="32" t="s">
        <v>134</v>
      </c>
      <c r="K326" s="32" t="s">
        <v>334</v>
      </c>
      <c r="L326" s="31" t="s">
        <v>96</v>
      </c>
      <c r="M326" s="31">
        <v>2</v>
      </c>
      <c r="N326" s="105">
        <v>43077</v>
      </c>
      <c r="O326" s="29"/>
    </row>
    <row r="327" spans="2:15" ht="12.75" x14ac:dyDescent="0.2">
      <c r="B327" s="32" t="s">
        <v>75</v>
      </c>
      <c r="C327" s="32" t="s">
        <v>29</v>
      </c>
      <c r="D327" s="32" t="s">
        <v>384</v>
      </c>
      <c r="E327" s="31" t="s">
        <v>1933</v>
      </c>
      <c r="F327" s="31">
        <v>522</v>
      </c>
      <c r="G327" s="31">
        <v>522</v>
      </c>
      <c r="H327" s="32" t="s">
        <v>128</v>
      </c>
      <c r="I327" s="32" t="s">
        <v>305</v>
      </c>
      <c r="J327" s="32" t="s">
        <v>125</v>
      </c>
      <c r="K327" s="32" t="s">
        <v>334</v>
      </c>
      <c r="L327" s="31" t="s">
        <v>96</v>
      </c>
      <c r="M327" s="31">
        <v>2</v>
      </c>
      <c r="N327" s="105">
        <v>43077</v>
      </c>
      <c r="O327" s="29"/>
    </row>
    <row r="328" spans="2:15" ht="12.75" x14ac:dyDescent="0.2">
      <c r="B328" s="32" t="s">
        <v>75</v>
      </c>
      <c r="C328" s="32" t="s">
        <v>25</v>
      </c>
      <c r="D328" s="32" t="s">
        <v>398</v>
      </c>
      <c r="E328" s="31" t="s">
        <v>1971</v>
      </c>
      <c r="F328" s="31">
        <v>536</v>
      </c>
      <c r="G328" s="31">
        <v>536</v>
      </c>
      <c r="H328" s="32" t="s">
        <v>326</v>
      </c>
      <c r="I328" s="32" t="s">
        <v>305</v>
      </c>
      <c r="J328" s="32" t="s">
        <v>156</v>
      </c>
      <c r="K328" s="32" t="s">
        <v>334</v>
      </c>
      <c r="L328" s="31" t="s">
        <v>96</v>
      </c>
      <c r="M328" s="31">
        <v>3</v>
      </c>
      <c r="N328" s="105">
        <v>43077</v>
      </c>
      <c r="O328" s="29"/>
    </row>
    <row r="329" spans="2:15" ht="12.75" x14ac:dyDescent="0.2">
      <c r="B329" s="32" t="s">
        <v>74</v>
      </c>
      <c r="C329" s="32" t="s">
        <v>28</v>
      </c>
      <c r="D329" s="32" t="s">
        <v>406</v>
      </c>
      <c r="E329" s="31" t="s">
        <v>1361</v>
      </c>
      <c r="F329" s="31">
        <v>1220376</v>
      </c>
      <c r="G329" s="31">
        <v>562674</v>
      </c>
      <c r="H329" s="32" t="s">
        <v>705</v>
      </c>
      <c r="I329" s="32" t="s">
        <v>218</v>
      </c>
      <c r="J329" s="32" t="s">
        <v>124</v>
      </c>
      <c r="K329" s="32" t="s">
        <v>334</v>
      </c>
      <c r="L329" s="31" t="s">
        <v>96</v>
      </c>
      <c r="M329" s="31">
        <v>1</v>
      </c>
      <c r="N329" s="105">
        <v>43077</v>
      </c>
      <c r="O329" s="29"/>
    </row>
    <row r="330" spans="2:15" ht="12.75" x14ac:dyDescent="0.2">
      <c r="B330" s="32" t="s">
        <v>75</v>
      </c>
      <c r="C330" s="32" t="s">
        <v>28</v>
      </c>
      <c r="D330" s="32" t="s">
        <v>406</v>
      </c>
      <c r="E330" s="31" t="s">
        <v>2009</v>
      </c>
      <c r="F330" s="31">
        <v>105</v>
      </c>
      <c r="G330" s="31">
        <v>105</v>
      </c>
      <c r="H330" s="32" t="s">
        <v>411</v>
      </c>
      <c r="I330" s="32" t="s">
        <v>305</v>
      </c>
      <c r="J330" s="32" t="s">
        <v>118</v>
      </c>
      <c r="K330" s="32" t="s">
        <v>334</v>
      </c>
      <c r="L330" s="31" t="s">
        <v>96</v>
      </c>
      <c r="M330" s="31">
        <v>2</v>
      </c>
      <c r="N330" s="105">
        <v>43077</v>
      </c>
      <c r="O330" s="29"/>
    </row>
    <row r="331" spans="2:15" ht="12.75" x14ac:dyDescent="0.2">
      <c r="B331" s="177" t="s">
        <v>75</v>
      </c>
      <c r="C331" s="177" t="s">
        <v>28</v>
      </c>
      <c r="D331" s="178" t="s">
        <v>406</v>
      </c>
      <c r="E331" s="179" t="s">
        <v>2010</v>
      </c>
      <c r="F331" s="179">
        <v>184</v>
      </c>
      <c r="G331" s="179">
        <v>184</v>
      </c>
      <c r="H331" s="180" t="s">
        <v>391</v>
      </c>
      <c r="I331" s="178" t="s">
        <v>305</v>
      </c>
      <c r="J331" s="178" t="s">
        <v>124</v>
      </c>
      <c r="K331" s="178" t="s">
        <v>334</v>
      </c>
      <c r="L331" s="179" t="s">
        <v>96</v>
      </c>
      <c r="M331" s="179">
        <v>2</v>
      </c>
      <c r="N331" s="181">
        <v>43077</v>
      </c>
      <c r="O331" s="29"/>
    </row>
    <row r="332" spans="2:15" ht="12.75" x14ac:dyDescent="0.2">
      <c r="B332" s="32" t="s">
        <v>430</v>
      </c>
      <c r="C332" s="32" t="s">
        <v>26</v>
      </c>
      <c r="D332" s="32" t="s">
        <v>13</v>
      </c>
      <c r="E332" s="31" t="s">
        <v>1132</v>
      </c>
      <c r="F332" s="31">
        <v>655634</v>
      </c>
      <c r="G332" s="31">
        <v>516790</v>
      </c>
      <c r="H332" s="32" t="s">
        <v>793</v>
      </c>
      <c r="I332" s="32" t="s">
        <v>216</v>
      </c>
      <c r="J332" s="32" t="s">
        <v>138</v>
      </c>
      <c r="K332" s="32" t="s">
        <v>334</v>
      </c>
      <c r="L332" s="31" t="s">
        <v>96</v>
      </c>
      <c r="M332" s="31">
        <v>1</v>
      </c>
      <c r="N332" s="105">
        <v>43077</v>
      </c>
      <c r="O332" s="29"/>
    </row>
    <row r="333" spans="2:15" ht="12.75" x14ac:dyDescent="0.2">
      <c r="B333" s="32" t="s">
        <v>74</v>
      </c>
      <c r="C333" s="32" t="s">
        <v>26</v>
      </c>
      <c r="D333" s="32" t="s">
        <v>13</v>
      </c>
      <c r="E333" s="31" t="s">
        <v>1493</v>
      </c>
      <c r="F333" s="31">
        <v>699893</v>
      </c>
      <c r="G333" s="31">
        <v>1147790</v>
      </c>
      <c r="H333" s="32" t="s">
        <v>969</v>
      </c>
      <c r="I333" s="32" t="s">
        <v>216</v>
      </c>
      <c r="J333" s="32" t="s">
        <v>42</v>
      </c>
      <c r="K333" s="32" t="s">
        <v>375</v>
      </c>
      <c r="L333" s="31" t="s">
        <v>96</v>
      </c>
      <c r="M333" s="31">
        <v>1</v>
      </c>
      <c r="N333" s="105">
        <v>43077</v>
      </c>
      <c r="O333" s="29"/>
    </row>
    <row r="334" spans="2:15" ht="12.75" x14ac:dyDescent="0.2">
      <c r="B334" s="32" t="s">
        <v>74</v>
      </c>
      <c r="C334" s="32" t="s">
        <v>26</v>
      </c>
      <c r="D334" s="32" t="s">
        <v>13</v>
      </c>
      <c r="E334" s="31" t="s">
        <v>1494</v>
      </c>
      <c r="F334" s="31">
        <v>842</v>
      </c>
      <c r="G334" s="31">
        <v>635341</v>
      </c>
      <c r="H334" s="32" t="s">
        <v>305</v>
      </c>
      <c r="I334" s="32" t="s">
        <v>305</v>
      </c>
      <c r="J334" s="32" t="s">
        <v>168</v>
      </c>
      <c r="K334" s="32" t="s">
        <v>334</v>
      </c>
      <c r="L334" s="31" t="s">
        <v>96</v>
      </c>
      <c r="M334" s="31">
        <v>1</v>
      </c>
      <c r="N334" s="105">
        <v>43077</v>
      </c>
      <c r="O334" s="29"/>
    </row>
    <row r="335" spans="2:15" ht="12.75" x14ac:dyDescent="0.2">
      <c r="B335" s="32" t="s">
        <v>74</v>
      </c>
      <c r="C335" s="32" t="s">
        <v>26</v>
      </c>
      <c r="D335" s="32" t="s">
        <v>13</v>
      </c>
      <c r="E335" s="31" t="s">
        <v>1495</v>
      </c>
      <c r="F335" s="31">
        <v>1221527</v>
      </c>
      <c r="G335" s="31">
        <v>691689</v>
      </c>
      <c r="H335" s="32" t="s">
        <v>954</v>
      </c>
      <c r="I335" s="32" t="s">
        <v>1496</v>
      </c>
      <c r="J335" s="32" t="s">
        <v>170</v>
      </c>
      <c r="K335" s="32" t="s">
        <v>375</v>
      </c>
      <c r="L335" s="31" t="s">
        <v>96</v>
      </c>
      <c r="M335" s="31">
        <v>1</v>
      </c>
      <c r="N335" s="105">
        <v>43077</v>
      </c>
      <c r="O335" s="29"/>
    </row>
    <row r="336" spans="2:15" ht="12.75" x14ac:dyDescent="0.2">
      <c r="B336" s="32" t="s">
        <v>74</v>
      </c>
      <c r="C336" s="32" t="s">
        <v>26</v>
      </c>
      <c r="D336" s="32" t="s">
        <v>13</v>
      </c>
      <c r="E336" s="31" t="s">
        <v>1497</v>
      </c>
      <c r="F336" s="31">
        <v>978749</v>
      </c>
      <c r="G336" s="31">
        <v>662923</v>
      </c>
      <c r="H336" s="32" t="s">
        <v>389</v>
      </c>
      <c r="I336" s="32" t="s">
        <v>216</v>
      </c>
      <c r="J336" s="32" t="s">
        <v>107</v>
      </c>
      <c r="K336" s="32" t="s">
        <v>375</v>
      </c>
      <c r="L336" s="31" t="s">
        <v>96</v>
      </c>
      <c r="M336" s="31">
        <v>1</v>
      </c>
      <c r="N336" s="105">
        <v>43077</v>
      </c>
      <c r="O336" s="29"/>
    </row>
    <row r="337" spans="2:15" ht="12.75" x14ac:dyDescent="0.2">
      <c r="B337" s="32" t="s">
        <v>74</v>
      </c>
      <c r="C337" s="32" t="s">
        <v>26</v>
      </c>
      <c r="D337" s="32" t="s">
        <v>13</v>
      </c>
      <c r="E337" s="31" t="s">
        <v>1498</v>
      </c>
      <c r="F337" s="31">
        <v>970189</v>
      </c>
      <c r="G337" s="31">
        <v>590344</v>
      </c>
      <c r="H337" s="32" t="s">
        <v>971</v>
      </c>
      <c r="I337" s="32" t="s">
        <v>365</v>
      </c>
      <c r="J337" s="32" t="s">
        <v>42</v>
      </c>
      <c r="K337" s="32" t="s">
        <v>375</v>
      </c>
      <c r="L337" s="31" t="s">
        <v>96</v>
      </c>
      <c r="M337" s="31">
        <v>1</v>
      </c>
      <c r="N337" s="105">
        <v>43077</v>
      </c>
      <c r="O337" s="29"/>
    </row>
    <row r="338" spans="2:15" ht="12.75" x14ac:dyDescent="0.2">
      <c r="B338" s="32" t="s">
        <v>74</v>
      </c>
      <c r="C338" s="32" t="s">
        <v>26</v>
      </c>
      <c r="D338" s="32" t="s">
        <v>13</v>
      </c>
      <c r="E338" s="31" t="s">
        <v>1499</v>
      </c>
      <c r="F338" s="31">
        <v>1221593</v>
      </c>
      <c r="G338" s="31">
        <v>580795</v>
      </c>
      <c r="H338" s="32" t="s">
        <v>970</v>
      </c>
      <c r="I338" s="32" t="s">
        <v>216</v>
      </c>
      <c r="J338" s="32" t="s">
        <v>42</v>
      </c>
      <c r="K338" s="32" t="s">
        <v>375</v>
      </c>
      <c r="L338" s="31" t="s">
        <v>96</v>
      </c>
      <c r="M338" s="31">
        <v>1</v>
      </c>
      <c r="N338" s="105">
        <v>43077</v>
      </c>
      <c r="O338" s="29"/>
    </row>
    <row r="339" spans="2:15" ht="12.75" x14ac:dyDescent="0.2">
      <c r="B339" s="32" t="s">
        <v>74</v>
      </c>
      <c r="C339" s="32" t="s">
        <v>26</v>
      </c>
      <c r="D339" s="32" t="s">
        <v>13</v>
      </c>
      <c r="E339" s="31" t="s">
        <v>1500</v>
      </c>
      <c r="F339" s="31">
        <v>1221648</v>
      </c>
      <c r="G339" s="31">
        <v>649530</v>
      </c>
      <c r="H339" s="32" t="s">
        <v>604</v>
      </c>
      <c r="I339" s="32" t="s">
        <v>222</v>
      </c>
      <c r="J339" s="32" t="s">
        <v>202</v>
      </c>
      <c r="K339" s="32" t="s">
        <v>375</v>
      </c>
      <c r="L339" s="31" t="s">
        <v>96</v>
      </c>
      <c r="M339" s="31">
        <v>1</v>
      </c>
      <c r="N339" s="105">
        <v>43077</v>
      </c>
      <c r="O339" s="29"/>
    </row>
    <row r="340" spans="2:15" ht="12.75" x14ac:dyDescent="0.2">
      <c r="B340" s="32" t="s">
        <v>74</v>
      </c>
      <c r="C340" s="32" t="s">
        <v>26</v>
      </c>
      <c r="D340" s="32" t="s">
        <v>13</v>
      </c>
      <c r="E340" s="31" t="s">
        <v>1501</v>
      </c>
      <c r="F340" s="31">
        <v>1221666</v>
      </c>
      <c r="G340" s="31">
        <v>1221668</v>
      </c>
      <c r="H340" s="32" t="s">
        <v>897</v>
      </c>
      <c r="I340" s="32" t="s">
        <v>305</v>
      </c>
      <c r="J340" s="32" t="s">
        <v>105</v>
      </c>
      <c r="K340" s="32" t="s">
        <v>375</v>
      </c>
      <c r="L340" s="31" t="s">
        <v>96</v>
      </c>
      <c r="M340" s="31">
        <v>1</v>
      </c>
      <c r="N340" s="105">
        <v>43077</v>
      </c>
      <c r="O340" s="29"/>
    </row>
    <row r="341" spans="2:15" ht="12.75" x14ac:dyDescent="0.2">
      <c r="B341" s="32" t="s">
        <v>74</v>
      </c>
      <c r="C341" s="32" t="s">
        <v>26</v>
      </c>
      <c r="D341" s="32" t="s">
        <v>13</v>
      </c>
      <c r="E341" s="31" t="s">
        <v>1502</v>
      </c>
      <c r="F341" s="31">
        <v>968068</v>
      </c>
      <c r="G341" s="31">
        <v>520539</v>
      </c>
      <c r="H341" s="32" t="s">
        <v>938</v>
      </c>
      <c r="I341" s="32" t="s">
        <v>394</v>
      </c>
      <c r="J341" s="32" t="s">
        <v>150</v>
      </c>
      <c r="K341" s="32" t="s">
        <v>375</v>
      </c>
      <c r="L341" s="31" t="s">
        <v>96</v>
      </c>
      <c r="M341" s="31">
        <v>1</v>
      </c>
      <c r="N341" s="105">
        <v>43077</v>
      </c>
      <c r="O341" s="29"/>
    </row>
    <row r="342" spans="2:15" ht="12.75" x14ac:dyDescent="0.2">
      <c r="B342" s="32" t="s">
        <v>74</v>
      </c>
      <c r="C342" s="32" t="s">
        <v>26</v>
      </c>
      <c r="D342" s="32" t="s">
        <v>13</v>
      </c>
      <c r="E342" s="31" t="s">
        <v>1503</v>
      </c>
      <c r="F342" s="31">
        <v>796286</v>
      </c>
      <c r="G342" s="31">
        <v>526611</v>
      </c>
      <c r="H342" s="32" t="s">
        <v>746</v>
      </c>
      <c r="I342" s="32" t="s">
        <v>225</v>
      </c>
      <c r="J342" s="32" t="s">
        <v>141</v>
      </c>
      <c r="K342" s="32" t="s">
        <v>334</v>
      </c>
      <c r="L342" s="31" t="s">
        <v>96</v>
      </c>
      <c r="M342" s="31">
        <v>1</v>
      </c>
      <c r="N342" s="105">
        <v>43077</v>
      </c>
      <c r="O342" s="29"/>
    </row>
    <row r="343" spans="2:15" ht="12.75" x14ac:dyDescent="0.2">
      <c r="B343" s="167" t="s">
        <v>74</v>
      </c>
      <c r="C343" s="167" t="s">
        <v>26</v>
      </c>
      <c r="D343" s="168" t="s">
        <v>13</v>
      </c>
      <c r="E343" s="169" t="s">
        <v>1504</v>
      </c>
      <c r="F343" s="169">
        <v>906671</v>
      </c>
      <c r="G343" s="169">
        <v>888920</v>
      </c>
      <c r="H343" s="170" t="s">
        <v>1016</v>
      </c>
      <c r="I343" s="168" t="s">
        <v>216</v>
      </c>
      <c r="J343" s="168" t="s">
        <v>129</v>
      </c>
      <c r="K343" s="168" t="s">
        <v>375</v>
      </c>
      <c r="L343" s="169" t="s">
        <v>96</v>
      </c>
      <c r="M343" s="169">
        <v>1</v>
      </c>
      <c r="N343" s="171">
        <v>43077</v>
      </c>
      <c r="O343" s="29"/>
    </row>
    <row r="344" spans="2:15" ht="12.75" x14ac:dyDescent="0.2">
      <c r="B344" s="32" t="s">
        <v>430</v>
      </c>
      <c r="C344" s="32" t="s">
        <v>359</v>
      </c>
      <c r="D344" s="32" t="s">
        <v>360</v>
      </c>
      <c r="E344" s="31" t="s">
        <v>1241</v>
      </c>
      <c r="F344" s="31">
        <v>1112135</v>
      </c>
      <c r="G344" s="31">
        <v>585558</v>
      </c>
      <c r="H344" s="32" t="s">
        <v>400</v>
      </c>
      <c r="I344" s="32" t="s">
        <v>224</v>
      </c>
      <c r="J344" s="32" t="s">
        <v>116</v>
      </c>
      <c r="K344" s="32" t="s">
        <v>334</v>
      </c>
      <c r="L344" s="31" t="s">
        <v>96</v>
      </c>
      <c r="M344" s="31">
        <v>2</v>
      </c>
      <c r="N344" s="105">
        <v>43077</v>
      </c>
      <c r="O344" s="29"/>
    </row>
    <row r="345" spans="2:15" ht="12.75" x14ac:dyDescent="0.2">
      <c r="B345" s="32" t="s">
        <v>430</v>
      </c>
      <c r="C345" s="32" t="s">
        <v>359</v>
      </c>
      <c r="D345" s="32" t="s">
        <v>360</v>
      </c>
      <c r="E345" s="31" t="s">
        <v>1242</v>
      </c>
      <c r="F345" s="31">
        <v>1175097</v>
      </c>
      <c r="G345" s="31">
        <v>566478</v>
      </c>
      <c r="H345" s="32" t="s">
        <v>409</v>
      </c>
      <c r="I345" s="32" t="s">
        <v>224</v>
      </c>
      <c r="J345" s="32" t="s">
        <v>198</v>
      </c>
      <c r="K345" s="32" t="s">
        <v>334</v>
      </c>
      <c r="L345" s="31" t="s">
        <v>96</v>
      </c>
      <c r="M345" s="31">
        <v>6</v>
      </c>
      <c r="N345" s="105">
        <v>43077</v>
      </c>
      <c r="O345" s="29"/>
    </row>
    <row r="346" spans="2:15" ht="12.75" x14ac:dyDescent="0.2">
      <c r="B346" s="32" t="s">
        <v>74</v>
      </c>
      <c r="C346" s="32" t="s">
        <v>359</v>
      </c>
      <c r="D346" s="32" t="s">
        <v>360</v>
      </c>
      <c r="E346" s="31" t="s">
        <v>1806</v>
      </c>
      <c r="F346" s="31">
        <v>1206527</v>
      </c>
      <c r="G346" s="31">
        <v>572218</v>
      </c>
      <c r="H346" s="32" t="s">
        <v>526</v>
      </c>
      <c r="I346" s="32" t="s">
        <v>216</v>
      </c>
      <c r="J346" s="32" t="s">
        <v>339</v>
      </c>
      <c r="K346" s="32" t="s">
        <v>375</v>
      </c>
      <c r="L346" s="31" t="s">
        <v>96</v>
      </c>
      <c r="M346" s="31">
        <v>1</v>
      </c>
      <c r="N346" s="105">
        <v>43077</v>
      </c>
      <c r="O346" s="29"/>
    </row>
    <row r="347" spans="2:15" ht="12.75" x14ac:dyDescent="0.2">
      <c r="B347" s="32" t="s">
        <v>74</v>
      </c>
      <c r="C347" s="32" t="s">
        <v>359</v>
      </c>
      <c r="D347" s="32" t="s">
        <v>360</v>
      </c>
      <c r="E347" s="31" t="s">
        <v>1807</v>
      </c>
      <c r="F347" s="31">
        <v>1221707</v>
      </c>
      <c r="G347" s="31">
        <v>578475</v>
      </c>
      <c r="H347" s="32" t="s">
        <v>1039</v>
      </c>
      <c r="I347" s="32" t="s">
        <v>224</v>
      </c>
      <c r="J347" s="32" t="s">
        <v>150</v>
      </c>
      <c r="K347" s="32" t="s">
        <v>375</v>
      </c>
      <c r="L347" s="31" t="s">
        <v>96</v>
      </c>
      <c r="M347" s="31">
        <v>1</v>
      </c>
      <c r="N347" s="105">
        <v>43077</v>
      </c>
      <c r="O347" s="29"/>
    </row>
    <row r="348" spans="2:15" ht="12.75" x14ac:dyDescent="0.2">
      <c r="B348" s="167" t="s">
        <v>74</v>
      </c>
      <c r="C348" s="167" t="s">
        <v>359</v>
      </c>
      <c r="D348" s="168" t="s">
        <v>360</v>
      </c>
      <c r="E348" s="169" t="s">
        <v>1808</v>
      </c>
      <c r="F348" s="169">
        <v>1221720</v>
      </c>
      <c r="G348" s="169">
        <v>568268</v>
      </c>
      <c r="H348" s="170" t="s">
        <v>864</v>
      </c>
      <c r="I348" s="168" t="s">
        <v>224</v>
      </c>
      <c r="J348" s="168" t="s">
        <v>107</v>
      </c>
      <c r="K348" s="168" t="s">
        <v>375</v>
      </c>
      <c r="L348" s="169" t="s">
        <v>96</v>
      </c>
      <c r="M348" s="169">
        <v>1</v>
      </c>
      <c r="N348" s="171">
        <v>43077</v>
      </c>
      <c r="O348" s="29"/>
    </row>
    <row r="349" spans="2:15" ht="12.75" x14ac:dyDescent="0.2">
      <c r="B349" s="32" t="s">
        <v>430</v>
      </c>
      <c r="C349" s="32" t="s">
        <v>31</v>
      </c>
      <c r="D349" s="32" t="s">
        <v>15</v>
      </c>
      <c r="E349" s="31" t="s">
        <v>1197</v>
      </c>
      <c r="F349" s="31">
        <v>286784</v>
      </c>
      <c r="G349" s="31">
        <v>656932</v>
      </c>
      <c r="H349" s="32" t="s">
        <v>512</v>
      </c>
      <c r="I349" s="32" t="s">
        <v>218</v>
      </c>
      <c r="J349" s="32" t="s">
        <v>158</v>
      </c>
      <c r="K349" s="32" t="s">
        <v>334</v>
      </c>
      <c r="L349" s="31" t="s">
        <v>96</v>
      </c>
      <c r="M349" s="31">
        <v>1</v>
      </c>
      <c r="N349" s="105">
        <v>43077</v>
      </c>
      <c r="O349" s="29"/>
    </row>
    <row r="350" spans="2:15" ht="12.75" x14ac:dyDescent="0.2">
      <c r="B350" s="32" t="s">
        <v>430</v>
      </c>
      <c r="C350" s="32" t="s">
        <v>31</v>
      </c>
      <c r="D350" s="32" t="s">
        <v>15</v>
      </c>
      <c r="E350" s="31" t="s">
        <v>1198</v>
      </c>
      <c r="F350" s="31">
        <v>1180731</v>
      </c>
      <c r="G350" s="31">
        <v>603452</v>
      </c>
      <c r="H350" s="32" t="s">
        <v>419</v>
      </c>
      <c r="I350" s="32" t="s">
        <v>310</v>
      </c>
      <c r="J350" s="32" t="s">
        <v>147</v>
      </c>
      <c r="K350" s="32" t="s">
        <v>334</v>
      </c>
      <c r="L350" s="31" t="s">
        <v>96</v>
      </c>
      <c r="M350" s="31">
        <v>1</v>
      </c>
      <c r="N350" s="105">
        <v>43077</v>
      </c>
      <c r="O350" s="29"/>
    </row>
    <row r="351" spans="2:15" ht="12.75" x14ac:dyDescent="0.2">
      <c r="B351" s="32" t="s">
        <v>430</v>
      </c>
      <c r="C351" s="32" t="s">
        <v>31</v>
      </c>
      <c r="D351" s="32" t="s">
        <v>15</v>
      </c>
      <c r="E351" s="31" t="s">
        <v>1199</v>
      </c>
      <c r="F351" s="31">
        <v>735061</v>
      </c>
      <c r="G351" s="31">
        <v>735062</v>
      </c>
      <c r="H351" s="32" t="s">
        <v>828</v>
      </c>
      <c r="I351" s="32" t="s">
        <v>305</v>
      </c>
      <c r="J351" s="32" t="s">
        <v>118</v>
      </c>
      <c r="K351" s="32" t="s">
        <v>334</v>
      </c>
      <c r="L351" s="31" t="s">
        <v>96</v>
      </c>
      <c r="M351" s="31">
        <v>1</v>
      </c>
      <c r="N351" s="105">
        <v>43077</v>
      </c>
      <c r="O351" s="29"/>
    </row>
    <row r="352" spans="2:15" ht="12.75" x14ac:dyDescent="0.2">
      <c r="B352" s="32" t="s">
        <v>430</v>
      </c>
      <c r="C352" s="32" t="s">
        <v>31</v>
      </c>
      <c r="D352" s="32" t="s">
        <v>15</v>
      </c>
      <c r="E352" s="31" t="s">
        <v>1200</v>
      </c>
      <c r="F352" s="31">
        <v>1221710</v>
      </c>
      <c r="G352" s="31">
        <v>650430</v>
      </c>
      <c r="H352" s="32" t="s">
        <v>433</v>
      </c>
      <c r="I352" s="32" t="s">
        <v>310</v>
      </c>
      <c r="J352" s="32" t="s">
        <v>178</v>
      </c>
      <c r="K352" s="32" t="s">
        <v>334</v>
      </c>
      <c r="L352" s="31" t="s">
        <v>96</v>
      </c>
      <c r="M352" s="31">
        <v>3</v>
      </c>
      <c r="N352" s="105">
        <v>43077</v>
      </c>
      <c r="O352" s="29"/>
    </row>
    <row r="353" spans="2:15" ht="12.75" x14ac:dyDescent="0.2">
      <c r="B353" s="32" t="s">
        <v>74</v>
      </c>
      <c r="C353" s="32" t="s">
        <v>30</v>
      </c>
      <c r="D353" s="32" t="s">
        <v>12</v>
      </c>
      <c r="E353" s="31" t="s">
        <v>1334</v>
      </c>
      <c r="F353" s="31">
        <v>837615</v>
      </c>
      <c r="G353" s="31">
        <v>585644</v>
      </c>
      <c r="H353" s="32" t="s">
        <v>663</v>
      </c>
      <c r="I353" s="32" t="s">
        <v>219</v>
      </c>
      <c r="J353" s="32" t="s">
        <v>132</v>
      </c>
      <c r="K353" s="32" t="s">
        <v>334</v>
      </c>
      <c r="L353" s="31" t="s">
        <v>96</v>
      </c>
      <c r="M353" s="31">
        <v>1</v>
      </c>
      <c r="N353" s="105">
        <v>43078</v>
      </c>
      <c r="O353" s="29"/>
    </row>
    <row r="354" spans="2:15" ht="12.75" x14ac:dyDescent="0.2">
      <c r="B354" s="32" t="s">
        <v>75</v>
      </c>
      <c r="C354" s="32" t="s">
        <v>29</v>
      </c>
      <c r="D354" s="32" t="s">
        <v>384</v>
      </c>
      <c r="E354" s="31" t="s">
        <v>1934</v>
      </c>
      <c r="F354" s="31">
        <v>184</v>
      </c>
      <c r="G354" s="31">
        <v>184</v>
      </c>
      <c r="H354" s="32" t="s">
        <v>391</v>
      </c>
      <c r="I354" s="32" t="s">
        <v>305</v>
      </c>
      <c r="J354" s="32" t="s">
        <v>134</v>
      </c>
      <c r="K354" s="32" t="s">
        <v>334</v>
      </c>
      <c r="L354" s="31" t="s">
        <v>96</v>
      </c>
      <c r="M354" s="31">
        <v>1</v>
      </c>
      <c r="N354" s="105">
        <v>43078</v>
      </c>
      <c r="O354" s="29"/>
    </row>
    <row r="355" spans="2:15" ht="12.75" x14ac:dyDescent="0.2">
      <c r="B355" s="32" t="s">
        <v>75</v>
      </c>
      <c r="C355" s="32" t="s">
        <v>29</v>
      </c>
      <c r="D355" s="32" t="s">
        <v>384</v>
      </c>
      <c r="E355" s="31" t="s">
        <v>1935</v>
      </c>
      <c r="F355" s="31">
        <v>184</v>
      </c>
      <c r="G355" s="31">
        <v>184</v>
      </c>
      <c r="H355" s="32" t="s">
        <v>391</v>
      </c>
      <c r="I355" s="32" t="s">
        <v>305</v>
      </c>
      <c r="J355" s="32" t="s">
        <v>125</v>
      </c>
      <c r="K355" s="32" t="s">
        <v>334</v>
      </c>
      <c r="L355" s="31" t="s">
        <v>96</v>
      </c>
      <c r="M355" s="31">
        <v>1</v>
      </c>
      <c r="N355" s="105">
        <v>43078</v>
      </c>
      <c r="O355" s="29"/>
    </row>
    <row r="356" spans="2:15" ht="12.75" x14ac:dyDescent="0.2">
      <c r="B356" s="32" t="s">
        <v>430</v>
      </c>
      <c r="C356" s="32" t="s">
        <v>25</v>
      </c>
      <c r="D356" s="32" t="s">
        <v>398</v>
      </c>
      <c r="E356" s="31" t="s">
        <v>1102</v>
      </c>
      <c r="F356" s="31">
        <v>1166790</v>
      </c>
      <c r="G356" s="31">
        <v>631008</v>
      </c>
      <c r="H356" s="32" t="s">
        <v>196</v>
      </c>
      <c r="I356" s="32" t="s">
        <v>216</v>
      </c>
      <c r="J356" s="32" t="s">
        <v>184</v>
      </c>
      <c r="K356" s="32" t="s">
        <v>334</v>
      </c>
      <c r="L356" s="31" t="s">
        <v>96</v>
      </c>
      <c r="M356" s="31">
        <v>1</v>
      </c>
      <c r="N356" s="105">
        <v>43078</v>
      </c>
      <c r="O356" s="29"/>
    </row>
    <row r="357" spans="2:15" ht="12.75" x14ac:dyDescent="0.2">
      <c r="B357" s="32" t="s">
        <v>75</v>
      </c>
      <c r="C357" s="32" t="s">
        <v>25</v>
      </c>
      <c r="D357" s="32" t="s">
        <v>398</v>
      </c>
      <c r="E357" s="31" t="s">
        <v>1972</v>
      </c>
      <c r="F357" s="31">
        <v>629</v>
      </c>
      <c r="G357" s="31">
        <v>629</v>
      </c>
      <c r="H357" s="32" t="s">
        <v>687</v>
      </c>
      <c r="I357" s="32" t="s">
        <v>305</v>
      </c>
      <c r="J357" s="32" t="s">
        <v>147</v>
      </c>
      <c r="K357" s="32" t="s">
        <v>334</v>
      </c>
      <c r="L357" s="31" t="s">
        <v>96</v>
      </c>
      <c r="M357" s="31">
        <v>1</v>
      </c>
      <c r="N357" s="105">
        <v>43078</v>
      </c>
      <c r="O357" s="29"/>
    </row>
    <row r="358" spans="2:15" ht="12.75" x14ac:dyDescent="0.2">
      <c r="B358" s="32" t="s">
        <v>75</v>
      </c>
      <c r="C358" s="32" t="s">
        <v>28</v>
      </c>
      <c r="D358" s="32" t="s">
        <v>406</v>
      </c>
      <c r="E358" s="31" t="s">
        <v>2011</v>
      </c>
      <c r="F358" s="31">
        <v>190</v>
      </c>
      <c r="G358" s="31">
        <v>190</v>
      </c>
      <c r="H358" s="32" t="s">
        <v>632</v>
      </c>
      <c r="I358" s="32" t="s">
        <v>305</v>
      </c>
      <c r="J358" s="32" t="s">
        <v>163</v>
      </c>
      <c r="K358" s="32" t="s">
        <v>334</v>
      </c>
      <c r="L358" s="31" t="s">
        <v>96</v>
      </c>
      <c r="M358" s="31">
        <v>1</v>
      </c>
      <c r="N358" s="105">
        <v>43078</v>
      </c>
      <c r="O358" s="29"/>
    </row>
    <row r="359" spans="2:15" ht="12.75" x14ac:dyDescent="0.2">
      <c r="B359" s="32" t="s">
        <v>75</v>
      </c>
      <c r="C359" s="32" t="s">
        <v>28</v>
      </c>
      <c r="D359" s="32" t="s">
        <v>406</v>
      </c>
      <c r="E359" s="31" t="s">
        <v>2012</v>
      </c>
      <c r="F359" s="31">
        <v>526</v>
      </c>
      <c r="G359" s="31">
        <v>526</v>
      </c>
      <c r="H359" s="32" t="s">
        <v>336</v>
      </c>
      <c r="I359" s="32" t="s">
        <v>305</v>
      </c>
      <c r="J359" s="32" t="s">
        <v>124</v>
      </c>
      <c r="K359" s="32" t="s">
        <v>334</v>
      </c>
      <c r="L359" s="31" t="s">
        <v>96</v>
      </c>
      <c r="M359" s="31">
        <v>1</v>
      </c>
      <c r="N359" s="105">
        <v>43078</v>
      </c>
      <c r="O359" s="29"/>
    </row>
    <row r="360" spans="2:15" ht="12.75" x14ac:dyDescent="0.2">
      <c r="B360" s="32" t="s">
        <v>430</v>
      </c>
      <c r="C360" s="32" t="s">
        <v>26</v>
      </c>
      <c r="D360" s="32" t="s">
        <v>13</v>
      </c>
      <c r="E360" s="31" t="s">
        <v>1133</v>
      </c>
      <c r="F360" s="31">
        <v>970251</v>
      </c>
      <c r="G360" s="31">
        <v>691210</v>
      </c>
      <c r="H360" s="32" t="s">
        <v>720</v>
      </c>
      <c r="I360" s="32" t="s">
        <v>216</v>
      </c>
      <c r="J360" s="32" t="s">
        <v>44</v>
      </c>
      <c r="K360" s="32" t="s">
        <v>334</v>
      </c>
      <c r="L360" s="31" t="s">
        <v>96</v>
      </c>
      <c r="M360" s="31">
        <v>1</v>
      </c>
      <c r="N360" s="105">
        <v>43078</v>
      </c>
      <c r="O360" s="29"/>
    </row>
    <row r="361" spans="2:15" ht="12.75" x14ac:dyDescent="0.2">
      <c r="B361" s="32" t="s">
        <v>430</v>
      </c>
      <c r="C361" s="32" t="s">
        <v>26</v>
      </c>
      <c r="D361" s="32" t="s">
        <v>13</v>
      </c>
      <c r="E361" s="31" t="s">
        <v>1134</v>
      </c>
      <c r="F361" s="31">
        <v>390727</v>
      </c>
      <c r="G361" s="31">
        <v>604302</v>
      </c>
      <c r="H361" s="32" t="s">
        <v>787</v>
      </c>
      <c r="I361" s="32" t="s">
        <v>216</v>
      </c>
      <c r="J361" s="32" t="s">
        <v>49</v>
      </c>
      <c r="K361" s="32" t="s">
        <v>334</v>
      </c>
      <c r="L361" s="31" t="s">
        <v>96</v>
      </c>
      <c r="M361" s="31">
        <v>1</v>
      </c>
      <c r="N361" s="105">
        <v>43078</v>
      </c>
      <c r="O361" s="29"/>
    </row>
    <row r="362" spans="2:15" ht="12.75" x14ac:dyDescent="0.2">
      <c r="B362" s="32" t="s">
        <v>430</v>
      </c>
      <c r="C362" s="32" t="s">
        <v>26</v>
      </c>
      <c r="D362" s="32" t="s">
        <v>13</v>
      </c>
      <c r="E362" s="31" t="s">
        <v>1135</v>
      </c>
      <c r="F362" s="31">
        <v>718291</v>
      </c>
      <c r="G362" s="31">
        <v>647736</v>
      </c>
      <c r="H362" s="32" t="s">
        <v>421</v>
      </c>
      <c r="I362" s="32" t="s">
        <v>216</v>
      </c>
      <c r="J362" s="32" t="s">
        <v>119</v>
      </c>
      <c r="K362" s="32" t="s">
        <v>334</v>
      </c>
      <c r="L362" s="31" t="s">
        <v>96</v>
      </c>
      <c r="M362" s="31">
        <v>1</v>
      </c>
      <c r="N362" s="105">
        <v>43078</v>
      </c>
      <c r="O362" s="29"/>
    </row>
    <row r="363" spans="2:15" ht="12.75" x14ac:dyDescent="0.2">
      <c r="B363" s="32" t="s">
        <v>74</v>
      </c>
      <c r="C363" s="32" t="s">
        <v>26</v>
      </c>
      <c r="D363" s="32" t="s">
        <v>13</v>
      </c>
      <c r="E363" s="31" t="s">
        <v>1505</v>
      </c>
      <c r="F363" s="31">
        <v>1221818</v>
      </c>
      <c r="G363" s="31">
        <v>599600</v>
      </c>
      <c r="H363" s="32" t="s">
        <v>778</v>
      </c>
      <c r="I363" s="32" t="s">
        <v>225</v>
      </c>
      <c r="J363" s="32" t="s">
        <v>153</v>
      </c>
      <c r="K363" s="32" t="s">
        <v>375</v>
      </c>
      <c r="L363" s="31" t="s">
        <v>96</v>
      </c>
      <c r="M363" s="31">
        <v>1</v>
      </c>
      <c r="N363" s="105">
        <v>43078</v>
      </c>
      <c r="O363" s="29"/>
    </row>
    <row r="364" spans="2:15" ht="12.75" x14ac:dyDescent="0.2">
      <c r="B364" s="32" t="s">
        <v>74</v>
      </c>
      <c r="C364" s="32" t="s">
        <v>26</v>
      </c>
      <c r="D364" s="32" t="s">
        <v>13</v>
      </c>
      <c r="E364" s="31" t="s">
        <v>1506</v>
      </c>
      <c r="F364" s="31">
        <v>684040</v>
      </c>
      <c r="G364" s="31">
        <v>1039209</v>
      </c>
      <c r="H364" s="32" t="s">
        <v>613</v>
      </c>
      <c r="I364" s="32" t="s">
        <v>309</v>
      </c>
      <c r="J364" s="32" t="s">
        <v>131</v>
      </c>
      <c r="K364" s="32" t="s">
        <v>375</v>
      </c>
      <c r="L364" s="31" t="s">
        <v>96</v>
      </c>
      <c r="M364" s="31">
        <v>1</v>
      </c>
      <c r="N364" s="105">
        <v>43078</v>
      </c>
      <c r="O364" s="29"/>
    </row>
    <row r="365" spans="2:15" ht="12.75" x14ac:dyDescent="0.2">
      <c r="B365" s="32" t="s">
        <v>74</v>
      </c>
      <c r="C365" s="32" t="s">
        <v>26</v>
      </c>
      <c r="D365" s="32" t="s">
        <v>13</v>
      </c>
      <c r="E365" s="31" t="s">
        <v>1507</v>
      </c>
      <c r="F365" s="31">
        <v>1221870</v>
      </c>
      <c r="G365" s="31">
        <v>665401</v>
      </c>
      <c r="H365" s="32" t="s">
        <v>901</v>
      </c>
      <c r="I365" s="32" t="s">
        <v>216</v>
      </c>
      <c r="J365" s="32" t="s">
        <v>202</v>
      </c>
      <c r="K365" s="32" t="s">
        <v>375</v>
      </c>
      <c r="L365" s="31" t="s">
        <v>96</v>
      </c>
      <c r="M365" s="31">
        <v>1</v>
      </c>
      <c r="N365" s="105">
        <v>43078</v>
      </c>
      <c r="O365" s="29"/>
    </row>
    <row r="366" spans="2:15" ht="12.75" x14ac:dyDescent="0.2">
      <c r="B366" s="32" t="s">
        <v>74</v>
      </c>
      <c r="C366" s="32" t="s">
        <v>26</v>
      </c>
      <c r="D366" s="32" t="s">
        <v>13</v>
      </c>
      <c r="E366" s="31" t="s">
        <v>1508</v>
      </c>
      <c r="F366" s="31">
        <v>712217</v>
      </c>
      <c r="G366" s="31">
        <v>565644</v>
      </c>
      <c r="H366" s="32" t="s">
        <v>571</v>
      </c>
      <c r="I366" s="32" t="s">
        <v>222</v>
      </c>
      <c r="J366" s="32" t="s">
        <v>117</v>
      </c>
      <c r="K366" s="32" t="s">
        <v>375</v>
      </c>
      <c r="L366" s="31" t="s">
        <v>96</v>
      </c>
      <c r="M366" s="31">
        <v>1</v>
      </c>
      <c r="N366" s="105">
        <v>43078</v>
      </c>
      <c r="O366" s="29"/>
    </row>
    <row r="367" spans="2:15" ht="12.75" x14ac:dyDescent="0.2">
      <c r="B367" s="32" t="s">
        <v>74</v>
      </c>
      <c r="C367" s="32" t="s">
        <v>26</v>
      </c>
      <c r="D367" s="32" t="s">
        <v>13</v>
      </c>
      <c r="E367" s="31" t="s">
        <v>1509</v>
      </c>
      <c r="F367" s="31">
        <v>920084</v>
      </c>
      <c r="G367" s="31">
        <v>603452</v>
      </c>
      <c r="H367" s="32" t="s">
        <v>419</v>
      </c>
      <c r="I367" s="32" t="s">
        <v>310</v>
      </c>
      <c r="J367" s="32" t="s">
        <v>100</v>
      </c>
      <c r="K367" s="32" t="s">
        <v>375</v>
      </c>
      <c r="L367" s="31" t="s">
        <v>96</v>
      </c>
      <c r="M367" s="31">
        <v>1</v>
      </c>
      <c r="N367" s="105">
        <v>43078</v>
      </c>
      <c r="O367" s="29"/>
    </row>
    <row r="368" spans="2:15" ht="12.75" x14ac:dyDescent="0.2">
      <c r="B368" s="32" t="s">
        <v>74</v>
      </c>
      <c r="C368" s="32" t="s">
        <v>26</v>
      </c>
      <c r="D368" s="32" t="s">
        <v>13</v>
      </c>
      <c r="E368" s="31" t="s">
        <v>1510</v>
      </c>
      <c r="F368" s="31">
        <v>795560</v>
      </c>
      <c r="G368" s="31">
        <v>602625</v>
      </c>
      <c r="H368" s="32" t="s">
        <v>953</v>
      </c>
      <c r="I368" s="32" t="s">
        <v>475</v>
      </c>
      <c r="J368" s="32" t="s">
        <v>62</v>
      </c>
      <c r="K368" s="32" t="s">
        <v>375</v>
      </c>
      <c r="L368" s="31" t="s">
        <v>96</v>
      </c>
      <c r="M368" s="31">
        <v>1</v>
      </c>
      <c r="N368" s="105">
        <v>43078</v>
      </c>
      <c r="O368" s="29"/>
    </row>
    <row r="369" spans="2:15" ht="12.75" x14ac:dyDescent="0.2">
      <c r="B369" s="32" t="s">
        <v>74</v>
      </c>
      <c r="C369" s="32" t="s">
        <v>26</v>
      </c>
      <c r="D369" s="32" t="s">
        <v>13</v>
      </c>
      <c r="E369" s="31" t="s">
        <v>1511</v>
      </c>
      <c r="F369" s="31">
        <v>1221919</v>
      </c>
      <c r="G369" s="31">
        <v>648312</v>
      </c>
      <c r="H369" s="32" t="s">
        <v>711</v>
      </c>
      <c r="I369" s="32" t="s">
        <v>365</v>
      </c>
      <c r="J369" s="32" t="s">
        <v>114</v>
      </c>
      <c r="K369" s="32" t="s">
        <v>375</v>
      </c>
      <c r="L369" s="31" t="s">
        <v>96</v>
      </c>
      <c r="M369" s="31">
        <v>1</v>
      </c>
      <c r="N369" s="105">
        <v>43078</v>
      </c>
      <c r="O369" s="29"/>
    </row>
    <row r="370" spans="2:15" ht="12.75" x14ac:dyDescent="0.2">
      <c r="B370" s="32" t="s">
        <v>430</v>
      </c>
      <c r="C370" s="32" t="s">
        <v>359</v>
      </c>
      <c r="D370" s="32" t="s">
        <v>360</v>
      </c>
      <c r="E370" s="31" t="s">
        <v>1243</v>
      </c>
      <c r="F370" s="31">
        <v>656037</v>
      </c>
      <c r="G370" s="31">
        <v>545540</v>
      </c>
      <c r="H370" s="32" t="s">
        <v>420</v>
      </c>
      <c r="I370" s="32" t="s">
        <v>216</v>
      </c>
      <c r="J370" s="32" t="s">
        <v>42</v>
      </c>
      <c r="K370" s="32" t="s">
        <v>334</v>
      </c>
      <c r="L370" s="31" t="s">
        <v>96</v>
      </c>
      <c r="M370" s="31">
        <v>1</v>
      </c>
      <c r="N370" s="105">
        <v>43078</v>
      </c>
      <c r="O370" s="29"/>
    </row>
    <row r="371" spans="2:15" ht="12.75" x14ac:dyDescent="0.2">
      <c r="B371" s="167" t="s">
        <v>430</v>
      </c>
      <c r="C371" s="167" t="s">
        <v>359</v>
      </c>
      <c r="D371" s="168" t="s">
        <v>360</v>
      </c>
      <c r="E371" s="169" t="s">
        <v>1246</v>
      </c>
      <c r="F371" s="169">
        <v>1194461</v>
      </c>
      <c r="G371" s="169">
        <v>646219</v>
      </c>
      <c r="H371" s="170" t="s">
        <v>463</v>
      </c>
      <c r="I371" s="168" t="s">
        <v>216</v>
      </c>
      <c r="J371" s="168" t="s">
        <v>161</v>
      </c>
      <c r="K371" s="168" t="s">
        <v>334</v>
      </c>
      <c r="L371" s="169" t="s">
        <v>96</v>
      </c>
      <c r="M371" s="169">
        <v>6</v>
      </c>
      <c r="N371" s="171">
        <v>43078</v>
      </c>
      <c r="O371" s="29"/>
    </row>
    <row r="372" spans="2:15" ht="12.75" x14ac:dyDescent="0.2">
      <c r="B372" s="32" t="s">
        <v>74</v>
      </c>
      <c r="C372" s="32" t="s">
        <v>359</v>
      </c>
      <c r="D372" s="32" t="s">
        <v>360</v>
      </c>
      <c r="E372" s="31" t="s">
        <v>1809</v>
      </c>
      <c r="F372" s="31">
        <v>1221856</v>
      </c>
      <c r="G372" s="31">
        <v>581859</v>
      </c>
      <c r="H372" s="32" t="s">
        <v>1046</v>
      </c>
      <c r="I372" s="32" t="s">
        <v>224</v>
      </c>
      <c r="J372" s="32" t="s">
        <v>339</v>
      </c>
      <c r="K372" s="32" t="s">
        <v>375</v>
      </c>
      <c r="L372" s="31" t="s">
        <v>96</v>
      </c>
      <c r="M372" s="31">
        <v>4</v>
      </c>
      <c r="N372" s="105">
        <v>43078</v>
      </c>
      <c r="O372" s="29"/>
    </row>
    <row r="373" spans="2:15" ht="12.75" x14ac:dyDescent="0.2">
      <c r="B373" s="32" t="s">
        <v>74</v>
      </c>
      <c r="C373" s="32" t="s">
        <v>359</v>
      </c>
      <c r="D373" s="32" t="s">
        <v>360</v>
      </c>
      <c r="E373" s="31" t="s">
        <v>1809</v>
      </c>
      <c r="F373" s="31">
        <v>1221856</v>
      </c>
      <c r="G373" s="31">
        <v>581859</v>
      </c>
      <c r="H373" s="32" t="s">
        <v>1046</v>
      </c>
      <c r="I373" s="32" t="s">
        <v>224</v>
      </c>
      <c r="J373" s="32" t="s">
        <v>339</v>
      </c>
      <c r="K373" s="32" t="s">
        <v>375</v>
      </c>
      <c r="L373" s="31" t="s">
        <v>464</v>
      </c>
      <c r="M373" s="31">
        <v>2</v>
      </c>
      <c r="N373" s="105">
        <v>43078</v>
      </c>
      <c r="O373" s="29"/>
    </row>
    <row r="374" spans="2:15" ht="12.75" x14ac:dyDescent="0.2">
      <c r="B374" s="32" t="s">
        <v>74</v>
      </c>
      <c r="C374" s="32" t="s">
        <v>359</v>
      </c>
      <c r="D374" s="32" t="s">
        <v>360</v>
      </c>
      <c r="E374" s="31" t="s">
        <v>1810</v>
      </c>
      <c r="F374" s="31">
        <v>1217139</v>
      </c>
      <c r="G374" s="31">
        <v>635341</v>
      </c>
      <c r="H374" s="32" t="s">
        <v>305</v>
      </c>
      <c r="I374" s="32" t="s">
        <v>305</v>
      </c>
      <c r="J374" s="32" t="s">
        <v>116</v>
      </c>
      <c r="K374" s="32" t="s">
        <v>375</v>
      </c>
      <c r="L374" s="31" t="s">
        <v>96</v>
      </c>
      <c r="M374" s="31">
        <v>1</v>
      </c>
      <c r="N374" s="105">
        <v>43078</v>
      </c>
      <c r="O374" s="29"/>
    </row>
    <row r="375" spans="2:15" ht="12.75" x14ac:dyDescent="0.2">
      <c r="B375" s="32" t="s">
        <v>74</v>
      </c>
      <c r="C375" s="32" t="s">
        <v>26</v>
      </c>
      <c r="D375" s="32" t="s">
        <v>13</v>
      </c>
      <c r="E375" s="31" t="s">
        <v>1512</v>
      </c>
      <c r="F375" s="31">
        <v>834076</v>
      </c>
      <c r="G375" s="31">
        <v>609470</v>
      </c>
      <c r="H375" s="32" t="s">
        <v>872</v>
      </c>
      <c r="I375" s="32" t="s">
        <v>365</v>
      </c>
      <c r="J375" s="32" t="s">
        <v>97</v>
      </c>
      <c r="K375" s="32" t="s">
        <v>375</v>
      </c>
      <c r="L375" s="31" t="s">
        <v>96</v>
      </c>
      <c r="M375" s="31">
        <v>1</v>
      </c>
      <c r="N375" s="105">
        <v>43079</v>
      </c>
      <c r="O375" s="29"/>
    </row>
    <row r="376" spans="2:15" ht="12.75" x14ac:dyDescent="0.2">
      <c r="B376" s="32" t="s">
        <v>74</v>
      </c>
      <c r="C376" s="32" t="s">
        <v>359</v>
      </c>
      <c r="D376" s="32" t="s">
        <v>360</v>
      </c>
      <c r="E376" s="31" t="s">
        <v>1811</v>
      </c>
      <c r="F376" s="31">
        <v>1045769</v>
      </c>
      <c r="G376" s="31">
        <v>859626</v>
      </c>
      <c r="H376" s="32" t="s">
        <v>399</v>
      </c>
      <c r="I376" s="32" t="s">
        <v>224</v>
      </c>
      <c r="J376" s="32" t="s">
        <v>147</v>
      </c>
      <c r="K376" s="32" t="s">
        <v>375</v>
      </c>
      <c r="L376" s="31" t="s">
        <v>96</v>
      </c>
      <c r="M376" s="31">
        <v>1</v>
      </c>
      <c r="N376" s="105">
        <v>43079</v>
      </c>
      <c r="O376" s="29"/>
    </row>
    <row r="377" spans="2:15" ht="12.75" x14ac:dyDescent="0.2">
      <c r="B377" s="32" t="s">
        <v>74</v>
      </c>
      <c r="C377" s="32" t="s">
        <v>31</v>
      </c>
      <c r="D377" s="32" t="s">
        <v>15</v>
      </c>
      <c r="E377" s="31" t="s">
        <v>1763</v>
      </c>
      <c r="F377" s="31">
        <v>678522</v>
      </c>
      <c r="G377" s="31">
        <v>58185</v>
      </c>
      <c r="H377" s="32" t="s">
        <v>407</v>
      </c>
      <c r="I377" s="32" t="s">
        <v>216</v>
      </c>
      <c r="J377" s="32" t="s">
        <v>178</v>
      </c>
      <c r="K377" s="32" t="s">
        <v>334</v>
      </c>
      <c r="L377" s="31" t="s">
        <v>96</v>
      </c>
      <c r="M377" s="31">
        <v>1</v>
      </c>
      <c r="N377" s="105">
        <v>43079</v>
      </c>
      <c r="O377" s="29"/>
    </row>
    <row r="378" spans="2:15" ht="12.75" x14ac:dyDescent="0.2">
      <c r="B378" s="167" t="s">
        <v>430</v>
      </c>
      <c r="C378" s="167" t="s">
        <v>27</v>
      </c>
      <c r="D378" s="168" t="s">
        <v>8</v>
      </c>
      <c r="E378" s="169" t="s">
        <v>1053</v>
      </c>
      <c r="F378" s="169">
        <v>1000837</v>
      </c>
      <c r="G378" s="169">
        <v>589229</v>
      </c>
      <c r="H378" s="170" t="s">
        <v>501</v>
      </c>
      <c r="I378" s="168" t="s">
        <v>218</v>
      </c>
      <c r="J378" s="168" t="s">
        <v>134</v>
      </c>
      <c r="K378" s="168" t="s">
        <v>334</v>
      </c>
      <c r="L378" s="169" t="s">
        <v>96</v>
      </c>
      <c r="M378" s="169">
        <v>6</v>
      </c>
      <c r="N378" s="171">
        <v>43080</v>
      </c>
      <c r="O378" s="29"/>
    </row>
    <row r="379" spans="2:15" ht="12.75" x14ac:dyDescent="0.2">
      <c r="B379" s="32" t="s">
        <v>75</v>
      </c>
      <c r="C379" s="32" t="s">
        <v>27</v>
      </c>
      <c r="D379" s="32" t="s">
        <v>8</v>
      </c>
      <c r="E379" s="31" t="s">
        <v>1875</v>
      </c>
      <c r="F379" s="31">
        <v>298</v>
      </c>
      <c r="G379" s="31">
        <v>298</v>
      </c>
      <c r="H379" s="32" t="s">
        <v>314</v>
      </c>
      <c r="I379" s="32" t="s">
        <v>305</v>
      </c>
      <c r="J379" s="32" t="s">
        <v>151</v>
      </c>
      <c r="K379" s="32" t="s">
        <v>334</v>
      </c>
      <c r="L379" s="31" t="s">
        <v>96</v>
      </c>
      <c r="M379" s="31">
        <v>1</v>
      </c>
      <c r="N379" s="105">
        <v>43080</v>
      </c>
      <c r="O379" s="29"/>
    </row>
    <row r="380" spans="2:15" ht="12.75" x14ac:dyDescent="0.2">
      <c r="B380" s="32" t="s">
        <v>75</v>
      </c>
      <c r="C380" s="32" t="s">
        <v>27</v>
      </c>
      <c r="D380" s="32" t="s">
        <v>8</v>
      </c>
      <c r="E380" s="31" t="s">
        <v>1876</v>
      </c>
      <c r="F380" s="31">
        <v>542</v>
      </c>
      <c r="G380" s="31">
        <v>542</v>
      </c>
      <c r="H380" s="32" t="s">
        <v>208</v>
      </c>
      <c r="I380" s="32" t="s">
        <v>305</v>
      </c>
      <c r="J380" s="32" t="s">
        <v>107</v>
      </c>
      <c r="K380" s="32" t="s">
        <v>334</v>
      </c>
      <c r="L380" s="31" t="s">
        <v>96</v>
      </c>
      <c r="M380" s="31">
        <v>1</v>
      </c>
      <c r="N380" s="105">
        <v>43080</v>
      </c>
      <c r="O380" s="29"/>
    </row>
    <row r="381" spans="2:15" ht="12.75" x14ac:dyDescent="0.2">
      <c r="B381" s="32" t="s">
        <v>74</v>
      </c>
      <c r="C381" s="32" t="s">
        <v>27</v>
      </c>
      <c r="D381" s="32" t="s">
        <v>9</v>
      </c>
      <c r="E381" s="31" t="s">
        <v>1288</v>
      </c>
      <c r="F381" s="31">
        <v>1096070</v>
      </c>
      <c r="G381" s="31">
        <v>569038</v>
      </c>
      <c r="H381" s="32" t="s">
        <v>651</v>
      </c>
      <c r="I381" s="32" t="s">
        <v>219</v>
      </c>
      <c r="J381" s="32" t="s">
        <v>151</v>
      </c>
      <c r="K381" s="32" t="s">
        <v>334</v>
      </c>
      <c r="L381" s="31" t="s">
        <v>96</v>
      </c>
      <c r="M381" s="31">
        <v>1</v>
      </c>
      <c r="N381" s="105">
        <v>43080</v>
      </c>
      <c r="O381" s="29"/>
    </row>
    <row r="382" spans="2:15" ht="12.75" x14ac:dyDescent="0.2">
      <c r="B382" s="32" t="s">
        <v>74</v>
      </c>
      <c r="C382" s="32" t="s">
        <v>27</v>
      </c>
      <c r="D382" s="32" t="s">
        <v>10</v>
      </c>
      <c r="E382" s="31" t="s">
        <v>1298</v>
      </c>
      <c r="F382" s="31">
        <v>1011549</v>
      </c>
      <c r="G382" s="31">
        <v>771444</v>
      </c>
      <c r="H382" s="32" t="s">
        <v>548</v>
      </c>
      <c r="I382" s="32" t="s">
        <v>310</v>
      </c>
      <c r="J382" s="32" t="s">
        <v>139</v>
      </c>
      <c r="K382" s="32" t="s">
        <v>334</v>
      </c>
      <c r="L382" s="31" t="s">
        <v>96</v>
      </c>
      <c r="M382" s="31">
        <v>1</v>
      </c>
      <c r="N382" s="105">
        <v>43080</v>
      </c>
      <c r="O382" s="29"/>
    </row>
    <row r="383" spans="2:15" ht="12.75" x14ac:dyDescent="0.2">
      <c r="B383" s="32" t="s">
        <v>74</v>
      </c>
      <c r="C383" s="32" t="s">
        <v>27</v>
      </c>
      <c r="D383" s="32" t="s">
        <v>10</v>
      </c>
      <c r="E383" s="31" t="s">
        <v>1299</v>
      </c>
      <c r="F383" s="31">
        <v>2444313</v>
      </c>
      <c r="G383" s="31">
        <v>635341</v>
      </c>
      <c r="H383" s="32" t="s">
        <v>305</v>
      </c>
      <c r="I383" s="32" t="s">
        <v>305</v>
      </c>
      <c r="J383" s="32" t="s">
        <v>203</v>
      </c>
      <c r="K383" s="32" t="s">
        <v>334</v>
      </c>
      <c r="L383" s="31" t="s">
        <v>96</v>
      </c>
      <c r="M383" s="31">
        <v>2</v>
      </c>
      <c r="N383" s="105">
        <v>43080</v>
      </c>
      <c r="O383" s="29"/>
    </row>
    <row r="384" spans="2:15" ht="12.75" x14ac:dyDescent="0.2">
      <c r="B384" s="204" t="s">
        <v>75</v>
      </c>
      <c r="C384" s="204" t="s">
        <v>361</v>
      </c>
      <c r="D384" s="32" t="s">
        <v>362</v>
      </c>
      <c r="E384" s="31" t="s">
        <v>2068</v>
      </c>
      <c r="F384" s="31">
        <v>1143</v>
      </c>
      <c r="G384" s="31">
        <v>1143</v>
      </c>
      <c r="H384" s="205" t="s">
        <v>867</v>
      </c>
      <c r="I384" s="32" t="s">
        <v>305</v>
      </c>
      <c r="J384" s="32" t="s">
        <v>156</v>
      </c>
      <c r="K384" s="32" t="s">
        <v>334</v>
      </c>
      <c r="L384" s="31" t="s">
        <v>96</v>
      </c>
      <c r="M384" s="31">
        <v>6</v>
      </c>
      <c r="N384" s="105">
        <v>43080</v>
      </c>
      <c r="O384" s="29"/>
    </row>
    <row r="385" spans="2:15" ht="12.75" x14ac:dyDescent="0.2">
      <c r="B385" s="32" t="s">
        <v>74</v>
      </c>
      <c r="C385" s="32" t="s">
        <v>30</v>
      </c>
      <c r="D385" s="32" t="s">
        <v>12</v>
      </c>
      <c r="E385" s="31" t="s">
        <v>1335</v>
      </c>
      <c r="F385" s="31">
        <v>904123</v>
      </c>
      <c r="G385" s="31">
        <v>608240</v>
      </c>
      <c r="H385" s="32" t="s">
        <v>666</v>
      </c>
      <c r="I385" s="32" t="s">
        <v>227</v>
      </c>
      <c r="J385" s="32" t="s">
        <v>151</v>
      </c>
      <c r="K385" s="32" t="s">
        <v>334</v>
      </c>
      <c r="L385" s="31" t="s">
        <v>96</v>
      </c>
      <c r="M385" s="31">
        <v>1</v>
      </c>
      <c r="N385" s="105">
        <v>43080</v>
      </c>
      <c r="O385" s="29"/>
    </row>
    <row r="386" spans="2:15" ht="12.75" x14ac:dyDescent="0.2">
      <c r="B386" s="167" t="s">
        <v>430</v>
      </c>
      <c r="C386" s="167" t="s">
        <v>29</v>
      </c>
      <c r="D386" s="168" t="s">
        <v>384</v>
      </c>
      <c r="E386" s="169" t="s">
        <v>1084</v>
      </c>
      <c r="F386" s="169">
        <v>1215236</v>
      </c>
      <c r="G386" s="169">
        <v>631008</v>
      </c>
      <c r="H386" s="170" t="s">
        <v>196</v>
      </c>
      <c r="I386" s="168" t="s">
        <v>216</v>
      </c>
      <c r="J386" s="168" t="s">
        <v>99</v>
      </c>
      <c r="K386" s="168" t="s">
        <v>334</v>
      </c>
      <c r="L386" s="169" t="s">
        <v>96</v>
      </c>
      <c r="M386" s="169">
        <v>1</v>
      </c>
      <c r="N386" s="171">
        <v>43080</v>
      </c>
      <c r="O386" s="29"/>
    </row>
    <row r="387" spans="2:15" ht="12.75" x14ac:dyDescent="0.2">
      <c r="B387" s="32" t="s">
        <v>75</v>
      </c>
      <c r="C387" s="32" t="s">
        <v>29</v>
      </c>
      <c r="D387" s="32" t="s">
        <v>384</v>
      </c>
      <c r="E387" s="31" t="s">
        <v>1936</v>
      </c>
      <c r="F387" s="31">
        <v>184</v>
      </c>
      <c r="G387" s="31">
        <v>184</v>
      </c>
      <c r="H387" s="32" t="s">
        <v>391</v>
      </c>
      <c r="I387" s="32" t="s">
        <v>305</v>
      </c>
      <c r="J387" s="32" t="s">
        <v>134</v>
      </c>
      <c r="K387" s="32" t="s">
        <v>334</v>
      </c>
      <c r="L387" s="31" t="s">
        <v>96</v>
      </c>
      <c r="M387" s="31">
        <v>1</v>
      </c>
      <c r="N387" s="105">
        <v>43080</v>
      </c>
      <c r="O387" s="29"/>
    </row>
    <row r="388" spans="2:15" ht="12.75" x14ac:dyDescent="0.2">
      <c r="B388" s="177" t="s">
        <v>75</v>
      </c>
      <c r="C388" s="177" t="s">
        <v>29</v>
      </c>
      <c r="D388" s="178" t="s">
        <v>384</v>
      </c>
      <c r="E388" s="179" t="s">
        <v>1937</v>
      </c>
      <c r="F388" s="179">
        <v>215</v>
      </c>
      <c r="G388" s="179">
        <v>215</v>
      </c>
      <c r="H388" s="180" t="s">
        <v>351</v>
      </c>
      <c r="I388" s="178" t="s">
        <v>305</v>
      </c>
      <c r="J388" s="178" t="s">
        <v>152</v>
      </c>
      <c r="K388" s="178" t="s">
        <v>334</v>
      </c>
      <c r="L388" s="179" t="s">
        <v>96</v>
      </c>
      <c r="M388" s="179">
        <v>1</v>
      </c>
      <c r="N388" s="181">
        <v>43080</v>
      </c>
      <c r="O388" s="29"/>
    </row>
    <row r="389" spans="2:15" ht="12.75" x14ac:dyDescent="0.2">
      <c r="B389" s="32" t="s">
        <v>75</v>
      </c>
      <c r="C389" s="32" t="s">
        <v>29</v>
      </c>
      <c r="D389" s="32" t="s">
        <v>384</v>
      </c>
      <c r="E389" s="31" t="s">
        <v>1938</v>
      </c>
      <c r="F389" s="31">
        <v>190</v>
      </c>
      <c r="G389" s="31">
        <v>190</v>
      </c>
      <c r="H389" s="32" t="s">
        <v>632</v>
      </c>
      <c r="I389" s="32" t="s">
        <v>305</v>
      </c>
      <c r="J389" s="32" t="s">
        <v>163</v>
      </c>
      <c r="K389" s="32" t="s">
        <v>334</v>
      </c>
      <c r="L389" s="31" t="s">
        <v>96</v>
      </c>
      <c r="M389" s="31">
        <v>1</v>
      </c>
      <c r="N389" s="105">
        <v>43080</v>
      </c>
      <c r="O389" s="29"/>
    </row>
    <row r="390" spans="2:15" ht="12.75" x14ac:dyDescent="0.2">
      <c r="B390" s="32" t="s">
        <v>75</v>
      </c>
      <c r="C390" s="32" t="s">
        <v>29</v>
      </c>
      <c r="D390" s="32" t="s">
        <v>384</v>
      </c>
      <c r="E390" s="31" t="s">
        <v>1939</v>
      </c>
      <c r="F390" s="31">
        <v>209</v>
      </c>
      <c r="G390" s="31">
        <v>209</v>
      </c>
      <c r="H390" s="32" t="s">
        <v>329</v>
      </c>
      <c r="I390" s="32" t="s">
        <v>305</v>
      </c>
      <c r="J390" s="32" t="s">
        <v>44</v>
      </c>
      <c r="K390" s="32" t="s">
        <v>334</v>
      </c>
      <c r="L390" s="31" t="s">
        <v>96</v>
      </c>
      <c r="M390" s="31">
        <v>4</v>
      </c>
      <c r="N390" s="105">
        <v>43080</v>
      </c>
      <c r="O390" s="29"/>
    </row>
    <row r="391" spans="2:15" ht="12.75" x14ac:dyDescent="0.2">
      <c r="B391" s="32" t="s">
        <v>75</v>
      </c>
      <c r="C391" s="32" t="s">
        <v>29</v>
      </c>
      <c r="D391" s="32" t="s">
        <v>384</v>
      </c>
      <c r="E391" s="31" t="s">
        <v>1943</v>
      </c>
      <c r="F391" s="31">
        <v>608</v>
      </c>
      <c r="G391" s="31">
        <v>608</v>
      </c>
      <c r="H391" s="32" t="s">
        <v>162</v>
      </c>
      <c r="I391" s="32" t="s">
        <v>305</v>
      </c>
      <c r="J391" s="32" t="s">
        <v>44</v>
      </c>
      <c r="K391" s="32" t="s">
        <v>334</v>
      </c>
      <c r="L391" s="31" t="s">
        <v>96</v>
      </c>
      <c r="M391" s="31">
        <v>3</v>
      </c>
      <c r="N391" s="105">
        <v>43080</v>
      </c>
      <c r="O391" s="29"/>
    </row>
    <row r="392" spans="2:15" ht="12.75" x14ac:dyDescent="0.2">
      <c r="B392" s="32" t="s">
        <v>430</v>
      </c>
      <c r="C392" s="32" t="s">
        <v>25</v>
      </c>
      <c r="D392" s="32" t="s">
        <v>398</v>
      </c>
      <c r="E392" s="31" t="s">
        <v>1103</v>
      </c>
      <c r="F392" s="31">
        <v>1176529</v>
      </c>
      <c r="G392" s="31">
        <v>565046</v>
      </c>
      <c r="H392" s="32" t="s">
        <v>448</v>
      </c>
      <c r="I392" s="32" t="s">
        <v>216</v>
      </c>
      <c r="J392" s="32" t="s">
        <v>193</v>
      </c>
      <c r="K392" s="32" t="s">
        <v>334</v>
      </c>
      <c r="L392" s="31" t="s">
        <v>96</v>
      </c>
      <c r="M392" s="31">
        <v>5</v>
      </c>
      <c r="N392" s="105">
        <v>43080</v>
      </c>
      <c r="O392" s="29"/>
    </row>
    <row r="393" spans="2:15" ht="12.75" x14ac:dyDescent="0.2">
      <c r="B393" s="32" t="s">
        <v>430</v>
      </c>
      <c r="C393" s="32" t="s">
        <v>25</v>
      </c>
      <c r="D393" s="32" t="s">
        <v>398</v>
      </c>
      <c r="E393" s="31" t="s">
        <v>1104</v>
      </c>
      <c r="F393" s="31">
        <v>1041205</v>
      </c>
      <c r="G393" s="31">
        <v>797963</v>
      </c>
      <c r="H393" s="32" t="s">
        <v>539</v>
      </c>
      <c r="I393" s="32" t="s">
        <v>216</v>
      </c>
      <c r="J393" s="32" t="s">
        <v>42</v>
      </c>
      <c r="K393" s="32" t="s">
        <v>334</v>
      </c>
      <c r="L393" s="31" t="s">
        <v>96</v>
      </c>
      <c r="M393" s="31">
        <v>6</v>
      </c>
      <c r="N393" s="105">
        <v>43080</v>
      </c>
      <c r="O393" s="29"/>
    </row>
    <row r="394" spans="2:15" ht="12.75" x14ac:dyDescent="0.2">
      <c r="B394" s="32" t="s">
        <v>74</v>
      </c>
      <c r="C394" s="32" t="s">
        <v>25</v>
      </c>
      <c r="D394" s="32" t="s">
        <v>398</v>
      </c>
      <c r="E394" s="31" t="s">
        <v>1349</v>
      </c>
      <c r="F394" s="31">
        <v>947313</v>
      </c>
      <c r="G394" s="31">
        <v>797963</v>
      </c>
      <c r="H394" s="32" t="s">
        <v>539</v>
      </c>
      <c r="I394" s="32" t="s">
        <v>216</v>
      </c>
      <c r="J394" s="32" t="s">
        <v>42</v>
      </c>
      <c r="K394" s="32" t="s">
        <v>334</v>
      </c>
      <c r="L394" s="31" t="s">
        <v>96</v>
      </c>
      <c r="M394" s="31">
        <v>1</v>
      </c>
      <c r="N394" s="105">
        <v>43080</v>
      </c>
      <c r="O394" s="29"/>
    </row>
    <row r="395" spans="2:15" ht="12.75" x14ac:dyDescent="0.2">
      <c r="B395" s="204" t="s">
        <v>75</v>
      </c>
      <c r="C395" s="204" t="s">
        <v>25</v>
      </c>
      <c r="D395" s="32" t="s">
        <v>398</v>
      </c>
      <c r="E395" s="31" t="s">
        <v>1973</v>
      </c>
      <c r="F395" s="31">
        <v>193</v>
      </c>
      <c r="G395" s="31">
        <v>193</v>
      </c>
      <c r="H395" s="205" t="s">
        <v>428</v>
      </c>
      <c r="I395" s="32" t="s">
        <v>305</v>
      </c>
      <c r="J395" s="32" t="s">
        <v>117</v>
      </c>
      <c r="K395" s="32" t="s">
        <v>334</v>
      </c>
      <c r="L395" s="31" t="s">
        <v>96</v>
      </c>
      <c r="M395" s="31">
        <v>2</v>
      </c>
      <c r="N395" s="105">
        <v>43080</v>
      </c>
      <c r="O395" s="29"/>
    </row>
    <row r="396" spans="2:15" ht="12.75" x14ac:dyDescent="0.2">
      <c r="B396" s="204" t="s">
        <v>75</v>
      </c>
      <c r="C396" s="204" t="s">
        <v>25</v>
      </c>
      <c r="D396" s="32" t="s">
        <v>398</v>
      </c>
      <c r="E396" s="31" t="s">
        <v>1974</v>
      </c>
      <c r="F396" s="31">
        <v>629</v>
      </c>
      <c r="G396" s="31">
        <v>629</v>
      </c>
      <c r="H396" s="205" t="s">
        <v>687</v>
      </c>
      <c r="I396" s="32" t="s">
        <v>305</v>
      </c>
      <c r="J396" s="32" t="s">
        <v>147</v>
      </c>
      <c r="K396" s="32" t="s">
        <v>334</v>
      </c>
      <c r="L396" s="31" t="s">
        <v>96</v>
      </c>
      <c r="M396" s="31">
        <v>2</v>
      </c>
      <c r="N396" s="105">
        <v>43080</v>
      </c>
      <c r="O396" s="29"/>
    </row>
    <row r="397" spans="2:15" ht="12.75" x14ac:dyDescent="0.2">
      <c r="B397" s="32" t="s">
        <v>430</v>
      </c>
      <c r="C397" s="32" t="s">
        <v>28</v>
      </c>
      <c r="D397" s="32" t="s">
        <v>406</v>
      </c>
      <c r="E397" s="31" t="s">
        <v>1104</v>
      </c>
      <c r="F397" s="31">
        <v>1041205</v>
      </c>
      <c r="G397" s="31">
        <v>797963</v>
      </c>
      <c r="H397" s="32" t="s">
        <v>539</v>
      </c>
      <c r="I397" s="32" t="s">
        <v>216</v>
      </c>
      <c r="J397" s="32" t="s">
        <v>42</v>
      </c>
      <c r="K397" s="32" t="s">
        <v>334</v>
      </c>
      <c r="L397" s="31" t="s">
        <v>96</v>
      </c>
      <c r="M397" s="31">
        <v>2</v>
      </c>
      <c r="N397" s="105">
        <v>43080</v>
      </c>
      <c r="O397" s="29"/>
    </row>
    <row r="398" spans="2:15" ht="12.75" x14ac:dyDescent="0.2">
      <c r="B398" s="167" t="s">
        <v>74</v>
      </c>
      <c r="C398" s="167" t="s">
        <v>28</v>
      </c>
      <c r="D398" s="168" t="s">
        <v>406</v>
      </c>
      <c r="E398" s="169" t="s">
        <v>1362</v>
      </c>
      <c r="F398" s="169">
        <v>1194845</v>
      </c>
      <c r="G398" s="169">
        <v>715976</v>
      </c>
      <c r="H398" s="170" t="s">
        <v>706</v>
      </c>
      <c r="I398" s="168" t="s">
        <v>216</v>
      </c>
      <c r="J398" s="168" t="s">
        <v>125</v>
      </c>
      <c r="K398" s="168" t="s">
        <v>334</v>
      </c>
      <c r="L398" s="169" t="s">
        <v>96</v>
      </c>
      <c r="M398" s="169">
        <v>1</v>
      </c>
      <c r="N398" s="171">
        <v>43080</v>
      </c>
      <c r="O398" s="29"/>
    </row>
    <row r="399" spans="2:15" ht="12.75" x14ac:dyDescent="0.2">
      <c r="B399" s="177" t="s">
        <v>75</v>
      </c>
      <c r="C399" s="177" t="s">
        <v>28</v>
      </c>
      <c r="D399" s="178" t="s">
        <v>406</v>
      </c>
      <c r="E399" s="179" t="s">
        <v>2013</v>
      </c>
      <c r="F399" s="179">
        <v>190</v>
      </c>
      <c r="G399" s="179">
        <v>190</v>
      </c>
      <c r="H399" s="180" t="s">
        <v>632</v>
      </c>
      <c r="I399" s="178" t="s">
        <v>305</v>
      </c>
      <c r="J399" s="178" t="s">
        <v>163</v>
      </c>
      <c r="K399" s="178" t="s">
        <v>334</v>
      </c>
      <c r="L399" s="179" t="s">
        <v>96</v>
      </c>
      <c r="M399" s="179">
        <v>1</v>
      </c>
      <c r="N399" s="181">
        <v>43080</v>
      </c>
      <c r="O399" s="29"/>
    </row>
    <row r="400" spans="2:15" ht="12.75" x14ac:dyDescent="0.2">
      <c r="B400" s="32" t="s">
        <v>430</v>
      </c>
      <c r="C400" s="32" t="s">
        <v>26</v>
      </c>
      <c r="D400" s="32" t="s">
        <v>13</v>
      </c>
      <c r="E400" s="31" t="s">
        <v>1136</v>
      </c>
      <c r="F400" s="31">
        <v>270659</v>
      </c>
      <c r="G400" s="31">
        <v>530605</v>
      </c>
      <c r="H400" s="32" t="s">
        <v>592</v>
      </c>
      <c r="I400" s="32" t="s">
        <v>216</v>
      </c>
      <c r="J400" s="32" t="s">
        <v>171</v>
      </c>
      <c r="K400" s="32" t="s">
        <v>334</v>
      </c>
      <c r="L400" s="31" t="s">
        <v>96</v>
      </c>
      <c r="M400" s="31">
        <v>1</v>
      </c>
      <c r="N400" s="105">
        <v>43080</v>
      </c>
      <c r="O400" s="29"/>
    </row>
    <row r="401" spans="2:15" ht="12.75" x14ac:dyDescent="0.2">
      <c r="B401" s="167" t="s">
        <v>74</v>
      </c>
      <c r="C401" s="167" t="s">
        <v>26</v>
      </c>
      <c r="D401" s="168" t="s">
        <v>13</v>
      </c>
      <c r="E401" s="169" t="s">
        <v>1513</v>
      </c>
      <c r="F401" s="169">
        <v>842</v>
      </c>
      <c r="G401" s="169">
        <v>635341</v>
      </c>
      <c r="H401" s="170" t="s">
        <v>305</v>
      </c>
      <c r="I401" s="168" t="s">
        <v>305</v>
      </c>
      <c r="J401" s="168" t="s">
        <v>168</v>
      </c>
      <c r="K401" s="168" t="s">
        <v>334</v>
      </c>
      <c r="L401" s="169" t="s">
        <v>96</v>
      </c>
      <c r="M401" s="169">
        <v>1</v>
      </c>
      <c r="N401" s="171">
        <v>43080</v>
      </c>
      <c r="O401" s="29"/>
    </row>
    <row r="402" spans="2:15" ht="12.75" x14ac:dyDescent="0.2">
      <c r="B402" s="167" t="s">
        <v>74</v>
      </c>
      <c r="C402" s="167" t="s">
        <v>26</v>
      </c>
      <c r="D402" s="168" t="s">
        <v>13</v>
      </c>
      <c r="E402" s="169" t="s">
        <v>1514</v>
      </c>
      <c r="F402" s="169">
        <v>2444248</v>
      </c>
      <c r="G402" s="169">
        <v>600276</v>
      </c>
      <c r="H402" s="170" t="s">
        <v>382</v>
      </c>
      <c r="I402" s="168" t="s">
        <v>226</v>
      </c>
      <c r="J402" s="168" t="s">
        <v>107</v>
      </c>
      <c r="K402" s="168" t="s">
        <v>375</v>
      </c>
      <c r="L402" s="169" t="s">
        <v>96</v>
      </c>
      <c r="M402" s="169">
        <v>1</v>
      </c>
      <c r="N402" s="171">
        <v>43080</v>
      </c>
      <c r="O402" s="29"/>
    </row>
    <row r="403" spans="2:15" ht="12.75" x14ac:dyDescent="0.2">
      <c r="B403" s="32" t="s">
        <v>74</v>
      </c>
      <c r="C403" s="32" t="s">
        <v>26</v>
      </c>
      <c r="D403" s="32" t="s">
        <v>13</v>
      </c>
      <c r="E403" s="31" t="s">
        <v>1515</v>
      </c>
      <c r="F403" s="31">
        <v>1036007</v>
      </c>
      <c r="G403" s="31">
        <v>602306</v>
      </c>
      <c r="H403" s="32" t="s">
        <v>325</v>
      </c>
      <c r="I403" s="32" t="s">
        <v>216</v>
      </c>
      <c r="J403" s="32" t="s">
        <v>44</v>
      </c>
      <c r="K403" s="32" t="s">
        <v>375</v>
      </c>
      <c r="L403" s="31" t="s">
        <v>96</v>
      </c>
      <c r="M403" s="31">
        <v>1</v>
      </c>
      <c r="N403" s="105">
        <v>43080</v>
      </c>
      <c r="O403" s="29"/>
    </row>
    <row r="404" spans="2:15" ht="12.75" x14ac:dyDescent="0.2">
      <c r="B404" s="32" t="s">
        <v>74</v>
      </c>
      <c r="C404" s="32" t="s">
        <v>26</v>
      </c>
      <c r="D404" s="32" t="s">
        <v>13</v>
      </c>
      <c r="E404" s="31" t="s">
        <v>1516</v>
      </c>
      <c r="F404" s="31">
        <v>2444272</v>
      </c>
      <c r="G404" s="31">
        <v>662923</v>
      </c>
      <c r="H404" s="32" t="s">
        <v>389</v>
      </c>
      <c r="I404" s="32" t="s">
        <v>216</v>
      </c>
      <c r="J404" s="32" t="s">
        <v>107</v>
      </c>
      <c r="K404" s="32" t="s">
        <v>375</v>
      </c>
      <c r="L404" s="31" t="s">
        <v>96</v>
      </c>
      <c r="M404" s="31">
        <v>1</v>
      </c>
      <c r="N404" s="105">
        <v>43080</v>
      </c>
      <c r="O404" s="29"/>
    </row>
    <row r="405" spans="2:15" ht="12.75" x14ac:dyDescent="0.2">
      <c r="B405" s="32" t="s">
        <v>74</v>
      </c>
      <c r="C405" s="32" t="s">
        <v>26</v>
      </c>
      <c r="D405" s="32" t="s">
        <v>13</v>
      </c>
      <c r="E405" s="31" t="s">
        <v>1517</v>
      </c>
      <c r="F405" s="31">
        <v>981783</v>
      </c>
      <c r="G405" s="31">
        <v>609266</v>
      </c>
      <c r="H405" s="32" t="s">
        <v>603</v>
      </c>
      <c r="I405" s="32" t="s">
        <v>365</v>
      </c>
      <c r="J405" s="32" t="s">
        <v>173</v>
      </c>
      <c r="K405" s="32" t="s">
        <v>334</v>
      </c>
      <c r="L405" s="31" t="s">
        <v>96</v>
      </c>
      <c r="M405" s="31">
        <v>1</v>
      </c>
      <c r="N405" s="105">
        <v>43080</v>
      </c>
      <c r="O405" s="29"/>
    </row>
    <row r="406" spans="2:15" ht="12.75" x14ac:dyDescent="0.2">
      <c r="B406" s="32" t="s">
        <v>74</v>
      </c>
      <c r="C406" s="32" t="s">
        <v>26</v>
      </c>
      <c r="D406" s="32" t="s">
        <v>13</v>
      </c>
      <c r="E406" s="31" t="s">
        <v>1518</v>
      </c>
      <c r="F406" s="31">
        <v>2444281</v>
      </c>
      <c r="G406" s="31">
        <v>552861</v>
      </c>
      <c r="H406" s="32" t="s">
        <v>584</v>
      </c>
      <c r="I406" s="32" t="s">
        <v>225</v>
      </c>
      <c r="J406" s="32" t="s">
        <v>51</v>
      </c>
      <c r="K406" s="32" t="s">
        <v>375</v>
      </c>
      <c r="L406" s="31" t="s">
        <v>96</v>
      </c>
      <c r="M406" s="31">
        <v>1</v>
      </c>
      <c r="N406" s="105">
        <v>43080</v>
      </c>
      <c r="O406" s="29"/>
    </row>
    <row r="407" spans="2:15" ht="12.75" x14ac:dyDescent="0.2">
      <c r="B407" s="167" t="s">
        <v>74</v>
      </c>
      <c r="C407" s="167" t="s">
        <v>26</v>
      </c>
      <c r="D407" s="168" t="s">
        <v>13</v>
      </c>
      <c r="E407" s="169" t="s">
        <v>1519</v>
      </c>
      <c r="F407" s="169">
        <v>849827</v>
      </c>
      <c r="G407" s="169">
        <v>517307</v>
      </c>
      <c r="H407" s="170" t="s">
        <v>917</v>
      </c>
      <c r="I407" s="168" t="s">
        <v>216</v>
      </c>
      <c r="J407" s="168" t="s">
        <v>166</v>
      </c>
      <c r="K407" s="168" t="s">
        <v>375</v>
      </c>
      <c r="L407" s="169" t="s">
        <v>96</v>
      </c>
      <c r="M407" s="169">
        <v>1</v>
      </c>
      <c r="N407" s="171">
        <v>43080</v>
      </c>
      <c r="O407" s="29"/>
    </row>
    <row r="408" spans="2:15" ht="12.75" x14ac:dyDescent="0.2">
      <c r="B408" s="32" t="s">
        <v>74</v>
      </c>
      <c r="C408" s="32" t="s">
        <v>26</v>
      </c>
      <c r="D408" s="32" t="s">
        <v>13</v>
      </c>
      <c r="E408" s="31" t="s">
        <v>1520</v>
      </c>
      <c r="F408" s="31">
        <v>2444308</v>
      </c>
      <c r="G408" s="31">
        <v>2444309</v>
      </c>
      <c r="H408" s="32" t="s">
        <v>918</v>
      </c>
      <c r="I408" s="32" t="s">
        <v>305</v>
      </c>
      <c r="J408" s="32" t="s">
        <v>166</v>
      </c>
      <c r="K408" s="32" t="s">
        <v>375</v>
      </c>
      <c r="L408" s="31" t="s">
        <v>96</v>
      </c>
      <c r="M408" s="31">
        <v>1</v>
      </c>
      <c r="N408" s="105">
        <v>43080</v>
      </c>
      <c r="O408" s="29"/>
    </row>
    <row r="409" spans="2:15" ht="12.75" x14ac:dyDescent="0.2">
      <c r="B409" s="177" t="s">
        <v>74</v>
      </c>
      <c r="C409" s="177" t="s">
        <v>26</v>
      </c>
      <c r="D409" s="178" t="s">
        <v>13</v>
      </c>
      <c r="E409" s="179" t="s">
        <v>1521</v>
      </c>
      <c r="F409" s="179">
        <v>1132910</v>
      </c>
      <c r="G409" s="179">
        <v>635341</v>
      </c>
      <c r="H409" s="180" t="s">
        <v>305</v>
      </c>
      <c r="I409" s="178" t="s">
        <v>305</v>
      </c>
      <c r="J409" s="178" t="s">
        <v>107</v>
      </c>
      <c r="K409" s="178" t="s">
        <v>375</v>
      </c>
      <c r="L409" s="179" t="s">
        <v>96</v>
      </c>
      <c r="M409" s="179">
        <v>1</v>
      </c>
      <c r="N409" s="181">
        <v>43080</v>
      </c>
      <c r="O409" s="29"/>
    </row>
    <row r="410" spans="2:15" ht="12.75" x14ac:dyDescent="0.2">
      <c r="B410" s="177" t="s">
        <v>74</v>
      </c>
      <c r="C410" s="177" t="s">
        <v>26</v>
      </c>
      <c r="D410" s="178" t="s">
        <v>13</v>
      </c>
      <c r="E410" s="179" t="s">
        <v>1522</v>
      </c>
      <c r="F410" s="179">
        <v>2444314</v>
      </c>
      <c r="G410" s="179">
        <v>592289</v>
      </c>
      <c r="H410" s="180" t="s">
        <v>815</v>
      </c>
      <c r="I410" s="178" t="s">
        <v>225</v>
      </c>
      <c r="J410" s="178" t="s">
        <v>397</v>
      </c>
      <c r="K410" s="178" t="s">
        <v>375</v>
      </c>
      <c r="L410" s="179" t="s">
        <v>96</v>
      </c>
      <c r="M410" s="179">
        <v>1</v>
      </c>
      <c r="N410" s="181">
        <v>43080</v>
      </c>
      <c r="O410" s="29"/>
    </row>
    <row r="411" spans="2:15" ht="12.75" x14ac:dyDescent="0.2">
      <c r="B411" s="177" t="s">
        <v>74</v>
      </c>
      <c r="C411" s="177" t="s">
        <v>26</v>
      </c>
      <c r="D411" s="178" t="s">
        <v>13</v>
      </c>
      <c r="E411" s="179" t="s">
        <v>1523</v>
      </c>
      <c r="F411" s="179">
        <v>2444322</v>
      </c>
      <c r="G411" s="179">
        <v>606410</v>
      </c>
      <c r="H411" s="180" t="s">
        <v>887</v>
      </c>
      <c r="I411" s="178" t="s">
        <v>1524</v>
      </c>
      <c r="J411" s="178" t="s">
        <v>66</v>
      </c>
      <c r="K411" s="178" t="s">
        <v>375</v>
      </c>
      <c r="L411" s="179" t="s">
        <v>96</v>
      </c>
      <c r="M411" s="179">
        <v>1</v>
      </c>
      <c r="N411" s="181">
        <v>43080</v>
      </c>
      <c r="O411" s="29"/>
    </row>
    <row r="412" spans="2:15" ht="12.75" x14ac:dyDescent="0.2">
      <c r="B412" s="177" t="s">
        <v>74</v>
      </c>
      <c r="C412" s="177" t="s">
        <v>26</v>
      </c>
      <c r="D412" s="178" t="s">
        <v>13</v>
      </c>
      <c r="E412" s="179" t="s">
        <v>1525</v>
      </c>
      <c r="F412" s="179">
        <v>944944</v>
      </c>
      <c r="G412" s="179">
        <v>181777</v>
      </c>
      <c r="H412" s="180" t="s">
        <v>931</v>
      </c>
      <c r="I412" s="178" t="s">
        <v>365</v>
      </c>
      <c r="J412" s="178" t="s">
        <v>116</v>
      </c>
      <c r="K412" s="178" t="s">
        <v>375</v>
      </c>
      <c r="L412" s="179" t="s">
        <v>96</v>
      </c>
      <c r="M412" s="179">
        <v>1</v>
      </c>
      <c r="N412" s="181">
        <v>43080</v>
      </c>
      <c r="O412" s="29"/>
    </row>
    <row r="413" spans="2:15" ht="12.75" x14ac:dyDescent="0.2">
      <c r="B413" s="32" t="s">
        <v>74</v>
      </c>
      <c r="C413" s="32" t="s">
        <v>26</v>
      </c>
      <c r="D413" s="32" t="s">
        <v>13</v>
      </c>
      <c r="E413" s="31" t="s">
        <v>1526</v>
      </c>
      <c r="F413" s="31">
        <v>967496</v>
      </c>
      <c r="G413" s="31">
        <v>624137</v>
      </c>
      <c r="H413" s="32" t="s">
        <v>880</v>
      </c>
      <c r="I413" s="32" t="s">
        <v>365</v>
      </c>
      <c r="J413" s="32" t="s">
        <v>99</v>
      </c>
      <c r="K413" s="32" t="s">
        <v>375</v>
      </c>
      <c r="L413" s="31" t="s">
        <v>96</v>
      </c>
      <c r="M413" s="31">
        <v>1</v>
      </c>
      <c r="N413" s="105">
        <v>43080</v>
      </c>
      <c r="O413" s="29"/>
    </row>
    <row r="414" spans="2:15" ht="12.75" x14ac:dyDescent="0.2">
      <c r="B414" s="32" t="s">
        <v>74</v>
      </c>
      <c r="C414" s="32" t="s">
        <v>26</v>
      </c>
      <c r="D414" s="32" t="s">
        <v>13</v>
      </c>
      <c r="E414" s="31" t="s">
        <v>1527</v>
      </c>
      <c r="F414" s="31">
        <v>1097880</v>
      </c>
      <c r="G414" s="31">
        <v>1208478</v>
      </c>
      <c r="H414" s="32" t="s">
        <v>997</v>
      </c>
      <c r="I414" s="32" t="s">
        <v>216</v>
      </c>
      <c r="J414" s="32" t="s">
        <v>176</v>
      </c>
      <c r="K414" s="32" t="s">
        <v>375</v>
      </c>
      <c r="L414" s="31" t="s">
        <v>96</v>
      </c>
      <c r="M414" s="31">
        <v>1</v>
      </c>
      <c r="N414" s="105">
        <v>43080</v>
      </c>
      <c r="O414" s="29"/>
    </row>
    <row r="415" spans="2:15" ht="12.75" x14ac:dyDescent="0.2">
      <c r="B415" s="32" t="s">
        <v>74</v>
      </c>
      <c r="C415" s="32" t="s">
        <v>26</v>
      </c>
      <c r="D415" s="32" t="s">
        <v>13</v>
      </c>
      <c r="E415" s="31" t="s">
        <v>1528</v>
      </c>
      <c r="F415" s="31">
        <v>423839</v>
      </c>
      <c r="G415" s="31">
        <v>648129</v>
      </c>
      <c r="H415" s="32" t="s">
        <v>801</v>
      </c>
      <c r="I415" s="32" t="s">
        <v>309</v>
      </c>
      <c r="J415" s="32" t="s">
        <v>124</v>
      </c>
      <c r="K415" s="32" t="s">
        <v>334</v>
      </c>
      <c r="L415" s="31" t="s">
        <v>96</v>
      </c>
      <c r="M415" s="31">
        <v>1</v>
      </c>
      <c r="N415" s="105">
        <v>43080</v>
      </c>
      <c r="O415" s="29"/>
    </row>
    <row r="416" spans="2:15" ht="12.75" x14ac:dyDescent="0.2">
      <c r="B416" s="177" t="s">
        <v>74</v>
      </c>
      <c r="C416" s="177" t="s">
        <v>26</v>
      </c>
      <c r="D416" s="178" t="s">
        <v>13</v>
      </c>
      <c r="E416" s="179" t="s">
        <v>1529</v>
      </c>
      <c r="F416" s="179">
        <v>968151</v>
      </c>
      <c r="G416" s="179">
        <v>635341</v>
      </c>
      <c r="H416" s="180" t="s">
        <v>305</v>
      </c>
      <c r="I416" s="178" t="s">
        <v>305</v>
      </c>
      <c r="J416" s="178" t="s">
        <v>107</v>
      </c>
      <c r="K416" s="178" t="s">
        <v>375</v>
      </c>
      <c r="L416" s="179" t="s">
        <v>96</v>
      </c>
      <c r="M416" s="179">
        <v>1</v>
      </c>
      <c r="N416" s="181">
        <v>43080</v>
      </c>
      <c r="O416" s="29"/>
    </row>
    <row r="417" spans="2:15" ht="12.75" x14ac:dyDescent="0.2">
      <c r="B417" s="32" t="s">
        <v>74</v>
      </c>
      <c r="C417" s="32" t="s">
        <v>26</v>
      </c>
      <c r="D417" s="32" t="s">
        <v>13</v>
      </c>
      <c r="E417" s="31" t="s">
        <v>1530</v>
      </c>
      <c r="F417" s="31">
        <v>2444381</v>
      </c>
      <c r="G417" s="31">
        <v>809222</v>
      </c>
      <c r="H417" s="32" t="s">
        <v>527</v>
      </c>
      <c r="I417" s="32" t="s">
        <v>220</v>
      </c>
      <c r="J417" s="32" t="s">
        <v>177</v>
      </c>
      <c r="K417" s="32" t="s">
        <v>375</v>
      </c>
      <c r="L417" s="31" t="s">
        <v>96</v>
      </c>
      <c r="M417" s="31">
        <v>1</v>
      </c>
      <c r="N417" s="105">
        <v>43080</v>
      </c>
      <c r="O417" s="29"/>
    </row>
    <row r="418" spans="2:15" ht="12.75" x14ac:dyDescent="0.2">
      <c r="B418" s="32" t="s">
        <v>74</v>
      </c>
      <c r="C418" s="32" t="s">
        <v>26</v>
      </c>
      <c r="D418" s="32" t="s">
        <v>13</v>
      </c>
      <c r="E418" s="31" t="s">
        <v>1531</v>
      </c>
      <c r="F418" s="31">
        <v>2444421</v>
      </c>
      <c r="G418" s="31">
        <v>640967</v>
      </c>
      <c r="H418" s="32" t="s">
        <v>513</v>
      </c>
      <c r="I418" s="32" t="s">
        <v>216</v>
      </c>
      <c r="J418" s="32" t="s">
        <v>193</v>
      </c>
      <c r="K418" s="32" t="s">
        <v>375</v>
      </c>
      <c r="L418" s="31" t="s">
        <v>96</v>
      </c>
      <c r="M418" s="31">
        <v>1</v>
      </c>
      <c r="N418" s="105">
        <v>43080</v>
      </c>
      <c r="O418" s="29"/>
    </row>
    <row r="419" spans="2:15" ht="12.75" x14ac:dyDescent="0.2">
      <c r="B419" s="32" t="s">
        <v>74</v>
      </c>
      <c r="C419" s="32" t="s">
        <v>26</v>
      </c>
      <c r="D419" s="32" t="s">
        <v>13</v>
      </c>
      <c r="E419" s="31" t="s">
        <v>1532</v>
      </c>
      <c r="F419" s="31">
        <v>2444426</v>
      </c>
      <c r="G419" s="31">
        <v>652180</v>
      </c>
      <c r="H419" s="32" t="s">
        <v>785</v>
      </c>
      <c r="I419" s="32" t="s">
        <v>305</v>
      </c>
      <c r="J419" s="32" t="s">
        <v>193</v>
      </c>
      <c r="K419" s="32" t="s">
        <v>334</v>
      </c>
      <c r="L419" s="31" t="s">
        <v>96</v>
      </c>
      <c r="M419" s="31">
        <v>1</v>
      </c>
      <c r="N419" s="105">
        <v>43080</v>
      </c>
      <c r="O419" s="29"/>
    </row>
    <row r="420" spans="2:15" ht="12.75" x14ac:dyDescent="0.2">
      <c r="B420" s="32" t="s">
        <v>74</v>
      </c>
      <c r="C420" s="32" t="s">
        <v>26</v>
      </c>
      <c r="D420" s="32" t="s">
        <v>13</v>
      </c>
      <c r="E420" s="31" t="s">
        <v>1533</v>
      </c>
      <c r="F420" s="31">
        <v>2444467</v>
      </c>
      <c r="G420" s="31">
        <v>531574</v>
      </c>
      <c r="H420" s="32" t="s">
        <v>807</v>
      </c>
      <c r="I420" s="32" t="s">
        <v>216</v>
      </c>
      <c r="J420" s="32" t="s">
        <v>131</v>
      </c>
      <c r="K420" s="32" t="s">
        <v>334</v>
      </c>
      <c r="L420" s="31" t="s">
        <v>96</v>
      </c>
      <c r="M420" s="31">
        <v>1</v>
      </c>
      <c r="N420" s="105">
        <v>43080</v>
      </c>
      <c r="O420" s="29"/>
    </row>
    <row r="421" spans="2:15" ht="12.75" x14ac:dyDescent="0.2">
      <c r="B421" s="32" t="s">
        <v>74</v>
      </c>
      <c r="C421" s="32" t="s">
        <v>26</v>
      </c>
      <c r="D421" s="32" t="s">
        <v>13</v>
      </c>
      <c r="E421" s="31" t="s">
        <v>1534</v>
      </c>
      <c r="F421" s="31">
        <v>803686</v>
      </c>
      <c r="G421" s="31">
        <v>733868</v>
      </c>
      <c r="H421" s="32" t="s">
        <v>1012</v>
      </c>
      <c r="I421" s="32" t="s">
        <v>225</v>
      </c>
      <c r="J421" s="32" t="s">
        <v>173</v>
      </c>
      <c r="K421" s="32" t="s">
        <v>375</v>
      </c>
      <c r="L421" s="31" t="s">
        <v>96</v>
      </c>
      <c r="M421" s="31">
        <v>1</v>
      </c>
      <c r="N421" s="105">
        <v>43080</v>
      </c>
      <c r="O421" s="29"/>
    </row>
    <row r="422" spans="2:15" ht="12.75" x14ac:dyDescent="0.2">
      <c r="B422" s="177" t="s">
        <v>74</v>
      </c>
      <c r="C422" s="177" t="s">
        <v>26</v>
      </c>
      <c r="D422" s="178" t="s">
        <v>13</v>
      </c>
      <c r="E422" s="179" t="s">
        <v>1535</v>
      </c>
      <c r="F422" s="179">
        <v>2444471</v>
      </c>
      <c r="G422" s="179">
        <v>1009957</v>
      </c>
      <c r="H422" s="180" t="s">
        <v>1011</v>
      </c>
      <c r="I422" s="178" t="s">
        <v>220</v>
      </c>
      <c r="J422" s="178" t="s">
        <v>173</v>
      </c>
      <c r="K422" s="178" t="s">
        <v>375</v>
      </c>
      <c r="L422" s="179" t="s">
        <v>96</v>
      </c>
      <c r="M422" s="179">
        <v>1</v>
      </c>
      <c r="N422" s="181">
        <v>43080</v>
      </c>
      <c r="O422" s="29"/>
    </row>
    <row r="423" spans="2:15" ht="12.75" x14ac:dyDescent="0.2">
      <c r="B423" s="32" t="s">
        <v>74</v>
      </c>
      <c r="C423" s="32" t="s">
        <v>26</v>
      </c>
      <c r="D423" s="32" t="s">
        <v>13</v>
      </c>
      <c r="E423" s="31" t="s">
        <v>1546</v>
      </c>
      <c r="F423" s="31">
        <v>979982</v>
      </c>
      <c r="G423" s="31">
        <v>595964</v>
      </c>
      <c r="H423" s="32" t="s">
        <v>1015</v>
      </c>
      <c r="I423" s="32" t="s">
        <v>225</v>
      </c>
      <c r="J423" s="32" t="s">
        <v>129</v>
      </c>
      <c r="K423" s="32" t="s">
        <v>375</v>
      </c>
      <c r="L423" s="31" t="s">
        <v>96</v>
      </c>
      <c r="M423" s="31">
        <v>1</v>
      </c>
      <c r="N423" s="105">
        <v>43080</v>
      </c>
      <c r="O423" s="29"/>
    </row>
    <row r="424" spans="2:15" ht="12.75" x14ac:dyDescent="0.2">
      <c r="B424" s="32" t="s">
        <v>74</v>
      </c>
      <c r="C424" s="32" t="s">
        <v>26</v>
      </c>
      <c r="D424" s="32" t="s">
        <v>13</v>
      </c>
      <c r="E424" s="31" t="s">
        <v>1547</v>
      </c>
      <c r="F424" s="31">
        <v>979004</v>
      </c>
      <c r="G424" s="31">
        <v>580880</v>
      </c>
      <c r="H424" s="32" t="s">
        <v>983</v>
      </c>
      <c r="I424" s="32" t="s">
        <v>222</v>
      </c>
      <c r="J424" s="32" t="s">
        <v>171</v>
      </c>
      <c r="K424" s="32" t="s">
        <v>375</v>
      </c>
      <c r="L424" s="31" t="s">
        <v>96</v>
      </c>
      <c r="M424" s="31">
        <v>1</v>
      </c>
      <c r="N424" s="105">
        <v>43080</v>
      </c>
      <c r="O424" s="29"/>
    </row>
    <row r="425" spans="2:15" ht="12.75" x14ac:dyDescent="0.2">
      <c r="B425" s="167" t="s">
        <v>430</v>
      </c>
      <c r="C425" s="167" t="s">
        <v>359</v>
      </c>
      <c r="D425" s="168" t="s">
        <v>360</v>
      </c>
      <c r="E425" s="169" t="s">
        <v>1244</v>
      </c>
      <c r="F425" s="169">
        <v>1217156</v>
      </c>
      <c r="G425" s="169">
        <v>569205</v>
      </c>
      <c r="H425" s="170" t="s">
        <v>598</v>
      </c>
      <c r="I425" s="168" t="s">
        <v>224</v>
      </c>
      <c r="J425" s="168" t="s">
        <v>151</v>
      </c>
      <c r="K425" s="168" t="s">
        <v>334</v>
      </c>
      <c r="L425" s="169" t="s">
        <v>96</v>
      </c>
      <c r="M425" s="169">
        <v>2</v>
      </c>
      <c r="N425" s="171">
        <v>43080</v>
      </c>
      <c r="O425" s="29"/>
    </row>
    <row r="426" spans="2:15" ht="12.75" x14ac:dyDescent="0.2">
      <c r="B426" s="167" t="s">
        <v>430</v>
      </c>
      <c r="C426" s="167" t="s">
        <v>359</v>
      </c>
      <c r="D426" s="168" t="s">
        <v>360</v>
      </c>
      <c r="E426" s="169" t="s">
        <v>1245</v>
      </c>
      <c r="F426" s="169">
        <v>1164806</v>
      </c>
      <c r="G426" s="169">
        <v>546806</v>
      </c>
      <c r="H426" s="170" t="s">
        <v>863</v>
      </c>
      <c r="I426" s="168" t="s">
        <v>224</v>
      </c>
      <c r="J426" s="168" t="s">
        <v>158</v>
      </c>
      <c r="K426" s="168" t="s">
        <v>334</v>
      </c>
      <c r="L426" s="169" t="s">
        <v>96</v>
      </c>
      <c r="M426" s="169">
        <v>2</v>
      </c>
      <c r="N426" s="171">
        <v>43080</v>
      </c>
      <c r="O426" s="29"/>
    </row>
    <row r="427" spans="2:15" ht="12.75" x14ac:dyDescent="0.2">
      <c r="B427" s="32" t="s">
        <v>74</v>
      </c>
      <c r="C427" s="32" t="s">
        <v>359</v>
      </c>
      <c r="D427" s="32" t="s">
        <v>360</v>
      </c>
      <c r="E427" s="31" t="s">
        <v>1812</v>
      </c>
      <c r="F427" s="31">
        <v>2444270</v>
      </c>
      <c r="G427" s="31">
        <v>581859</v>
      </c>
      <c r="H427" s="32" t="s">
        <v>1046</v>
      </c>
      <c r="I427" s="32" t="s">
        <v>224</v>
      </c>
      <c r="J427" s="32" t="s">
        <v>339</v>
      </c>
      <c r="K427" s="32" t="s">
        <v>375</v>
      </c>
      <c r="L427" s="31" t="s">
        <v>96</v>
      </c>
      <c r="M427" s="31">
        <v>2</v>
      </c>
      <c r="N427" s="105">
        <v>43080</v>
      </c>
      <c r="O427" s="29"/>
    </row>
    <row r="428" spans="2:15" ht="12.75" x14ac:dyDescent="0.2">
      <c r="B428" s="32" t="s">
        <v>74</v>
      </c>
      <c r="C428" s="32" t="s">
        <v>359</v>
      </c>
      <c r="D428" s="32" t="s">
        <v>360</v>
      </c>
      <c r="E428" s="31" t="s">
        <v>1813</v>
      </c>
      <c r="F428" s="31">
        <v>1217368</v>
      </c>
      <c r="G428" s="31">
        <v>635341</v>
      </c>
      <c r="H428" s="32" t="s">
        <v>305</v>
      </c>
      <c r="I428" s="32" t="s">
        <v>305</v>
      </c>
      <c r="J428" s="32" t="s">
        <v>185</v>
      </c>
      <c r="K428" s="32" t="s">
        <v>375</v>
      </c>
      <c r="L428" s="31" t="s">
        <v>96</v>
      </c>
      <c r="M428" s="31">
        <v>1</v>
      </c>
      <c r="N428" s="105">
        <v>43080</v>
      </c>
      <c r="O428" s="29"/>
    </row>
    <row r="429" spans="2:15" ht="12.75" x14ac:dyDescent="0.2">
      <c r="B429" s="204" t="s">
        <v>75</v>
      </c>
      <c r="C429" s="204" t="s">
        <v>359</v>
      </c>
      <c r="D429" s="32" t="s">
        <v>360</v>
      </c>
      <c r="E429" s="31" t="s">
        <v>2059</v>
      </c>
      <c r="F429" s="31">
        <v>519</v>
      </c>
      <c r="G429" s="31">
        <v>519</v>
      </c>
      <c r="H429" s="205" t="s">
        <v>144</v>
      </c>
      <c r="I429" s="32" t="s">
        <v>305</v>
      </c>
      <c r="J429" s="32" t="s">
        <v>99</v>
      </c>
      <c r="K429" s="32" t="s">
        <v>334</v>
      </c>
      <c r="L429" s="31" t="s">
        <v>96</v>
      </c>
      <c r="M429" s="31">
        <v>1</v>
      </c>
      <c r="N429" s="105">
        <v>43080</v>
      </c>
      <c r="O429" s="29"/>
    </row>
    <row r="430" spans="2:15" ht="12.75" x14ac:dyDescent="0.2">
      <c r="B430" s="204" t="s">
        <v>75</v>
      </c>
      <c r="C430" s="204" t="s">
        <v>31</v>
      </c>
      <c r="D430" s="32" t="s">
        <v>15</v>
      </c>
      <c r="E430" s="31" t="s">
        <v>2048</v>
      </c>
      <c r="F430" s="31">
        <v>50</v>
      </c>
      <c r="G430" s="31">
        <v>50</v>
      </c>
      <c r="H430" s="205" t="s">
        <v>342</v>
      </c>
      <c r="I430" s="32" t="s">
        <v>305</v>
      </c>
      <c r="J430" s="32" t="s">
        <v>536</v>
      </c>
      <c r="K430" s="32" t="s">
        <v>334</v>
      </c>
      <c r="L430" s="31" t="s">
        <v>96</v>
      </c>
      <c r="M430" s="31">
        <v>10</v>
      </c>
      <c r="N430" s="105">
        <v>43080</v>
      </c>
      <c r="O430" s="29"/>
    </row>
    <row r="431" spans="2:15" ht="12.75" x14ac:dyDescent="0.2">
      <c r="B431" s="167" t="s">
        <v>74</v>
      </c>
      <c r="C431" s="167" t="s">
        <v>27</v>
      </c>
      <c r="D431" s="168" t="s">
        <v>7</v>
      </c>
      <c r="E431" s="169" t="s">
        <v>1311</v>
      </c>
      <c r="F431" s="169">
        <v>2444591</v>
      </c>
      <c r="G431" s="169">
        <v>712637</v>
      </c>
      <c r="H431" s="170" t="s">
        <v>636</v>
      </c>
      <c r="I431" s="168" t="s">
        <v>305</v>
      </c>
      <c r="J431" s="168" t="s">
        <v>203</v>
      </c>
      <c r="K431" s="168" t="s">
        <v>334</v>
      </c>
      <c r="L431" s="169" t="s">
        <v>96</v>
      </c>
      <c r="M431" s="169">
        <v>1</v>
      </c>
      <c r="N431" s="171">
        <v>43081</v>
      </c>
      <c r="O431" s="29"/>
    </row>
    <row r="432" spans="2:15" ht="12.75" x14ac:dyDescent="0.2">
      <c r="B432" s="32" t="s">
        <v>74</v>
      </c>
      <c r="C432" s="32" t="s">
        <v>27</v>
      </c>
      <c r="D432" s="32" t="s">
        <v>7</v>
      </c>
      <c r="E432" s="31" t="s">
        <v>1289</v>
      </c>
      <c r="F432" s="31">
        <v>722363</v>
      </c>
      <c r="G432" s="31">
        <v>630830</v>
      </c>
      <c r="H432" s="32" t="s">
        <v>638</v>
      </c>
      <c r="I432" s="32" t="s">
        <v>309</v>
      </c>
      <c r="J432" s="32" t="s">
        <v>184</v>
      </c>
      <c r="K432" s="32" t="s">
        <v>334</v>
      </c>
      <c r="L432" s="31" t="s">
        <v>96</v>
      </c>
      <c r="M432" s="31">
        <v>1</v>
      </c>
      <c r="N432" s="105">
        <v>43081</v>
      </c>
      <c r="O432" s="29"/>
    </row>
    <row r="433" spans="2:15" ht="12.75" x14ac:dyDescent="0.2">
      <c r="B433" s="32" t="s">
        <v>74</v>
      </c>
      <c r="C433" s="32" t="s">
        <v>27</v>
      </c>
      <c r="D433" s="32" t="s">
        <v>8</v>
      </c>
      <c r="E433" s="31" t="s">
        <v>1271</v>
      </c>
      <c r="F433" s="31">
        <v>182692</v>
      </c>
      <c r="G433" s="31">
        <v>616679</v>
      </c>
      <c r="H433" s="32" t="s">
        <v>403</v>
      </c>
      <c r="I433" s="32" t="s">
        <v>216</v>
      </c>
      <c r="J433" s="32" t="s">
        <v>99</v>
      </c>
      <c r="K433" s="32" t="s">
        <v>334</v>
      </c>
      <c r="L433" s="31" t="s">
        <v>96</v>
      </c>
      <c r="M433" s="31">
        <v>1</v>
      </c>
      <c r="N433" s="105">
        <v>43081</v>
      </c>
      <c r="O433" s="29"/>
    </row>
    <row r="434" spans="2:15" ht="12.75" x14ac:dyDescent="0.2">
      <c r="B434" s="32" t="s">
        <v>74</v>
      </c>
      <c r="C434" s="32" t="s">
        <v>27</v>
      </c>
      <c r="D434" s="32" t="s">
        <v>9</v>
      </c>
      <c r="E434" s="31" t="s">
        <v>1289</v>
      </c>
      <c r="F434" s="31">
        <v>722363</v>
      </c>
      <c r="G434" s="31">
        <v>630830</v>
      </c>
      <c r="H434" s="32" t="s">
        <v>638</v>
      </c>
      <c r="I434" s="32" t="s">
        <v>309</v>
      </c>
      <c r="J434" s="32" t="s">
        <v>184</v>
      </c>
      <c r="K434" s="32" t="s">
        <v>334</v>
      </c>
      <c r="L434" s="31" t="s">
        <v>96</v>
      </c>
      <c r="M434" s="31">
        <v>1</v>
      </c>
      <c r="N434" s="105">
        <v>43081</v>
      </c>
      <c r="O434" s="29"/>
    </row>
    <row r="435" spans="2:15" ht="12.75" x14ac:dyDescent="0.2">
      <c r="B435" s="32" t="s">
        <v>430</v>
      </c>
      <c r="C435" s="32" t="s">
        <v>27</v>
      </c>
      <c r="D435" s="32" t="s">
        <v>10</v>
      </c>
      <c r="E435" s="31" t="s">
        <v>1064</v>
      </c>
      <c r="F435" s="31">
        <v>867891</v>
      </c>
      <c r="G435" s="31">
        <v>582607</v>
      </c>
      <c r="H435" s="32" t="s">
        <v>655</v>
      </c>
      <c r="I435" s="32" t="s">
        <v>216</v>
      </c>
      <c r="J435" s="32" t="s">
        <v>44</v>
      </c>
      <c r="K435" s="32" t="s">
        <v>334</v>
      </c>
      <c r="L435" s="31" t="s">
        <v>96</v>
      </c>
      <c r="M435" s="31">
        <v>12</v>
      </c>
      <c r="N435" s="105">
        <v>43081</v>
      </c>
      <c r="O435" s="29"/>
    </row>
    <row r="436" spans="2:15" ht="12.75" x14ac:dyDescent="0.2">
      <c r="B436" s="167" t="s">
        <v>430</v>
      </c>
      <c r="C436" s="167" t="s">
        <v>29</v>
      </c>
      <c r="D436" s="168" t="s">
        <v>384</v>
      </c>
      <c r="E436" s="169" t="s">
        <v>1085</v>
      </c>
      <c r="F436" s="169">
        <v>1166084</v>
      </c>
      <c r="G436" s="169">
        <v>573772</v>
      </c>
      <c r="H436" s="170" t="s">
        <v>418</v>
      </c>
      <c r="I436" s="168" t="s">
        <v>218</v>
      </c>
      <c r="J436" s="168" t="s">
        <v>184</v>
      </c>
      <c r="K436" s="168" t="s">
        <v>334</v>
      </c>
      <c r="L436" s="169" t="s">
        <v>96</v>
      </c>
      <c r="M436" s="169">
        <v>2</v>
      </c>
      <c r="N436" s="171">
        <v>43081</v>
      </c>
      <c r="O436" s="29"/>
    </row>
    <row r="437" spans="2:15" ht="12.75" x14ac:dyDescent="0.2">
      <c r="B437" s="167" t="s">
        <v>75</v>
      </c>
      <c r="C437" s="167" t="s">
        <v>29</v>
      </c>
      <c r="D437" s="168" t="s">
        <v>384</v>
      </c>
      <c r="E437" s="169" t="s">
        <v>1940</v>
      </c>
      <c r="F437" s="169">
        <v>523</v>
      </c>
      <c r="G437" s="169">
        <v>523</v>
      </c>
      <c r="H437" s="170" t="s">
        <v>340</v>
      </c>
      <c r="I437" s="168" t="s">
        <v>305</v>
      </c>
      <c r="J437" s="168" t="s">
        <v>122</v>
      </c>
      <c r="K437" s="168" t="s">
        <v>334</v>
      </c>
      <c r="L437" s="169" t="s">
        <v>96</v>
      </c>
      <c r="M437" s="169">
        <v>1</v>
      </c>
      <c r="N437" s="171">
        <v>43081</v>
      </c>
      <c r="O437" s="29"/>
    </row>
    <row r="438" spans="2:15" ht="12.75" x14ac:dyDescent="0.2">
      <c r="B438" s="32" t="s">
        <v>75</v>
      </c>
      <c r="C438" s="32" t="s">
        <v>29</v>
      </c>
      <c r="D438" s="32" t="s">
        <v>384</v>
      </c>
      <c r="E438" s="31" t="s">
        <v>1941</v>
      </c>
      <c r="F438" s="31">
        <v>184</v>
      </c>
      <c r="G438" s="31">
        <v>184</v>
      </c>
      <c r="H438" s="32" t="s">
        <v>391</v>
      </c>
      <c r="I438" s="32" t="s">
        <v>305</v>
      </c>
      <c r="J438" s="32" t="s">
        <v>125</v>
      </c>
      <c r="K438" s="32" t="s">
        <v>334</v>
      </c>
      <c r="L438" s="31" t="s">
        <v>96</v>
      </c>
      <c r="M438" s="31">
        <v>1</v>
      </c>
      <c r="N438" s="105">
        <v>43081</v>
      </c>
      <c r="O438" s="29"/>
    </row>
    <row r="439" spans="2:15" ht="12.75" x14ac:dyDescent="0.2">
      <c r="B439" s="177" t="s">
        <v>75</v>
      </c>
      <c r="C439" s="177" t="s">
        <v>29</v>
      </c>
      <c r="D439" s="178" t="s">
        <v>384</v>
      </c>
      <c r="E439" s="179" t="s">
        <v>1942</v>
      </c>
      <c r="F439" s="179">
        <v>190</v>
      </c>
      <c r="G439" s="179">
        <v>190</v>
      </c>
      <c r="H439" s="180" t="s">
        <v>632</v>
      </c>
      <c r="I439" s="178" t="s">
        <v>305</v>
      </c>
      <c r="J439" s="178" t="s">
        <v>163</v>
      </c>
      <c r="K439" s="178" t="s">
        <v>334</v>
      </c>
      <c r="L439" s="179" t="s">
        <v>96</v>
      </c>
      <c r="M439" s="179">
        <v>1</v>
      </c>
      <c r="N439" s="181">
        <v>43081</v>
      </c>
      <c r="O439" s="29"/>
    </row>
    <row r="440" spans="2:15" ht="12.75" x14ac:dyDescent="0.2">
      <c r="B440" s="32" t="s">
        <v>74</v>
      </c>
      <c r="C440" s="32" t="s">
        <v>25</v>
      </c>
      <c r="D440" s="32" t="s">
        <v>398</v>
      </c>
      <c r="E440" s="31" t="s">
        <v>1350</v>
      </c>
      <c r="F440" s="31">
        <v>1118375</v>
      </c>
      <c r="G440" s="31">
        <v>816060</v>
      </c>
      <c r="H440" s="32" t="s">
        <v>693</v>
      </c>
      <c r="I440" s="32" t="s">
        <v>216</v>
      </c>
      <c r="J440" s="32" t="s">
        <v>171</v>
      </c>
      <c r="K440" s="32" t="s">
        <v>334</v>
      </c>
      <c r="L440" s="31" t="s">
        <v>96</v>
      </c>
      <c r="M440" s="31">
        <v>1</v>
      </c>
      <c r="N440" s="105">
        <v>43081</v>
      </c>
      <c r="O440" s="29"/>
    </row>
    <row r="441" spans="2:15" ht="12.75" x14ac:dyDescent="0.2">
      <c r="B441" s="32" t="s">
        <v>75</v>
      </c>
      <c r="C441" s="32" t="s">
        <v>25</v>
      </c>
      <c r="D441" s="32" t="s">
        <v>398</v>
      </c>
      <c r="E441" s="31" t="s">
        <v>1975</v>
      </c>
      <c r="F441" s="31">
        <v>629</v>
      </c>
      <c r="G441" s="31">
        <v>629</v>
      </c>
      <c r="H441" s="32" t="s">
        <v>687</v>
      </c>
      <c r="I441" s="32" t="s">
        <v>305</v>
      </c>
      <c r="J441" s="32" t="s">
        <v>147</v>
      </c>
      <c r="K441" s="32" t="s">
        <v>334</v>
      </c>
      <c r="L441" s="31" t="s">
        <v>96</v>
      </c>
      <c r="M441" s="31">
        <v>5</v>
      </c>
      <c r="N441" s="105">
        <v>43081</v>
      </c>
      <c r="O441" s="29"/>
    </row>
    <row r="442" spans="2:15" ht="12.75" x14ac:dyDescent="0.2">
      <c r="B442" s="32" t="s">
        <v>75</v>
      </c>
      <c r="C442" s="32" t="s">
        <v>25</v>
      </c>
      <c r="D442" s="32" t="s">
        <v>398</v>
      </c>
      <c r="E442" s="31" t="s">
        <v>1976</v>
      </c>
      <c r="F442" s="31">
        <v>357</v>
      </c>
      <c r="G442" s="31">
        <v>357</v>
      </c>
      <c r="H442" s="32" t="s">
        <v>562</v>
      </c>
      <c r="I442" s="32" t="s">
        <v>305</v>
      </c>
      <c r="J442" s="32" t="s">
        <v>51</v>
      </c>
      <c r="K442" s="32" t="s">
        <v>334</v>
      </c>
      <c r="L442" s="31" t="s">
        <v>96</v>
      </c>
      <c r="M442" s="31">
        <v>3</v>
      </c>
      <c r="N442" s="105">
        <v>43081</v>
      </c>
      <c r="O442" s="29"/>
    </row>
    <row r="443" spans="2:15" ht="12.75" x14ac:dyDescent="0.2">
      <c r="B443" s="32" t="s">
        <v>75</v>
      </c>
      <c r="C443" s="32" t="s">
        <v>28</v>
      </c>
      <c r="D443" s="32" t="s">
        <v>406</v>
      </c>
      <c r="E443" s="31" t="s">
        <v>2014</v>
      </c>
      <c r="F443" s="31">
        <v>391</v>
      </c>
      <c r="G443" s="31">
        <v>391</v>
      </c>
      <c r="H443" s="32" t="s">
        <v>540</v>
      </c>
      <c r="I443" s="32" t="s">
        <v>305</v>
      </c>
      <c r="J443" s="32" t="s">
        <v>198</v>
      </c>
      <c r="K443" s="32" t="s">
        <v>334</v>
      </c>
      <c r="L443" s="31" t="s">
        <v>96</v>
      </c>
      <c r="M443" s="31">
        <v>2</v>
      </c>
      <c r="N443" s="105">
        <v>43081</v>
      </c>
      <c r="O443" s="29"/>
    </row>
    <row r="444" spans="2:15" ht="12.75" x14ac:dyDescent="0.2">
      <c r="B444" s="32" t="s">
        <v>75</v>
      </c>
      <c r="C444" s="32" t="s">
        <v>28</v>
      </c>
      <c r="D444" s="32" t="s">
        <v>406</v>
      </c>
      <c r="E444" s="31" t="s">
        <v>2015</v>
      </c>
      <c r="F444" s="31">
        <v>524</v>
      </c>
      <c r="G444" s="31">
        <v>524</v>
      </c>
      <c r="H444" s="32" t="s">
        <v>123</v>
      </c>
      <c r="I444" s="32" t="s">
        <v>305</v>
      </c>
      <c r="J444" s="32" t="s">
        <v>124</v>
      </c>
      <c r="K444" s="32" t="s">
        <v>334</v>
      </c>
      <c r="L444" s="31" t="s">
        <v>96</v>
      </c>
      <c r="M444" s="31">
        <v>1</v>
      </c>
      <c r="N444" s="105">
        <v>43081</v>
      </c>
      <c r="O444" s="29"/>
    </row>
    <row r="445" spans="2:15" ht="12.75" x14ac:dyDescent="0.2">
      <c r="B445" s="32" t="s">
        <v>75</v>
      </c>
      <c r="C445" s="32" t="s">
        <v>28</v>
      </c>
      <c r="D445" s="32" t="s">
        <v>406</v>
      </c>
      <c r="E445" s="31" t="s">
        <v>2016</v>
      </c>
      <c r="F445" s="31">
        <v>424</v>
      </c>
      <c r="G445" s="31">
        <v>424</v>
      </c>
      <c r="H445" s="32" t="s">
        <v>426</v>
      </c>
      <c r="I445" s="32" t="s">
        <v>305</v>
      </c>
      <c r="J445" s="32" t="s">
        <v>138</v>
      </c>
      <c r="K445" s="32" t="s">
        <v>334</v>
      </c>
      <c r="L445" s="31" t="s">
        <v>96</v>
      </c>
      <c r="M445" s="31">
        <v>1</v>
      </c>
      <c r="N445" s="105">
        <v>43081</v>
      </c>
      <c r="O445" s="29"/>
    </row>
    <row r="446" spans="2:15" ht="12.75" x14ac:dyDescent="0.2">
      <c r="B446" s="32" t="s">
        <v>430</v>
      </c>
      <c r="C446" s="32" t="s">
        <v>26</v>
      </c>
      <c r="D446" s="32" t="s">
        <v>13</v>
      </c>
      <c r="E446" s="31" t="s">
        <v>1137</v>
      </c>
      <c r="F446" s="31">
        <v>770497</v>
      </c>
      <c r="G446" s="31">
        <v>561133</v>
      </c>
      <c r="H446" s="32" t="s">
        <v>756</v>
      </c>
      <c r="I446" s="32" t="s">
        <v>305</v>
      </c>
      <c r="J446" s="32" t="s">
        <v>117</v>
      </c>
      <c r="K446" s="32" t="s">
        <v>334</v>
      </c>
      <c r="L446" s="31" t="s">
        <v>96</v>
      </c>
      <c r="M446" s="31">
        <v>1</v>
      </c>
      <c r="N446" s="105">
        <v>43081</v>
      </c>
      <c r="O446" s="29"/>
    </row>
    <row r="447" spans="2:15" ht="12.75" x14ac:dyDescent="0.2">
      <c r="B447" s="177" t="s">
        <v>74</v>
      </c>
      <c r="C447" s="177" t="s">
        <v>26</v>
      </c>
      <c r="D447" s="178" t="s">
        <v>13</v>
      </c>
      <c r="E447" s="179" t="s">
        <v>1536</v>
      </c>
      <c r="F447" s="179">
        <v>739230</v>
      </c>
      <c r="G447" s="179">
        <v>604386</v>
      </c>
      <c r="H447" s="180" t="s">
        <v>1031</v>
      </c>
      <c r="I447" s="178" t="s">
        <v>222</v>
      </c>
      <c r="J447" s="178" t="s">
        <v>178</v>
      </c>
      <c r="K447" s="178" t="s">
        <v>375</v>
      </c>
      <c r="L447" s="179" t="s">
        <v>96</v>
      </c>
      <c r="M447" s="179">
        <v>1</v>
      </c>
      <c r="N447" s="181">
        <v>43081</v>
      </c>
      <c r="O447" s="29"/>
    </row>
    <row r="448" spans="2:15" ht="12.75" x14ac:dyDescent="0.2">
      <c r="B448" s="32" t="s">
        <v>74</v>
      </c>
      <c r="C448" s="32" t="s">
        <v>26</v>
      </c>
      <c r="D448" s="32" t="s">
        <v>13</v>
      </c>
      <c r="E448" s="31" t="s">
        <v>1537</v>
      </c>
      <c r="F448" s="31">
        <v>2444564</v>
      </c>
      <c r="G448" s="31">
        <v>867907</v>
      </c>
      <c r="H448" s="32" t="s">
        <v>989</v>
      </c>
      <c r="I448" s="32" t="s">
        <v>365</v>
      </c>
      <c r="J448" s="32" t="s">
        <v>180</v>
      </c>
      <c r="K448" s="32" t="s">
        <v>375</v>
      </c>
      <c r="L448" s="31" t="s">
        <v>96</v>
      </c>
      <c r="M448" s="31">
        <v>1</v>
      </c>
      <c r="N448" s="105">
        <v>43081</v>
      </c>
      <c r="O448" s="29"/>
    </row>
    <row r="449" spans="2:15" ht="12.75" x14ac:dyDescent="0.2">
      <c r="B449" s="32" t="s">
        <v>74</v>
      </c>
      <c r="C449" s="32" t="s">
        <v>26</v>
      </c>
      <c r="D449" s="32" t="s">
        <v>13</v>
      </c>
      <c r="E449" s="31" t="s">
        <v>1538</v>
      </c>
      <c r="F449" s="31">
        <v>2444622</v>
      </c>
      <c r="G449" s="31">
        <v>535210</v>
      </c>
      <c r="H449" s="32" t="s">
        <v>528</v>
      </c>
      <c r="I449" s="32" t="s">
        <v>225</v>
      </c>
      <c r="J449" s="32" t="s">
        <v>66</v>
      </c>
      <c r="K449" s="32" t="s">
        <v>375</v>
      </c>
      <c r="L449" s="31" t="s">
        <v>96</v>
      </c>
      <c r="M449" s="31">
        <v>1</v>
      </c>
      <c r="N449" s="105">
        <v>43081</v>
      </c>
      <c r="O449" s="29"/>
    </row>
    <row r="450" spans="2:15" ht="12.75" x14ac:dyDescent="0.2">
      <c r="B450" s="32" t="s">
        <v>74</v>
      </c>
      <c r="C450" s="32" t="s">
        <v>26</v>
      </c>
      <c r="D450" s="32" t="s">
        <v>13</v>
      </c>
      <c r="E450" s="31" t="s">
        <v>1539</v>
      </c>
      <c r="F450" s="31">
        <v>1035329</v>
      </c>
      <c r="G450" s="31">
        <v>635341</v>
      </c>
      <c r="H450" s="32" t="s">
        <v>305</v>
      </c>
      <c r="I450" s="32" t="s">
        <v>305</v>
      </c>
      <c r="J450" s="32" t="s">
        <v>107</v>
      </c>
      <c r="K450" s="32" t="s">
        <v>375</v>
      </c>
      <c r="L450" s="31" t="s">
        <v>96</v>
      </c>
      <c r="M450" s="31">
        <v>1</v>
      </c>
      <c r="N450" s="105">
        <v>43081</v>
      </c>
      <c r="O450" s="29"/>
    </row>
    <row r="451" spans="2:15" ht="12.75" x14ac:dyDescent="0.2">
      <c r="B451" s="167" t="s">
        <v>74</v>
      </c>
      <c r="C451" s="167" t="s">
        <v>26</v>
      </c>
      <c r="D451" s="168" t="s">
        <v>13</v>
      </c>
      <c r="E451" s="169" t="s">
        <v>1540</v>
      </c>
      <c r="F451" s="169">
        <v>2444787</v>
      </c>
      <c r="G451" s="169">
        <v>528520</v>
      </c>
      <c r="H451" s="170" t="s">
        <v>882</v>
      </c>
      <c r="I451" s="168" t="s">
        <v>220</v>
      </c>
      <c r="J451" s="168" t="s">
        <v>133</v>
      </c>
      <c r="K451" s="168" t="s">
        <v>375</v>
      </c>
      <c r="L451" s="169" t="s">
        <v>96</v>
      </c>
      <c r="M451" s="169">
        <v>1</v>
      </c>
      <c r="N451" s="171">
        <v>43081</v>
      </c>
      <c r="O451" s="29"/>
    </row>
    <row r="452" spans="2:15" ht="12.75" x14ac:dyDescent="0.2">
      <c r="B452" s="32" t="s">
        <v>74</v>
      </c>
      <c r="C452" s="32" t="s">
        <v>26</v>
      </c>
      <c r="D452" s="32" t="s">
        <v>13</v>
      </c>
      <c r="E452" s="31" t="s">
        <v>1541</v>
      </c>
      <c r="F452" s="31">
        <v>665122</v>
      </c>
      <c r="G452" s="31">
        <v>593290</v>
      </c>
      <c r="H452" s="32" t="s">
        <v>911</v>
      </c>
      <c r="I452" s="32" t="s">
        <v>225</v>
      </c>
      <c r="J452" s="32" t="s">
        <v>107</v>
      </c>
      <c r="K452" s="32" t="s">
        <v>375</v>
      </c>
      <c r="L452" s="31" t="s">
        <v>96</v>
      </c>
      <c r="M452" s="31">
        <v>1</v>
      </c>
      <c r="N452" s="105">
        <v>43081</v>
      </c>
      <c r="O452" s="29"/>
    </row>
    <row r="453" spans="2:15" ht="12.75" x14ac:dyDescent="0.2">
      <c r="B453" s="32" t="s">
        <v>74</v>
      </c>
      <c r="C453" s="32" t="s">
        <v>26</v>
      </c>
      <c r="D453" s="32" t="s">
        <v>13</v>
      </c>
      <c r="E453" s="31" t="s">
        <v>1542</v>
      </c>
      <c r="F453" s="31">
        <v>980975</v>
      </c>
      <c r="G453" s="31">
        <v>555532</v>
      </c>
      <c r="H453" s="32" t="s">
        <v>531</v>
      </c>
      <c r="I453" s="32" t="s">
        <v>309</v>
      </c>
      <c r="J453" s="32" t="s">
        <v>166</v>
      </c>
      <c r="K453" s="32" t="s">
        <v>375</v>
      </c>
      <c r="L453" s="31" t="s">
        <v>96</v>
      </c>
      <c r="M453" s="31">
        <v>1</v>
      </c>
      <c r="N453" s="105">
        <v>43081</v>
      </c>
      <c r="O453" s="29"/>
    </row>
    <row r="454" spans="2:15" ht="12.75" x14ac:dyDescent="0.2">
      <c r="B454" s="32" t="s">
        <v>74</v>
      </c>
      <c r="C454" s="32" t="s">
        <v>26</v>
      </c>
      <c r="D454" s="32" t="s">
        <v>13</v>
      </c>
      <c r="E454" s="31" t="s">
        <v>1548</v>
      </c>
      <c r="F454" s="31">
        <v>971808</v>
      </c>
      <c r="G454" s="31">
        <v>649029</v>
      </c>
      <c r="H454" s="32" t="s">
        <v>921</v>
      </c>
      <c r="I454" s="32" t="s">
        <v>225</v>
      </c>
      <c r="J454" s="32" t="s">
        <v>174</v>
      </c>
      <c r="K454" s="32" t="s">
        <v>375</v>
      </c>
      <c r="L454" s="31" t="s">
        <v>96</v>
      </c>
      <c r="M454" s="31">
        <v>1</v>
      </c>
      <c r="N454" s="105">
        <v>43081</v>
      </c>
      <c r="O454" s="29"/>
    </row>
    <row r="455" spans="2:15" ht="12.75" x14ac:dyDescent="0.2">
      <c r="B455" s="32" t="s">
        <v>74</v>
      </c>
      <c r="C455" s="32" t="s">
        <v>26</v>
      </c>
      <c r="D455" s="32" t="s">
        <v>13</v>
      </c>
      <c r="E455" s="31" t="s">
        <v>1549</v>
      </c>
      <c r="F455" s="31">
        <v>2444665</v>
      </c>
      <c r="G455" s="31">
        <v>610195</v>
      </c>
      <c r="H455" s="32" t="s">
        <v>505</v>
      </c>
      <c r="I455" s="32" t="s">
        <v>365</v>
      </c>
      <c r="J455" s="32" t="s">
        <v>107</v>
      </c>
      <c r="K455" s="32" t="s">
        <v>334</v>
      </c>
      <c r="L455" s="31" t="s">
        <v>96</v>
      </c>
      <c r="M455" s="31">
        <v>1</v>
      </c>
      <c r="N455" s="105">
        <v>43081</v>
      </c>
      <c r="O455" s="29"/>
    </row>
    <row r="456" spans="2:15" ht="12.75" x14ac:dyDescent="0.2">
      <c r="B456" s="32" t="s">
        <v>74</v>
      </c>
      <c r="C456" s="32" t="s">
        <v>26</v>
      </c>
      <c r="D456" s="32" t="s">
        <v>13</v>
      </c>
      <c r="E456" s="31" t="s">
        <v>1550</v>
      </c>
      <c r="F456" s="31">
        <v>2444689</v>
      </c>
      <c r="G456" s="31">
        <v>1164527</v>
      </c>
      <c r="H456" s="32" t="s">
        <v>922</v>
      </c>
      <c r="I456" s="32" t="s">
        <v>1551</v>
      </c>
      <c r="J456" s="32" t="s">
        <v>174</v>
      </c>
      <c r="K456" s="32" t="s">
        <v>375</v>
      </c>
      <c r="L456" s="31" t="s">
        <v>96</v>
      </c>
      <c r="M456" s="31">
        <v>1</v>
      </c>
      <c r="N456" s="105">
        <v>43081</v>
      </c>
      <c r="O456" s="29"/>
    </row>
    <row r="457" spans="2:15" ht="12.75" x14ac:dyDescent="0.2">
      <c r="B457" s="32" t="s">
        <v>74</v>
      </c>
      <c r="C457" s="32" t="s">
        <v>26</v>
      </c>
      <c r="D457" s="32" t="s">
        <v>13</v>
      </c>
      <c r="E457" s="31" t="s">
        <v>1552</v>
      </c>
      <c r="F457" s="31">
        <v>978358</v>
      </c>
      <c r="G457" s="31">
        <v>606714</v>
      </c>
      <c r="H457" s="32" t="s">
        <v>506</v>
      </c>
      <c r="I457" s="32" t="s">
        <v>222</v>
      </c>
      <c r="J457" s="32" t="s">
        <v>137</v>
      </c>
      <c r="K457" s="32" t="s">
        <v>375</v>
      </c>
      <c r="L457" s="31" t="s">
        <v>96</v>
      </c>
      <c r="M457" s="31">
        <v>1</v>
      </c>
      <c r="N457" s="105">
        <v>43081</v>
      </c>
      <c r="O457" s="29"/>
    </row>
    <row r="458" spans="2:15" ht="12.75" x14ac:dyDescent="0.2">
      <c r="B458" s="32" t="s">
        <v>74</v>
      </c>
      <c r="C458" s="32" t="s">
        <v>26</v>
      </c>
      <c r="D458" s="32" t="s">
        <v>13</v>
      </c>
      <c r="E458" s="31" t="s">
        <v>1553</v>
      </c>
      <c r="F458" s="31">
        <v>217634</v>
      </c>
      <c r="G458" s="31">
        <v>575969</v>
      </c>
      <c r="H458" s="32" t="s">
        <v>875</v>
      </c>
      <c r="I458" s="32" t="s">
        <v>309</v>
      </c>
      <c r="J458" s="32" t="s">
        <v>132</v>
      </c>
      <c r="K458" s="32" t="s">
        <v>375</v>
      </c>
      <c r="L458" s="31" t="s">
        <v>96</v>
      </c>
      <c r="M458" s="31">
        <v>1</v>
      </c>
      <c r="N458" s="105">
        <v>43081</v>
      </c>
      <c r="O458" s="29"/>
    </row>
    <row r="459" spans="2:15" ht="12.75" x14ac:dyDescent="0.2">
      <c r="B459" s="32" t="s">
        <v>74</v>
      </c>
      <c r="C459" s="32" t="s">
        <v>26</v>
      </c>
      <c r="D459" s="32" t="s">
        <v>13</v>
      </c>
      <c r="E459" s="31" t="s">
        <v>1554</v>
      </c>
      <c r="F459" s="31">
        <v>971759</v>
      </c>
      <c r="G459" s="31">
        <v>575834</v>
      </c>
      <c r="H459" s="32" t="s">
        <v>795</v>
      </c>
      <c r="I459" s="32" t="s">
        <v>226</v>
      </c>
      <c r="J459" s="32" t="s">
        <v>139</v>
      </c>
      <c r="K459" s="32" t="s">
        <v>334</v>
      </c>
      <c r="L459" s="31" t="s">
        <v>96</v>
      </c>
      <c r="M459" s="31">
        <v>1</v>
      </c>
      <c r="N459" s="105">
        <v>43081</v>
      </c>
      <c r="O459" s="29"/>
    </row>
    <row r="460" spans="2:15" ht="12.75" x14ac:dyDescent="0.2">
      <c r="B460" s="32" t="s">
        <v>74</v>
      </c>
      <c r="C460" s="32" t="s">
        <v>26</v>
      </c>
      <c r="D460" s="32" t="s">
        <v>13</v>
      </c>
      <c r="E460" s="31" t="s">
        <v>1555</v>
      </c>
      <c r="F460" s="31">
        <v>1164654</v>
      </c>
      <c r="G460" s="31">
        <v>599600</v>
      </c>
      <c r="H460" s="32" t="s">
        <v>778</v>
      </c>
      <c r="I460" s="32" t="s">
        <v>225</v>
      </c>
      <c r="J460" s="32" t="s">
        <v>153</v>
      </c>
      <c r="K460" s="32" t="s">
        <v>334</v>
      </c>
      <c r="L460" s="31" t="s">
        <v>96</v>
      </c>
      <c r="M460" s="31">
        <v>1</v>
      </c>
      <c r="N460" s="105">
        <v>43081</v>
      </c>
      <c r="O460" s="29"/>
    </row>
    <row r="461" spans="2:15" ht="12.75" x14ac:dyDescent="0.2">
      <c r="B461" s="167" t="s">
        <v>74</v>
      </c>
      <c r="C461" s="167" t="s">
        <v>26</v>
      </c>
      <c r="D461" s="168" t="s">
        <v>13</v>
      </c>
      <c r="E461" s="169" t="s">
        <v>1556</v>
      </c>
      <c r="F461" s="169">
        <v>972267</v>
      </c>
      <c r="G461" s="169">
        <v>561050</v>
      </c>
      <c r="H461" s="170" t="s">
        <v>876</v>
      </c>
      <c r="I461" s="168" t="s">
        <v>309</v>
      </c>
      <c r="J461" s="168" t="s">
        <v>132</v>
      </c>
      <c r="K461" s="168" t="s">
        <v>375</v>
      </c>
      <c r="L461" s="169" t="s">
        <v>96</v>
      </c>
      <c r="M461" s="169">
        <v>1</v>
      </c>
      <c r="N461" s="171">
        <v>43081</v>
      </c>
      <c r="O461" s="29"/>
    </row>
    <row r="462" spans="2:15" ht="12.75" x14ac:dyDescent="0.2">
      <c r="B462" s="167" t="s">
        <v>74</v>
      </c>
      <c r="C462" s="167" t="s">
        <v>26</v>
      </c>
      <c r="D462" s="168" t="s">
        <v>13</v>
      </c>
      <c r="E462" s="169" t="s">
        <v>1557</v>
      </c>
      <c r="F462" s="169">
        <v>985268</v>
      </c>
      <c r="G462" s="169">
        <v>603609</v>
      </c>
      <c r="H462" s="170" t="s">
        <v>729</v>
      </c>
      <c r="I462" s="168" t="s">
        <v>216</v>
      </c>
      <c r="J462" s="168" t="s">
        <v>134</v>
      </c>
      <c r="K462" s="168" t="s">
        <v>334</v>
      </c>
      <c r="L462" s="169" t="s">
        <v>96</v>
      </c>
      <c r="M462" s="169">
        <v>1</v>
      </c>
      <c r="N462" s="171">
        <v>43081</v>
      </c>
      <c r="O462" s="29"/>
    </row>
    <row r="463" spans="2:15" ht="12.75" x14ac:dyDescent="0.2">
      <c r="B463" s="32" t="s">
        <v>74</v>
      </c>
      <c r="C463" s="32" t="s">
        <v>359</v>
      </c>
      <c r="D463" s="32" t="s">
        <v>360</v>
      </c>
      <c r="E463" s="31" t="s">
        <v>1814</v>
      </c>
      <c r="F463" s="31">
        <v>1217919</v>
      </c>
      <c r="G463" s="31">
        <v>566478</v>
      </c>
      <c r="H463" s="32" t="s">
        <v>409</v>
      </c>
      <c r="I463" s="32" t="s">
        <v>224</v>
      </c>
      <c r="J463" s="32" t="s">
        <v>198</v>
      </c>
      <c r="K463" s="32" t="s">
        <v>375</v>
      </c>
      <c r="L463" s="31" t="s">
        <v>96</v>
      </c>
      <c r="M463" s="31">
        <v>1</v>
      </c>
      <c r="N463" s="105">
        <v>43081</v>
      </c>
      <c r="O463" s="29"/>
    </row>
    <row r="464" spans="2:15" ht="12.75" x14ac:dyDescent="0.2">
      <c r="B464" s="32" t="s">
        <v>74</v>
      </c>
      <c r="C464" s="32" t="s">
        <v>359</v>
      </c>
      <c r="D464" s="32" t="s">
        <v>360</v>
      </c>
      <c r="E464" s="31" t="s">
        <v>1815</v>
      </c>
      <c r="F464" s="31">
        <v>739888</v>
      </c>
      <c r="G464" s="31">
        <v>566478</v>
      </c>
      <c r="H464" s="32" t="s">
        <v>409</v>
      </c>
      <c r="I464" s="32" t="s">
        <v>224</v>
      </c>
      <c r="J464" s="32" t="s">
        <v>198</v>
      </c>
      <c r="K464" s="32" t="s">
        <v>375</v>
      </c>
      <c r="L464" s="31" t="s">
        <v>96</v>
      </c>
      <c r="M464" s="31">
        <v>1</v>
      </c>
      <c r="N464" s="105">
        <v>43081</v>
      </c>
      <c r="O464" s="29"/>
    </row>
    <row r="465" spans="2:15" ht="12.75" x14ac:dyDescent="0.2">
      <c r="B465" s="204" t="s">
        <v>74</v>
      </c>
      <c r="C465" s="204" t="s">
        <v>359</v>
      </c>
      <c r="D465" s="32" t="s">
        <v>360</v>
      </c>
      <c r="E465" s="31" t="s">
        <v>1816</v>
      </c>
      <c r="F465" s="31">
        <v>1078036</v>
      </c>
      <c r="G465" s="31">
        <v>772939</v>
      </c>
      <c r="H465" s="205" t="s">
        <v>392</v>
      </c>
      <c r="I465" s="32" t="s">
        <v>216</v>
      </c>
      <c r="J465" s="32" t="s">
        <v>178</v>
      </c>
      <c r="K465" s="32" t="s">
        <v>375</v>
      </c>
      <c r="L465" s="31" t="s">
        <v>96</v>
      </c>
      <c r="M465" s="31">
        <v>1</v>
      </c>
      <c r="N465" s="105">
        <v>43081</v>
      </c>
      <c r="O465" s="29"/>
    </row>
    <row r="466" spans="2:15" ht="12.75" x14ac:dyDescent="0.2">
      <c r="B466" s="32" t="s">
        <v>74</v>
      </c>
      <c r="C466" s="32" t="s">
        <v>359</v>
      </c>
      <c r="D466" s="32" t="s">
        <v>360</v>
      </c>
      <c r="E466" s="31" t="s">
        <v>1817</v>
      </c>
      <c r="F466" s="31">
        <v>1173342</v>
      </c>
      <c r="G466" s="31">
        <v>581949</v>
      </c>
      <c r="H466" s="32" t="s">
        <v>1042</v>
      </c>
      <c r="I466" s="32" t="s">
        <v>216</v>
      </c>
      <c r="J466" s="32" t="s">
        <v>193</v>
      </c>
      <c r="K466" s="32" t="s">
        <v>375</v>
      </c>
      <c r="L466" s="31" t="s">
        <v>96</v>
      </c>
      <c r="M466" s="31">
        <v>1</v>
      </c>
      <c r="N466" s="105">
        <v>43081</v>
      </c>
      <c r="O466" s="29"/>
    </row>
    <row r="467" spans="2:15" ht="12.75" x14ac:dyDescent="0.2">
      <c r="B467" s="32" t="s">
        <v>74</v>
      </c>
      <c r="C467" s="32" t="s">
        <v>359</v>
      </c>
      <c r="D467" s="32" t="s">
        <v>360</v>
      </c>
      <c r="E467" s="31" t="s">
        <v>1818</v>
      </c>
      <c r="F467" s="31">
        <v>930212</v>
      </c>
      <c r="G467" s="31">
        <v>589145</v>
      </c>
      <c r="H467" s="32" t="s">
        <v>408</v>
      </c>
      <c r="I467" s="32" t="s">
        <v>224</v>
      </c>
      <c r="J467" s="32" t="s">
        <v>153</v>
      </c>
      <c r="K467" s="32" t="s">
        <v>375</v>
      </c>
      <c r="L467" s="31" t="s">
        <v>96</v>
      </c>
      <c r="M467" s="31">
        <v>1</v>
      </c>
      <c r="N467" s="105">
        <v>43081</v>
      </c>
      <c r="O467" s="29"/>
    </row>
    <row r="468" spans="2:15" ht="12.75" x14ac:dyDescent="0.2">
      <c r="B468" s="32" t="s">
        <v>74</v>
      </c>
      <c r="C468" s="32" t="s">
        <v>359</v>
      </c>
      <c r="D468" s="32" t="s">
        <v>360</v>
      </c>
      <c r="E468" s="31" t="s">
        <v>1819</v>
      </c>
      <c r="F468" s="31">
        <v>2444786</v>
      </c>
      <c r="G468" s="31">
        <v>636208</v>
      </c>
      <c r="H468" s="32" t="s">
        <v>843</v>
      </c>
      <c r="I468" s="32" t="s">
        <v>224</v>
      </c>
      <c r="J468" s="32" t="s">
        <v>100</v>
      </c>
      <c r="K468" s="32" t="s">
        <v>334</v>
      </c>
      <c r="L468" s="31" t="s">
        <v>96</v>
      </c>
      <c r="M468" s="31">
        <v>1</v>
      </c>
      <c r="N468" s="105">
        <v>43081</v>
      </c>
      <c r="O468" s="29"/>
    </row>
    <row r="469" spans="2:15" ht="12.75" x14ac:dyDescent="0.2">
      <c r="B469" s="32" t="s">
        <v>430</v>
      </c>
      <c r="C469" s="32" t="s">
        <v>31</v>
      </c>
      <c r="D469" s="32" t="s">
        <v>15</v>
      </c>
      <c r="E469" s="31" t="s">
        <v>1201</v>
      </c>
      <c r="F469" s="31">
        <v>1164484</v>
      </c>
      <c r="G469" s="31">
        <v>556580</v>
      </c>
      <c r="H469" s="32" t="s">
        <v>405</v>
      </c>
      <c r="I469" s="32" t="s">
        <v>310</v>
      </c>
      <c r="J469" s="32" t="s">
        <v>124</v>
      </c>
      <c r="K469" s="32" t="s">
        <v>334</v>
      </c>
      <c r="L469" s="31" t="s">
        <v>96</v>
      </c>
      <c r="M469" s="31">
        <v>1</v>
      </c>
      <c r="N469" s="105">
        <v>43081</v>
      </c>
      <c r="O469" s="29"/>
    </row>
    <row r="470" spans="2:15" ht="12.75" x14ac:dyDescent="0.2">
      <c r="B470" s="32" t="s">
        <v>430</v>
      </c>
      <c r="C470" s="32" t="s">
        <v>31</v>
      </c>
      <c r="D470" s="32" t="s">
        <v>15</v>
      </c>
      <c r="E470" s="31" t="s">
        <v>1202</v>
      </c>
      <c r="F470" s="31">
        <v>674803</v>
      </c>
      <c r="G470" s="31">
        <v>608542</v>
      </c>
      <c r="H470" s="32" t="s">
        <v>304</v>
      </c>
      <c r="I470" s="32" t="s">
        <v>216</v>
      </c>
      <c r="J470" s="32" t="s">
        <v>100</v>
      </c>
      <c r="K470" s="32" t="s">
        <v>334</v>
      </c>
      <c r="L470" s="31" t="s">
        <v>96</v>
      </c>
      <c r="M470" s="31">
        <v>1</v>
      </c>
      <c r="N470" s="105">
        <v>43081</v>
      </c>
      <c r="O470" s="29"/>
    </row>
    <row r="471" spans="2:15" ht="12.75" x14ac:dyDescent="0.2">
      <c r="B471" s="32" t="s">
        <v>74</v>
      </c>
      <c r="C471" s="32" t="s">
        <v>31</v>
      </c>
      <c r="D471" s="32" t="s">
        <v>15</v>
      </c>
      <c r="E471" s="31" t="s">
        <v>1765</v>
      </c>
      <c r="F471" s="31">
        <v>514899</v>
      </c>
      <c r="G471" s="31">
        <v>569445</v>
      </c>
      <c r="H471" s="32" t="s">
        <v>825</v>
      </c>
      <c r="I471" s="32" t="s">
        <v>216</v>
      </c>
      <c r="J471" s="32" t="s">
        <v>117</v>
      </c>
      <c r="K471" s="32" t="s">
        <v>334</v>
      </c>
      <c r="L471" s="31" t="s">
        <v>96</v>
      </c>
      <c r="M471" s="31">
        <v>1</v>
      </c>
      <c r="N471" s="105">
        <v>43081</v>
      </c>
      <c r="O471" s="29"/>
    </row>
    <row r="472" spans="2:15" ht="12.75" x14ac:dyDescent="0.2">
      <c r="B472" s="32" t="s">
        <v>74</v>
      </c>
      <c r="C472" s="32" t="s">
        <v>31</v>
      </c>
      <c r="D472" s="32" t="s">
        <v>15</v>
      </c>
      <c r="E472" s="31" t="s">
        <v>1766</v>
      </c>
      <c r="F472" s="31">
        <v>836556</v>
      </c>
      <c r="G472" s="31">
        <v>635341</v>
      </c>
      <c r="H472" s="32" t="s">
        <v>305</v>
      </c>
      <c r="I472" s="32" t="s">
        <v>305</v>
      </c>
      <c r="J472" s="32" t="s">
        <v>168</v>
      </c>
      <c r="K472" s="32" t="s">
        <v>334</v>
      </c>
      <c r="L472" s="31" t="s">
        <v>96</v>
      </c>
      <c r="M472" s="31">
        <v>1</v>
      </c>
      <c r="N472" s="105">
        <v>43081</v>
      </c>
      <c r="O472" s="29"/>
    </row>
    <row r="473" spans="2:15" ht="12.75" x14ac:dyDescent="0.2">
      <c r="B473" s="32" t="s">
        <v>74</v>
      </c>
      <c r="C473" s="32" t="s">
        <v>31</v>
      </c>
      <c r="D473" s="32" t="s">
        <v>15</v>
      </c>
      <c r="E473" s="31" t="s">
        <v>1767</v>
      </c>
      <c r="F473" s="31">
        <v>1195747</v>
      </c>
      <c r="G473" s="31">
        <v>606505</v>
      </c>
      <c r="H473" s="32" t="s">
        <v>473</v>
      </c>
      <c r="I473" s="32" t="s">
        <v>216</v>
      </c>
      <c r="J473" s="32" t="s">
        <v>170</v>
      </c>
      <c r="K473" s="32" t="s">
        <v>334</v>
      </c>
      <c r="L473" s="31" t="s">
        <v>96</v>
      </c>
      <c r="M473" s="31">
        <v>1</v>
      </c>
      <c r="N473" s="105">
        <v>43081</v>
      </c>
      <c r="O473" s="29"/>
    </row>
    <row r="474" spans="2:15" ht="12.75" x14ac:dyDescent="0.2">
      <c r="B474" s="204" t="s">
        <v>75</v>
      </c>
      <c r="C474" s="204" t="s">
        <v>31</v>
      </c>
      <c r="D474" s="32" t="s">
        <v>15</v>
      </c>
      <c r="E474" s="31" t="s">
        <v>2049</v>
      </c>
      <c r="F474" s="31">
        <v>537</v>
      </c>
      <c r="G474" s="31">
        <v>537</v>
      </c>
      <c r="H474" s="205" t="s">
        <v>154</v>
      </c>
      <c r="I474" s="32" t="s">
        <v>305</v>
      </c>
      <c r="J474" s="32" t="s">
        <v>125</v>
      </c>
      <c r="K474" s="32" t="s">
        <v>334</v>
      </c>
      <c r="L474" s="31" t="s">
        <v>96</v>
      </c>
      <c r="M474" s="31">
        <v>1</v>
      </c>
      <c r="N474" s="105">
        <v>43081</v>
      </c>
      <c r="O474" s="29"/>
    </row>
    <row r="475" spans="2:15" ht="12.75" x14ac:dyDescent="0.2">
      <c r="B475" s="204" t="s">
        <v>75</v>
      </c>
      <c r="C475" s="204" t="s">
        <v>31</v>
      </c>
      <c r="D475" s="32" t="s">
        <v>15</v>
      </c>
      <c r="E475" s="31" t="s">
        <v>2050</v>
      </c>
      <c r="F475" s="31">
        <v>542</v>
      </c>
      <c r="G475" s="31">
        <v>542</v>
      </c>
      <c r="H475" s="205" t="s">
        <v>208</v>
      </c>
      <c r="I475" s="32" t="s">
        <v>305</v>
      </c>
      <c r="J475" s="32" t="s">
        <v>125</v>
      </c>
      <c r="K475" s="32" t="s">
        <v>334</v>
      </c>
      <c r="L475" s="31" t="s">
        <v>96</v>
      </c>
      <c r="M475" s="31">
        <v>2</v>
      </c>
      <c r="N475" s="105">
        <v>43081</v>
      </c>
      <c r="O475" s="29"/>
    </row>
    <row r="476" spans="2:15" ht="12.75" x14ac:dyDescent="0.2">
      <c r="B476" s="32" t="s">
        <v>74</v>
      </c>
      <c r="C476" s="32" t="s">
        <v>27</v>
      </c>
      <c r="D476" s="32" t="s">
        <v>6</v>
      </c>
      <c r="E476" s="31" t="s">
        <v>1303</v>
      </c>
      <c r="F476" s="31">
        <v>692386</v>
      </c>
      <c r="G476" s="31">
        <v>692386</v>
      </c>
      <c r="H476" s="32" t="s">
        <v>630</v>
      </c>
      <c r="I476" s="32" t="s">
        <v>216</v>
      </c>
      <c r="J476" s="32" t="s">
        <v>120</v>
      </c>
      <c r="K476" s="32" t="s">
        <v>334</v>
      </c>
      <c r="L476" s="31" t="s">
        <v>96</v>
      </c>
      <c r="M476" s="31">
        <v>1</v>
      </c>
      <c r="N476" s="105">
        <v>43082</v>
      </c>
      <c r="O476" s="29"/>
    </row>
    <row r="477" spans="2:15" ht="12.75" x14ac:dyDescent="0.2">
      <c r="B477" s="32" t="s">
        <v>74</v>
      </c>
      <c r="C477" s="32" t="s">
        <v>27</v>
      </c>
      <c r="D477" s="32" t="s">
        <v>7</v>
      </c>
      <c r="E477" s="31" t="s">
        <v>1312</v>
      </c>
      <c r="F477" s="31">
        <v>2445065</v>
      </c>
      <c r="G477" s="31">
        <v>599009</v>
      </c>
      <c r="H477" s="32" t="s">
        <v>404</v>
      </c>
      <c r="I477" s="32" t="s">
        <v>219</v>
      </c>
      <c r="J477" s="32" t="s">
        <v>141</v>
      </c>
      <c r="K477" s="32" t="s">
        <v>334</v>
      </c>
      <c r="L477" s="31" t="s">
        <v>96</v>
      </c>
      <c r="M477" s="31">
        <v>1</v>
      </c>
      <c r="N477" s="105">
        <v>43082</v>
      </c>
      <c r="O477" s="29"/>
    </row>
    <row r="478" spans="2:15" ht="12.75" x14ac:dyDescent="0.2">
      <c r="B478" s="32" t="s">
        <v>74</v>
      </c>
      <c r="C478" s="32" t="s">
        <v>27</v>
      </c>
      <c r="D478" s="32" t="s">
        <v>9</v>
      </c>
      <c r="E478" s="31" t="s">
        <v>1290</v>
      </c>
      <c r="F478" s="31">
        <v>380875</v>
      </c>
      <c r="G478" s="31">
        <v>564869</v>
      </c>
      <c r="H478" s="32" t="s">
        <v>546</v>
      </c>
      <c r="I478" s="32" t="s">
        <v>216</v>
      </c>
      <c r="J478" s="32" t="s">
        <v>99</v>
      </c>
      <c r="K478" s="32" t="s">
        <v>334</v>
      </c>
      <c r="L478" s="31" t="s">
        <v>96</v>
      </c>
      <c r="M478" s="31">
        <v>1</v>
      </c>
      <c r="N478" s="105">
        <v>43082</v>
      </c>
      <c r="O478" s="29"/>
    </row>
    <row r="479" spans="2:15" ht="12.75" x14ac:dyDescent="0.2">
      <c r="B479" s="32" t="s">
        <v>74</v>
      </c>
      <c r="C479" s="32" t="s">
        <v>27</v>
      </c>
      <c r="D479" s="32" t="s">
        <v>9</v>
      </c>
      <c r="E479" s="31" t="s">
        <v>1291</v>
      </c>
      <c r="F479" s="31">
        <v>1173917</v>
      </c>
      <c r="G479" s="31">
        <v>621445</v>
      </c>
      <c r="H479" s="32" t="s">
        <v>650</v>
      </c>
      <c r="I479" s="32" t="s">
        <v>309</v>
      </c>
      <c r="J479" s="32" t="s">
        <v>166</v>
      </c>
      <c r="K479" s="32" t="s">
        <v>334</v>
      </c>
      <c r="L479" s="31" t="s">
        <v>96</v>
      </c>
      <c r="M479" s="31">
        <v>1</v>
      </c>
      <c r="N479" s="105">
        <v>43082</v>
      </c>
      <c r="O479" s="29"/>
    </row>
    <row r="480" spans="2:15" ht="12.75" x14ac:dyDescent="0.2">
      <c r="B480" s="32" t="s">
        <v>75</v>
      </c>
      <c r="C480" s="32" t="s">
        <v>27</v>
      </c>
      <c r="D480" s="32" t="s">
        <v>9</v>
      </c>
      <c r="E480" s="31" t="s">
        <v>1888</v>
      </c>
      <c r="F480" s="31">
        <v>1131</v>
      </c>
      <c r="G480" s="31">
        <v>1131</v>
      </c>
      <c r="H480" s="32" t="s">
        <v>312</v>
      </c>
      <c r="I480" s="32" t="s">
        <v>305</v>
      </c>
      <c r="J480" s="32" t="s">
        <v>125</v>
      </c>
      <c r="K480" s="32" t="s">
        <v>334</v>
      </c>
      <c r="L480" s="31" t="s">
        <v>96</v>
      </c>
      <c r="M480" s="31">
        <v>4</v>
      </c>
      <c r="N480" s="105">
        <v>43082</v>
      </c>
      <c r="O480" s="29"/>
    </row>
    <row r="481" spans="2:15" ht="12.75" x14ac:dyDescent="0.2">
      <c r="B481" s="204" t="s">
        <v>75</v>
      </c>
      <c r="C481" s="204" t="s">
        <v>361</v>
      </c>
      <c r="D481" s="32" t="s">
        <v>362</v>
      </c>
      <c r="E481" s="31" t="s">
        <v>2069</v>
      </c>
      <c r="F481" s="31">
        <v>377</v>
      </c>
      <c r="G481" s="31">
        <v>377</v>
      </c>
      <c r="H481" s="205" t="s">
        <v>110</v>
      </c>
      <c r="I481" s="32" t="s">
        <v>305</v>
      </c>
      <c r="J481" s="32" t="s">
        <v>107</v>
      </c>
      <c r="K481" s="32" t="s">
        <v>334</v>
      </c>
      <c r="L481" s="31" t="s">
        <v>96</v>
      </c>
      <c r="M481" s="31">
        <v>9</v>
      </c>
      <c r="N481" s="105">
        <v>43082</v>
      </c>
      <c r="O481" s="29"/>
    </row>
    <row r="482" spans="2:15" ht="12.75" x14ac:dyDescent="0.2">
      <c r="B482" s="204" t="s">
        <v>74</v>
      </c>
      <c r="C482" s="204" t="s">
        <v>30</v>
      </c>
      <c r="D482" s="32" t="s">
        <v>12</v>
      </c>
      <c r="E482" s="31" t="s">
        <v>1336</v>
      </c>
      <c r="F482" s="31">
        <v>667798</v>
      </c>
      <c r="G482" s="31">
        <v>520778</v>
      </c>
      <c r="H482" s="205" t="s">
        <v>669</v>
      </c>
      <c r="I482" s="32" t="s">
        <v>216</v>
      </c>
      <c r="J482" s="32" t="s">
        <v>120</v>
      </c>
      <c r="K482" s="32" t="s">
        <v>334</v>
      </c>
      <c r="L482" s="31" t="s">
        <v>96</v>
      </c>
      <c r="M482" s="31">
        <v>1</v>
      </c>
      <c r="N482" s="105">
        <v>43082</v>
      </c>
      <c r="O482" s="29"/>
    </row>
    <row r="483" spans="2:15" ht="12.75" x14ac:dyDescent="0.2">
      <c r="B483" s="32" t="s">
        <v>430</v>
      </c>
      <c r="C483" s="32" t="s">
        <v>25</v>
      </c>
      <c r="D483" s="32" t="s">
        <v>398</v>
      </c>
      <c r="E483" s="31" t="s">
        <v>1105</v>
      </c>
      <c r="F483" s="31">
        <v>2444743</v>
      </c>
      <c r="G483" s="31">
        <v>559611</v>
      </c>
      <c r="H483" s="32" t="s">
        <v>690</v>
      </c>
      <c r="I483" s="32" t="s">
        <v>220</v>
      </c>
      <c r="J483" s="32" t="s">
        <v>124</v>
      </c>
      <c r="K483" s="32" t="s">
        <v>334</v>
      </c>
      <c r="L483" s="31" t="s">
        <v>96</v>
      </c>
      <c r="M483" s="31">
        <v>6</v>
      </c>
      <c r="N483" s="105">
        <v>43082</v>
      </c>
      <c r="O483" s="29"/>
    </row>
    <row r="484" spans="2:15" ht="12.75" x14ac:dyDescent="0.2">
      <c r="B484" s="32" t="s">
        <v>430</v>
      </c>
      <c r="C484" s="32" t="s">
        <v>25</v>
      </c>
      <c r="D484" s="32" t="s">
        <v>398</v>
      </c>
      <c r="E484" s="31" t="s">
        <v>1106</v>
      </c>
      <c r="F484" s="31">
        <v>2444743</v>
      </c>
      <c r="G484" s="31">
        <v>559611</v>
      </c>
      <c r="H484" s="32" t="s">
        <v>690</v>
      </c>
      <c r="I484" s="32" t="s">
        <v>220</v>
      </c>
      <c r="J484" s="32" t="s">
        <v>119</v>
      </c>
      <c r="K484" s="32" t="s">
        <v>334</v>
      </c>
      <c r="L484" s="31" t="s">
        <v>96</v>
      </c>
      <c r="M484" s="31">
        <v>1</v>
      </c>
      <c r="N484" s="105">
        <v>43082</v>
      </c>
      <c r="O484" s="29"/>
    </row>
    <row r="485" spans="2:15" ht="12.75" x14ac:dyDescent="0.2">
      <c r="B485" s="167" t="s">
        <v>75</v>
      </c>
      <c r="C485" s="167" t="s">
        <v>25</v>
      </c>
      <c r="D485" s="168" t="s">
        <v>398</v>
      </c>
      <c r="E485" s="169" t="s">
        <v>1977</v>
      </c>
      <c r="F485" s="169">
        <v>391</v>
      </c>
      <c r="G485" s="169">
        <v>391</v>
      </c>
      <c r="H485" s="170" t="s">
        <v>540</v>
      </c>
      <c r="I485" s="168" t="s">
        <v>305</v>
      </c>
      <c r="J485" s="168" t="s">
        <v>198</v>
      </c>
      <c r="K485" s="168" t="s">
        <v>334</v>
      </c>
      <c r="L485" s="169" t="s">
        <v>96</v>
      </c>
      <c r="M485" s="169">
        <v>4</v>
      </c>
      <c r="N485" s="171">
        <v>43082</v>
      </c>
      <c r="O485" s="29"/>
    </row>
    <row r="486" spans="2:15" ht="12.75" x14ac:dyDescent="0.2">
      <c r="B486" s="32" t="s">
        <v>75</v>
      </c>
      <c r="C486" s="32" t="s">
        <v>28</v>
      </c>
      <c r="D486" s="32" t="s">
        <v>406</v>
      </c>
      <c r="E486" s="31" t="s">
        <v>2017</v>
      </c>
      <c r="F486" s="31">
        <v>564</v>
      </c>
      <c r="G486" s="31">
        <v>611149</v>
      </c>
      <c r="H486" s="32" t="s">
        <v>476</v>
      </c>
      <c r="I486" s="32" t="s">
        <v>365</v>
      </c>
      <c r="J486" s="32" t="s">
        <v>120</v>
      </c>
      <c r="K486" s="32" t="s">
        <v>334</v>
      </c>
      <c r="L486" s="31" t="s">
        <v>96</v>
      </c>
      <c r="M486" s="31">
        <v>1</v>
      </c>
      <c r="N486" s="105">
        <v>43082</v>
      </c>
      <c r="O486" s="29"/>
    </row>
    <row r="487" spans="2:15" ht="12.75" x14ac:dyDescent="0.2">
      <c r="B487" s="177" t="s">
        <v>430</v>
      </c>
      <c r="C487" s="177" t="s">
        <v>26</v>
      </c>
      <c r="D487" s="178" t="s">
        <v>13</v>
      </c>
      <c r="E487" s="179" t="s">
        <v>1138</v>
      </c>
      <c r="F487" s="179">
        <v>334193</v>
      </c>
      <c r="G487" s="179">
        <v>606583</v>
      </c>
      <c r="H487" s="180" t="s">
        <v>385</v>
      </c>
      <c r="I487" s="178" t="s">
        <v>216</v>
      </c>
      <c r="J487" s="178" t="s">
        <v>141</v>
      </c>
      <c r="K487" s="178" t="s">
        <v>334</v>
      </c>
      <c r="L487" s="179" t="s">
        <v>96</v>
      </c>
      <c r="M487" s="179">
        <v>1</v>
      </c>
      <c r="N487" s="181">
        <v>43082</v>
      </c>
      <c r="O487" s="29"/>
    </row>
    <row r="488" spans="2:15" ht="12.75" x14ac:dyDescent="0.2">
      <c r="B488" s="32" t="s">
        <v>430</v>
      </c>
      <c r="C488" s="32" t="s">
        <v>26</v>
      </c>
      <c r="D488" s="32" t="s">
        <v>13</v>
      </c>
      <c r="E488" s="31" t="s">
        <v>1139</v>
      </c>
      <c r="F488" s="31">
        <v>903185</v>
      </c>
      <c r="G488" s="31">
        <v>650544</v>
      </c>
      <c r="H488" s="32" t="s">
        <v>782</v>
      </c>
      <c r="I488" s="32" t="s">
        <v>216</v>
      </c>
      <c r="J488" s="32" t="s">
        <v>186</v>
      </c>
      <c r="K488" s="32" t="s">
        <v>334</v>
      </c>
      <c r="L488" s="31" t="s">
        <v>96</v>
      </c>
      <c r="M488" s="31">
        <v>1</v>
      </c>
      <c r="N488" s="105">
        <v>43082</v>
      </c>
      <c r="O488" s="29"/>
    </row>
    <row r="489" spans="2:15" ht="12.75" x14ac:dyDescent="0.2">
      <c r="B489" s="32" t="s">
        <v>74</v>
      </c>
      <c r="C489" s="32" t="s">
        <v>26</v>
      </c>
      <c r="D489" s="32" t="s">
        <v>13</v>
      </c>
      <c r="E489" s="31" t="s">
        <v>1558</v>
      </c>
      <c r="F489" s="31">
        <v>2444978</v>
      </c>
      <c r="G489" s="31">
        <v>578948</v>
      </c>
      <c r="H489" s="32" t="s">
        <v>201</v>
      </c>
      <c r="I489" s="32" t="s">
        <v>222</v>
      </c>
      <c r="J489" s="32" t="s">
        <v>168</v>
      </c>
      <c r="K489" s="32" t="s">
        <v>375</v>
      </c>
      <c r="L489" s="31" t="s">
        <v>96</v>
      </c>
      <c r="M489" s="31">
        <v>1</v>
      </c>
      <c r="N489" s="105">
        <v>43082</v>
      </c>
      <c r="O489" s="29"/>
    </row>
    <row r="490" spans="2:15" ht="12.75" x14ac:dyDescent="0.2">
      <c r="B490" s="32" t="s">
        <v>74</v>
      </c>
      <c r="C490" s="32" t="s">
        <v>26</v>
      </c>
      <c r="D490" s="32" t="s">
        <v>13</v>
      </c>
      <c r="E490" s="31" t="s">
        <v>1559</v>
      </c>
      <c r="F490" s="31">
        <v>2444988</v>
      </c>
      <c r="G490" s="31">
        <v>591380</v>
      </c>
      <c r="H490" s="32" t="s">
        <v>568</v>
      </c>
      <c r="I490" s="32" t="s">
        <v>225</v>
      </c>
      <c r="J490" s="32" t="s">
        <v>107</v>
      </c>
      <c r="K490" s="32" t="s">
        <v>375</v>
      </c>
      <c r="L490" s="31" t="s">
        <v>96</v>
      </c>
      <c r="M490" s="31">
        <v>1</v>
      </c>
      <c r="N490" s="105">
        <v>43082</v>
      </c>
      <c r="O490" s="29"/>
    </row>
    <row r="491" spans="2:15" ht="12.75" x14ac:dyDescent="0.2">
      <c r="B491" s="167" t="s">
        <v>74</v>
      </c>
      <c r="C491" s="167" t="s">
        <v>26</v>
      </c>
      <c r="D491" s="168" t="s">
        <v>13</v>
      </c>
      <c r="E491" s="169" t="s">
        <v>1560</v>
      </c>
      <c r="F491" s="169">
        <v>679739</v>
      </c>
      <c r="G491" s="169">
        <v>590961</v>
      </c>
      <c r="H491" s="170" t="s">
        <v>726</v>
      </c>
      <c r="I491" s="168" t="s">
        <v>225</v>
      </c>
      <c r="J491" s="168" t="s">
        <v>163</v>
      </c>
      <c r="K491" s="168" t="s">
        <v>334</v>
      </c>
      <c r="L491" s="169" t="s">
        <v>96</v>
      </c>
      <c r="M491" s="169">
        <v>1</v>
      </c>
      <c r="N491" s="171">
        <v>43082</v>
      </c>
      <c r="O491" s="29"/>
    </row>
    <row r="492" spans="2:15" ht="12.75" x14ac:dyDescent="0.2">
      <c r="B492" s="32" t="s">
        <v>74</v>
      </c>
      <c r="C492" s="32" t="s">
        <v>26</v>
      </c>
      <c r="D492" s="32" t="s">
        <v>13</v>
      </c>
      <c r="E492" s="31" t="s">
        <v>1561</v>
      </c>
      <c r="F492" s="31">
        <v>966965</v>
      </c>
      <c r="G492" s="31">
        <v>649029</v>
      </c>
      <c r="H492" s="32" t="s">
        <v>921</v>
      </c>
      <c r="I492" s="32" t="s">
        <v>225</v>
      </c>
      <c r="J492" s="32" t="s">
        <v>184</v>
      </c>
      <c r="K492" s="32" t="s">
        <v>375</v>
      </c>
      <c r="L492" s="31" t="s">
        <v>96</v>
      </c>
      <c r="M492" s="31">
        <v>1</v>
      </c>
      <c r="N492" s="105">
        <v>43082</v>
      </c>
      <c r="O492" s="29"/>
    </row>
    <row r="493" spans="2:15" ht="12.75" x14ac:dyDescent="0.2">
      <c r="B493" s="32" t="s">
        <v>74</v>
      </c>
      <c r="C493" s="32" t="s">
        <v>26</v>
      </c>
      <c r="D493" s="32" t="s">
        <v>13</v>
      </c>
      <c r="E493" s="31" t="s">
        <v>1562</v>
      </c>
      <c r="F493" s="31">
        <v>2445018</v>
      </c>
      <c r="G493" s="31">
        <v>649087</v>
      </c>
      <c r="H493" s="32" t="s">
        <v>573</v>
      </c>
      <c r="I493" s="32" t="s">
        <v>225</v>
      </c>
      <c r="J493" s="32" t="s">
        <v>107</v>
      </c>
      <c r="K493" s="32" t="s">
        <v>375</v>
      </c>
      <c r="L493" s="31" t="s">
        <v>96</v>
      </c>
      <c r="M493" s="31">
        <v>1</v>
      </c>
      <c r="N493" s="105">
        <v>43082</v>
      </c>
      <c r="O493" s="29"/>
    </row>
    <row r="494" spans="2:15" ht="12.75" x14ac:dyDescent="0.2">
      <c r="B494" s="167" t="s">
        <v>74</v>
      </c>
      <c r="C494" s="167" t="s">
        <v>26</v>
      </c>
      <c r="D494" s="168" t="s">
        <v>13</v>
      </c>
      <c r="E494" s="169" t="s">
        <v>1563</v>
      </c>
      <c r="F494" s="169">
        <v>1221021</v>
      </c>
      <c r="G494" s="169">
        <v>584924</v>
      </c>
      <c r="H494" s="170" t="s">
        <v>932</v>
      </c>
      <c r="I494" s="168" t="s">
        <v>365</v>
      </c>
      <c r="J494" s="168" t="s">
        <v>116</v>
      </c>
      <c r="K494" s="168" t="s">
        <v>375</v>
      </c>
      <c r="L494" s="169" t="s">
        <v>96</v>
      </c>
      <c r="M494" s="169">
        <v>1</v>
      </c>
      <c r="N494" s="171">
        <v>43082</v>
      </c>
      <c r="O494" s="29"/>
    </row>
    <row r="495" spans="2:15" ht="12.75" x14ac:dyDescent="0.2">
      <c r="B495" s="167" t="s">
        <v>74</v>
      </c>
      <c r="C495" s="167" t="s">
        <v>26</v>
      </c>
      <c r="D495" s="168" t="s">
        <v>13</v>
      </c>
      <c r="E495" s="169" t="s">
        <v>1564</v>
      </c>
      <c r="F495" s="169">
        <v>2445095</v>
      </c>
      <c r="G495" s="169">
        <v>538531</v>
      </c>
      <c r="H495" s="170" t="s">
        <v>898</v>
      </c>
      <c r="I495" s="168" t="s">
        <v>216</v>
      </c>
      <c r="J495" s="168" t="s">
        <v>105</v>
      </c>
      <c r="K495" s="168" t="s">
        <v>375</v>
      </c>
      <c r="L495" s="169" t="s">
        <v>96</v>
      </c>
      <c r="M495" s="169">
        <v>1</v>
      </c>
      <c r="N495" s="171">
        <v>43082</v>
      </c>
      <c r="O495" s="29"/>
    </row>
    <row r="496" spans="2:15" ht="12.75" x14ac:dyDescent="0.2">
      <c r="B496" s="32" t="s">
        <v>74</v>
      </c>
      <c r="C496" s="32" t="s">
        <v>26</v>
      </c>
      <c r="D496" s="32" t="s">
        <v>13</v>
      </c>
      <c r="E496" s="31" t="s">
        <v>1565</v>
      </c>
      <c r="F496" s="31">
        <v>1162536</v>
      </c>
      <c r="G496" s="31">
        <v>552493</v>
      </c>
      <c r="H496" s="32" t="s">
        <v>974</v>
      </c>
      <c r="I496" s="32" t="s">
        <v>216</v>
      </c>
      <c r="J496" s="32" t="s">
        <v>186</v>
      </c>
      <c r="K496" s="32" t="s">
        <v>375</v>
      </c>
      <c r="L496" s="31" t="s">
        <v>96</v>
      </c>
      <c r="M496" s="31">
        <v>1</v>
      </c>
      <c r="N496" s="105">
        <v>43082</v>
      </c>
      <c r="O496" s="29"/>
    </row>
    <row r="497" spans="2:15" ht="12.75" x14ac:dyDescent="0.2">
      <c r="B497" s="32" t="s">
        <v>74</v>
      </c>
      <c r="C497" s="32" t="s">
        <v>26</v>
      </c>
      <c r="D497" s="32" t="s">
        <v>13</v>
      </c>
      <c r="E497" s="31" t="s">
        <v>1566</v>
      </c>
      <c r="F497" s="31">
        <v>941582</v>
      </c>
      <c r="G497" s="31">
        <v>671585</v>
      </c>
      <c r="H497" s="32" t="s">
        <v>889</v>
      </c>
      <c r="I497" s="32" t="s">
        <v>305</v>
      </c>
      <c r="J497" s="32" t="s">
        <v>163</v>
      </c>
      <c r="K497" s="32" t="s">
        <v>375</v>
      </c>
      <c r="L497" s="31" t="s">
        <v>96</v>
      </c>
      <c r="M497" s="31">
        <v>1</v>
      </c>
      <c r="N497" s="105">
        <v>43082</v>
      </c>
      <c r="O497" s="29"/>
    </row>
    <row r="498" spans="2:15" ht="12.75" x14ac:dyDescent="0.2">
      <c r="B498" s="32" t="s">
        <v>74</v>
      </c>
      <c r="C498" s="32" t="s">
        <v>26</v>
      </c>
      <c r="D498" s="32" t="s">
        <v>13</v>
      </c>
      <c r="E498" s="31" t="s">
        <v>1567</v>
      </c>
      <c r="F498" s="31">
        <v>704961</v>
      </c>
      <c r="G498" s="31">
        <v>626926</v>
      </c>
      <c r="H498" s="32" t="s">
        <v>941</v>
      </c>
      <c r="I498" s="32" t="s">
        <v>216</v>
      </c>
      <c r="J498" s="32" t="s">
        <v>152</v>
      </c>
      <c r="K498" s="32" t="s">
        <v>375</v>
      </c>
      <c r="L498" s="31" t="s">
        <v>96</v>
      </c>
      <c r="M498" s="31">
        <v>1</v>
      </c>
      <c r="N498" s="105">
        <v>43082</v>
      </c>
      <c r="O498" s="29"/>
    </row>
    <row r="499" spans="2:15" ht="12.75" x14ac:dyDescent="0.2">
      <c r="B499" s="32" t="s">
        <v>74</v>
      </c>
      <c r="C499" s="32" t="s">
        <v>26</v>
      </c>
      <c r="D499" s="32" t="s">
        <v>13</v>
      </c>
      <c r="E499" s="31" t="s">
        <v>1568</v>
      </c>
      <c r="F499" s="31">
        <v>323795</v>
      </c>
      <c r="G499" s="31">
        <v>596225</v>
      </c>
      <c r="H499" s="32" t="s">
        <v>998</v>
      </c>
      <c r="I499" s="32" t="s">
        <v>225</v>
      </c>
      <c r="J499" s="32" t="s">
        <v>176</v>
      </c>
      <c r="K499" s="32" t="s">
        <v>375</v>
      </c>
      <c r="L499" s="31" t="s">
        <v>96</v>
      </c>
      <c r="M499" s="31">
        <v>1</v>
      </c>
      <c r="N499" s="105">
        <v>43082</v>
      </c>
      <c r="O499" s="29"/>
    </row>
    <row r="500" spans="2:15" ht="12.75" x14ac:dyDescent="0.2">
      <c r="B500" s="32" t="s">
        <v>74</v>
      </c>
      <c r="C500" s="32" t="s">
        <v>26</v>
      </c>
      <c r="D500" s="32" t="s">
        <v>13</v>
      </c>
      <c r="E500" s="31" t="s">
        <v>1569</v>
      </c>
      <c r="F500" s="31">
        <v>1162868</v>
      </c>
      <c r="G500" s="31">
        <v>570079</v>
      </c>
      <c r="H500" s="32" t="s">
        <v>1000</v>
      </c>
      <c r="I500" s="32" t="s">
        <v>216</v>
      </c>
      <c r="J500" s="32" t="s">
        <v>155</v>
      </c>
      <c r="K500" s="32" t="s">
        <v>375</v>
      </c>
      <c r="L500" s="31" t="s">
        <v>96</v>
      </c>
      <c r="M500" s="31">
        <v>1</v>
      </c>
      <c r="N500" s="105">
        <v>43082</v>
      </c>
      <c r="O500" s="29"/>
    </row>
    <row r="501" spans="2:15" ht="12.75" x14ac:dyDescent="0.2">
      <c r="B501" s="32" t="s">
        <v>74</v>
      </c>
      <c r="C501" s="32" t="s">
        <v>26</v>
      </c>
      <c r="D501" s="32" t="s">
        <v>13</v>
      </c>
      <c r="E501" s="31" t="s">
        <v>1570</v>
      </c>
      <c r="F501" s="31">
        <v>772273</v>
      </c>
      <c r="G501" s="31">
        <v>650718</v>
      </c>
      <c r="H501" s="32" t="s">
        <v>924</v>
      </c>
      <c r="I501" s="32" t="s">
        <v>216</v>
      </c>
      <c r="J501" s="32" t="s">
        <v>113</v>
      </c>
      <c r="K501" s="32" t="s">
        <v>375</v>
      </c>
      <c r="L501" s="31" t="s">
        <v>96</v>
      </c>
      <c r="M501" s="31">
        <v>1</v>
      </c>
      <c r="N501" s="105">
        <v>43082</v>
      </c>
      <c r="O501" s="29"/>
    </row>
    <row r="502" spans="2:15" ht="12.75" x14ac:dyDescent="0.2">
      <c r="B502" s="32" t="s">
        <v>74</v>
      </c>
      <c r="C502" s="32" t="s">
        <v>26</v>
      </c>
      <c r="D502" s="32" t="s">
        <v>13</v>
      </c>
      <c r="E502" s="31" t="s">
        <v>1571</v>
      </c>
      <c r="F502" s="31">
        <v>2445309</v>
      </c>
      <c r="G502" s="31">
        <v>596225</v>
      </c>
      <c r="H502" s="32" t="s">
        <v>998</v>
      </c>
      <c r="I502" s="32" t="s">
        <v>225</v>
      </c>
      <c r="J502" s="32" t="s">
        <v>176</v>
      </c>
      <c r="K502" s="32" t="s">
        <v>375</v>
      </c>
      <c r="L502" s="31" t="s">
        <v>96</v>
      </c>
      <c r="M502" s="31">
        <v>1</v>
      </c>
      <c r="N502" s="105">
        <v>43082</v>
      </c>
      <c r="O502" s="29"/>
    </row>
    <row r="503" spans="2:15" ht="12.75" x14ac:dyDescent="0.2">
      <c r="B503" s="204" t="s">
        <v>75</v>
      </c>
      <c r="C503" s="204" t="s">
        <v>26</v>
      </c>
      <c r="D503" s="32" t="s">
        <v>13</v>
      </c>
      <c r="E503" s="31" t="s">
        <v>2042</v>
      </c>
      <c r="F503" s="31">
        <v>298</v>
      </c>
      <c r="G503" s="31">
        <v>298</v>
      </c>
      <c r="H503" s="205" t="s">
        <v>314</v>
      </c>
      <c r="I503" s="32" t="s">
        <v>305</v>
      </c>
      <c r="J503" s="32" t="s">
        <v>151</v>
      </c>
      <c r="K503" s="32" t="s">
        <v>334</v>
      </c>
      <c r="L503" s="31" t="s">
        <v>96</v>
      </c>
      <c r="M503" s="31">
        <v>1</v>
      </c>
      <c r="N503" s="105">
        <v>43082</v>
      </c>
      <c r="O503" s="29"/>
    </row>
    <row r="504" spans="2:15" ht="12.75" x14ac:dyDescent="0.2">
      <c r="B504" s="167" t="s">
        <v>430</v>
      </c>
      <c r="C504" s="167" t="s">
        <v>359</v>
      </c>
      <c r="D504" s="168" t="s">
        <v>360</v>
      </c>
      <c r="E504" s="169" t="s">
        <v>1247</v>
      </c>
      <c r="F504" s="169">
        <v>1165698</v>
      </c>
      <c r="G504" s="169">
        <v>636208</v>
      </c>
      <c r="H504" s="170" t="s">
        <v>843</v>
      </c>
      <c r="I504" s="168" t="s">
        <v>224</v>
      </c>
      <c r="J504" s="168" t="s">
        <v>100</v>
      </c>
      <c r="K504" s="168" t="s">
        <v>334</v>
      </c>
      <c r="L504" s="169" t="s">
        <v>96</v>
      </c>
      <c r="M504" s="169">
        <v>2</v>
      </c>
      <c r="N504" s="171">
        <v>43082</v>
      </c>
      <c r="O504" s="29"/>
    </row>
    <row r="505" spans="2:15" ht="12.75" x14ac:dyDescent="0.2">
      <c r="B505" s="32" t="s">
        <v>430</v>
      </c>
      <c r="C505" s="32" t="s">
        <v>359</v>
      </c>
      <c r="D505" s="32" t="s">
        <v>360</v>
      </c>
      <c r="E505" s="31" t="s">
        <v>1248</v>
      </c>
      <c r="F505" s="31">
        <v>2444946</v>
      </c>
      <c r="G505" s="31">
        <v>577797</v>
      </c>
      <c r="H505" s="32" t="s">
        <v>855</v>
      </c>
      <c r="I505" s="32" t="s">
        <v>224</v>
      </c>
      <c r="J505" s="32" t="s">
        <v>42</v>
      </c>
      <c r="K505" s="32" t="s">
        <v>334</v>
      </c>
      <c r="L505" s="31" t="s">
        <v>96</v>
      </c>
      <c r="M505" s="31">
        <v>2</v>
      </c>
      <c r="N505" s="105">
        <v>43082</v>
      </c>
      <c r="O505" s="29"/>
    </row>
    <row r="506" spans="2:15" ht="12.75" x14ac:dyDescent="0.2">
      <c r="B506" s="32" t="s">
        <v>74</v>
      </c>
      <c r="C506" s="32" t="s">
        <v>359</v>
      </c>
      <c r="D506" s="32" t="s">
        <v>360</v>
      </c>
      <c r="E506" s="31" t="s">
        <v>1820</v>
      </c>
      <c r="F506" s="31">
        <v>1163648</v>
      </c>
      <c r="G506" s="31">
        <v>573470</v>
      </c>
      <c r="H506" s="32" t="s">
        <v>474</v>
      </c>
      <c r="I506" s="32" t="s">
        <v>224</v>
      </c>
      <c r="J506" s="32" t="s">
        <v>170</v>
      </c>
      <c r="K506" s="32" t="s">
        <v>375</v>
      </c>
      <c r="L506" s="31" t="s">
        <v>96</v>
      </c>
      <c r="M506" s="31">
        <v>1</v>
      </c>
      <c r="N506" s="105">
        <v>43082</v>
      </c>
      <c r="O506" s="29"/>
    </row>
    <row r="507" spans="2:15" ht="12.75" x14ac:dyDescent="0.2">
      <c r="B507" s="32" t="s">
        <v>74</v>
      </c>
      <c r="C507" s="32" t="s">
        <v>359</v>
      </c>
      <c r="D507" s="32" t="s">
        <v>360</v>
      </c>
      <c r="E507" s="31" t="s">
        <v>1821</v>
      </c>
      <c r="F507" s="31">
        <v>2445019</v>
      </c>
      <c r="G507" s="31">
        <v>394811</v>
      </c>
      <c r="H507" s="32" t="s">
        <v>408</v>
      </c>
      <c r="I507" s="32" t="s">
        <v>305</v>
      </c>
      <c r="J507" s="32" t="s">
        <v>41</v>
      </c>
      <c r="K507" s="32" t="s">
        <v>375</v>
      </c>
      <c r="L507" s="31" t="s">
        <v>96</v>
      </c>
      <c r="M507" s="31">
        <v>1</v>
      </c>
      <c r="N507" s="105">
        <v>43082</v>
      </c>
      <c r="O507" s="29"/>
    </row>
    <row r="508" spans="2:15" ht="12.75" x14ac:dyDescent="0.2">
      <c r="B508" s="32" t="s">
        <v>74</v>
      </c>
      <c r="C508" s="32" t="s">
        <v>359</v>
      </c>
      <c r="D508" s="32" t="s">
        <v>360</v>
      </c>
      <c r="E508" s="31" t="s">
        <v>1822</v>
      </c>
      <c r="F508" s="31">
        <v>1174325</v>
      </c>
      <c r="G508" s="31">
        <v>566478</v>
      </c>
      <c r="H508" s="32" t="s">
        <v>409</v>
      </c>
      <c r="I508" s="32" t="s">
        <v>224</v>
      </c>
      <c r="J508" s="32" t="s">
        <v>112</v>
      </c>
      <c r="K508" s="32" t="s">
        <v>375</v>
      </c>
      <c r="L508" s="31" t="s">
        <v>96</v>
      </c>
      <c r="M508" s="31">
        <v>1</v>
      </c>
      <c r="N508" s="105">
        <v>43082</v>
      </c>
      <c r="O508" s="29"/>
    </row>
    <row r="509" spans="2:15" ht="12.75" x14ac:dyDescent="0.2">
      <c r="B509" s="167" t="s">
        <v>430</v>
      </c>
      <c r="C509" s="167" t="s">
        <v>31</v>
      </c>
      <c r="D509" s="168" t="s">
        <v>15</v>
      </c>
      <c r="E509" s="169" t="s">
        <v>1203</v>
      </c>
      <c r="F509" s="169">
        <v>823203</v>
      </c>
      <c r="G509" s="169">
        <v>603469</v>
      </c>
      <c r="H509" s="170" t="s">
        <v>831</v>
      </c>
      <c r="I509" s="168" t="s">
        <v>393</v>
      </c>
      <c r="J509" s="168" t="s">
        <v>42</v>
      </c>
      <c r="K509" s="168" t="s">
        <v>334</v>
      </c>
      <c r="L509" s="169" t="s">
        <v>96</v>
      </c>
      <c r="M509" s="169">
        <v>3</v>
      </c>
      <c r="N509" s="171">
        <v>43082</v>
      </c>
      <c r="O509" s="29"/>
    </row>
    <row r="510" spans="2:15" ht="12.75" x14ac:dyDescent="0.2">
      <c r="B510" s="32" t="s">
        <v>430</v>
      </c>
      <c r="C510" s="32" t="s">
        <v>31</v>
      </c>
      <c r="D510" s="32" t="s">
        <v>15</v>
      </c>
      <c r="E510" s="31" t="s">
        <v>1204</v>
      </c>
      <c r="F510" s="31">
        <v>726052</v>
      </c>
      <c r="G510" s="31">
        <v>650430</v>
      </c>
      <c r="H510" s="32" t="s">
        <v>433</v>
      </c>
      <c r="I510" s="32" t="s">
        <v>310</v>
      </c>
      <c r="J510" s="32" t="s">
        <v>51</v>
      </c>
      <c r="K510" s="32" t="s">
        <v>334</v>
      </c>
      <c r="L510" s="31" t="s">
        <v>96</v>
      </c>
      <c r="M510" s="31">
        <v>1</v>
      </c>
      <c r="N510" s="105">
        <v>43082</v>
      </c>
      <c r="O510" s="29"/>
    </row>
    <row r="511" spans="2:15" ht="12.75" x14ac:dyDescent="0.2">
      <c r="B511" s="32" t="s">
        <v>430</v>
      </c>
      <c r="C511" s="32" t="s">
        <v>31</v>
      </c>
      <c r="D511" s="32" t="s">
        <v>15</v>
      </c>
      <c r="E511" s="31" t="s">
        <v>1205</v>
      </c>
      <c r="F511" s="31">
        <v>990757</v>
      </c>
      <c r="G511" s="31">
        <v>784437</v>
      </c>
      <c r="H511" s="32" t="s">
        <v>582</v>
      </c>
      <c r="I511" s="32" t="s">
        <v>220</v>
      </c>
      <c r="J511" s="32" t="s">
        <v>171</v>
      </c>
      <c r="K511" s="32" t="s">
        <v>334</v>
      </c>
      <c r="L511" s="31" t="s">
        <v>96</v>
      </c>
      <c r="M511" s="31">
        <v>1</v>
      </c>
      <c r="N511" s="105">
        <v>43082</v>
      </c>
      <c r="O511" s="29"/>
    </row>
    <row r="512" spans="2:15" ht="12.75" x14ac:dyDescent="0.2">
      <c r="B512" s="32" t="s">
        <v>74</v>
      </c>
      <c r="C512" s="32" t="s">
        <v>31</v>
      </c>
      <c r="D512" s="32" t="s">
        <v>15</v>
      </c>
      <c r="E512" s="31" t="s">
        <v>1768</v>
      </c>
      <c r="F512" s="31">
        <v>1060746</v>
      </c>
      <c r="G512" s="31">
        <v>608208</v>
      </c>
      <c r="H512" s="32" t="s">
        <v>589</v>
      </c>
      <c r="I512" s="32" t="s">
        <v>620</v>
      </c>
      <c r="J512" s="32" t="s">
        <v>160</v>
      </c>
      <c r="K512" s="32" t="s">
        <v>334</v>
      </c>
      <c r="L512" s="31" t="s">
        <v>96</v>
      </c>
      <c r="M512" s="31">
        <v>1</v>
      </c>
      <c r="N512" s="105">
        <v>43082</v>
      </c>
      <c r="O512" s="29"/>
    </row>
    <row r="513" spans="2:15" ht="12.75" x14ac:dyDescent="0.2">
      <c r="B513" s="32" t="s">
        <v>74</v>
      </c>
      <c r="C513" s="32" t="s">
        <v>27</v>
      </c>
      <c r="D513" s="32" t="s">
        <v>6</v>
      </c>
      <c r="E513" s="31" t="s">
        <v>1304</v>
      </c>
      <c r="F513" s="31">
        <v>766555</v>
      </c>
      <c r="G513" s="31">
        <v>597289</v>
      </c>
      <c r="H513" s="32" t="s">
        <v>587</v>
      </c>
      <c r="I513" s="32" t="s">
        <v>216</v>
      </c>
      <c r="J513" s="32" t="s">
        <v>118</v>
      </c>
      <c r="K513" s="32" t="s">
        <v>334</v>
      </c>
      <c r="L513" s="31" t="s">
        <v>96</v>
      </c>
      <c r="M513" s="31">
        <v>1</v>
      </c>
      <c r="N513" s="105">
        <v>43083</v>
      </c>
      <c r="O513" s="29"/>
    </row>
    <row r="514" spans="2:15" ht="12.75" x14ac:dyDescent="0.2">
      <c r="B514" s="32" t="s">
        <v>74</v>
      </c>
      <c r="C514" s="32" t="s">
        <v>27</v>
      </c>
      <c r="D514" s="32" t="s">
        <v>7</v>
      </c>
      <c r="E514" s="31" t="s">
        <v>1313</v>
      </c>
      <c r="F514" s="31">
        <v>1178607</v>
      </c>
      <c r="G514" s="31">
        <v>545196</v>
      </c>
      <c r="H514" s="32" t="s">
        <v>444</v>
      </c>
      <c r="I514" s="32" t="s">
        <v>220</v>
      </c>
      <c r="J514" s="32" t="s">
        <v>107</v>
      </c>
      <c r="K514" s="32" t="s">
        <v>334</v>
      </c>
      <c r="L514" s="31" t="s">
        <v>96</v>
      </c>
      <c r="M514" s="31">
        <v>1</v>
      </c>
      <c r="N514" s="105">
        <v>43083</v>
      </c>
      <c r="O514" s="29"/>
    </row>
    <row r="515" spans="2:15" ht="12.75" x14ac:dyDescent="0.2">
      <c r="B515" s="32" t="s">
        <v>75</v>
      </c>
      <c r="C515" s="32" t="s">
        <v>27</v>
      </c>
      <c r="D515" s="32" t="s">
        <v>7</v>
      </c>
      <c r="E515" s="31" t="s">
        <v>1891</v>
      </c>
      <c r="F515" s="31">
        <v>190</v>
      </c>
      <c r="G515" s="31">
        <v>190</v>
      </c>
      <c r="H515" s="32" t="s">
        <v>632</v>
      </c>
      <c r="I515" s="32" t="s">
        <v>305</v>
      </c>
      <c r="J515" s="32" t="s">
        <v>163</v>
      </c>
      <c r="K515" s="32" t="s">
        <v>334</v>
      </c>
      <c r="L515" s="31" t="s">
        <v>96</v>
      </c>
      <c r="M515" s="31">
        <v>1</v>
      </c>
      <c r="N515" s="105">
        <v>43083</v>
      </c>
      <c r="O515" s="29"/>
    </row>
    <row r="516" spans="2:15" ht="12.75" x14ac:dyDescent="0.2">
      <c r="B516" s="32" t="s">
        <v>74</v>
      </c>
      <c r="C516" s="32" t="s">
        <v>27</v>
      </c>
      <c r="D516" s="32" t="s">
        <v>8</v>
      </c>
      <c r="E516" s="31" t="s">
        <v>1272</v>
      </c>
      <c r="F516" s="31">
        <v>1051055</v>
      </c>
      <c r="G516" s="31">
        <v>575156</v>
      </c>
      <c r="H516" s="32" t="s">
        <v>396</v>
      </c>
      <c r="I516" s="32" t="s">
        <v>218</v>
      </c>
      <c r="J516" s="32" t="s">
        <v>42</v>
      </c>
      <c r="K516" s="32" t="s">
        <v>334</v>
      </c>
      <c r="L516" s="31" t="s">
        <v>96</v>
      </c>
      <c r="M516" s="31">
        <v>3</v>
      </c>
      <c r="N516" s="105">
        <v>43083</v>
      </c>
      <c r="O516" s="29"/>
    </row>
    <row r="517" spans="2:15" ht="12.75" x14ac:dyDescent="0.2">
      <c r="B517" s="32" t="s">
        <v>74</v>
      </c>
      <c r="C517" s="32" t="s">
        <v>27</v>
      </c>
      <c r="D517" s="32" t="s">
        <v>9</v>
      </c>
      <c r="E517" s="31" t="s">
        <v>1292</v>
      </c>
      <c r="F517" s="31">
        <v>252037</v>
      </c>
      <c r="G517" s="31">
        <v>976741</v>
      </c>
      <c r="H517" s="32" t="s">
        <v>552</v>
      </c>
      <c r="I517" s="32" t="s">
        <v>309</v>
      </c>
      <c r="J517" s="32" t="s">
        <v>160</v>
      </c>
      <c r="K517" s="32" t="s">
        <v>334</v>
      </c>
      <c r="L517" s="31" t="s">
        <v>96</v>
      </c>
      <c r="M517" s="31">
        <v>1</v>
      </c>
      <c r="N517" s="105">
        <v>43083</v>
      </c>
      <c r="O517" s="29"/>
    </row>
    <row r="518" spans="2:15" ht="12.75" x14ac:dyDescent="0.2">
      <c r="B518" s="32" t="s">
        <v>74</v>
      </c>
      <c r="C518" s="32" t="s">
        <v>361</v>
      </c>
      <c r="D518" s="32" t="s">
        <v>362</v>
      </c>
      <c r="E518" s="31" t="s">
        <v>1868</v>
      </c>
      <c r="F518" s="31">
        <v>1173938</v>
      </c>
      <c r="G518" s="31">
        <v>813297</v>
      </c>
      <c r="H518" s="32" t="s">
        <v>866</v>
      </c>
      <c r="I518" s="32" t="s">
        <v>216</v>
      </c>
      <c r="J518" s="32" t="s">
        <v>141</v>
      </c>
      <c r="K518" s="32" t="s">
        <v>334</v>
      </c>
      <c r="L518" s="31" t="s">
        <v>96</v>
      </c>
      <c r="M518" s="31">
        <v>1</v>
      </c>
      <c r="N518" s="105">
        <v>43083</v>
      </c>
      <c r="O518" s="29"/>
    </row>
    <row r="519" spans="2:15" ht="12.75" x14ac:dyDescent="0.2">
      <c r="B519" s="32" t="s">
        <v>75</v>
      </c>
      <c r="C519" s="32" t="s">
        <v>33</v>
      </c>
      <c r="D519" s="32" t="s">
        <v>11</v>
      </c>
      <c r="E519" s="31" t="s">
        <v>1903</v>
      </c>
      <c r="F519" s="31">
        <v>522</v>
      </c>
      <c r="G519" s="31">
        <v>522</v>
      </c>
      <c r="H519" s="32" t="s">
        <v>128</v>
      </c>
      <c r="I519" s="32" t="s">
        <v>305</v>
      </c>
      <c r="J519" s="32" t="s">
        <v>125</v>
      </c>
      <c r="K519" s="32" t="s">
        <v>334</v>
      </c>
      <c r="L519" s="31" t="s">
        <v>96</v>
      </c>
      <c r="M519" s="31">
        <v>1</v>
      </c>
      <c r="N519" s="105">
        <v>43083</v>
      </c>
      <c r="O519" s="29"/>
    </row>
    <row r="520" spans="2:15" ht="12.75" x14ac:dyDescent="0.2">
      <c r="B520" s="32" t="s">
        <v>75</v>
      </c>
      <c r="C520" s="32" t="s">
        <v>33</v>
      </c>
      <c r="D520" s="32" t="s">
        <v>11</v>
      </c>
      <c r="E520" s="31" t="s">
        <v>1904</v>
      </c>
      <c r="F520" s="31">
        <v>522</v>
      </c>
      <c r="G520" s="31">
        <v>522</v>
      </c>
      <c r="H520" s="32" t="s">
        <v>128</v>
      </c>
      <c r="I520" s="32" t="s">
        <v>305</v>
      </c>
      <c r="J520" s="32" t="s">
        <v>125</v>
      </c>
      <c r="K520" s="32" t="s">
        <v>334</v>
      </c>
      <c r="L520" s="31" t="s">
        <v>96</v>
      </c>
      <c r="M520" s="31">
        <v>1</v>
      </c>
      <c r="N520" s="105">
        <v>43083</v>
      </c>
      <c r="O520" s="29"/>
    </row>
    <row r="521" spans="2:15" ht="12.75" x14ac:dyDescent="0.2">
      <c r="B521" s="167" t="s">
        <v>430</v>
      </c>
      <c r="C521" s="167" t="s">
        <v>29</v>
      </c>
      <c r="D521" s="168" t="s">
        <v>384</v>
      </c>
      <c r="E521" s="169" t="s">
        <v>1086</v>
      </c>
      <c r="F521" s="169">
        <v>1200465</v>
      </c>
      <c r="G521" s="169">
        <v>615241</v>
      </c>
      <c r="H521" s="170" t="s">
        <v>496</v>
      </c>
      <c r="I521" s="168" t="s">
        <v>216</v>
      </c>
      <c r="J521" s="168" t="s">
        <v>193</v>
      </c>
      <c r="K521" s="168" t="s">
        <v>334</v>
      </c>
      <c r="L521" s="169" t="s">
        <v>96</v>
      </c>
      <c r="M521" s="169">
        <v>1</v>
      </c>
      <c r="N521" s="171">
        <v>43083</v>
      </c>
      <c r="O521" s="29"/>
    </row>
    <row r="522" spans="2:15" ht="12.75" x14ac:dyDescent="0.2">
      <c r="B522" s="32" t="s">
        <v>75</v>
      </c>
      <c r="C522" s="32" t="s">
        <v>29</v>
      </c>
      <c r="D522" s="32" t="s">
        <v>384</v>
      </c>
      <c r="E522" s="31" t="s">
        <v>1944</v>
      </c>
      <c r="F522" s="31">
        <v>190</v>
      </c>
      <c r="G522" s="31">
        <v>190</v>
      </c>
      <c r="H522" s="32" t="s">
        <v>632</v>
      </c>
      <c r="I522" s="32" t="s">
        <v>305</v>
      </c>
      <c r="J522" s="32" t="s">
        <v>163</v>
      </c>
      <c r="K522" s="32" t="s">
        <v>334</v>
      </c>
      <c r="L522" s="31" t="s">
        <v>96</v>
      </c>
      <c r="M522" s="31">
        <v>2</v>
      </c>
      <c r="N522" s="105">
        <v>43083</v>
      </c>
      <c r="O522" s="29"/>
    </row>
    <row r="523" spans="2:15" ht="12.75" x14ac:dyDescent="0.2">
      <c r="B523" s="204" t="s">
        <v>430</v>
      </c>
      <c r="C523" s="204" t="s">
        <v>25</v>
      </c>
      <c r="D523" s="32" t="s">
        <v>398</v>
      </c>
      <c r="E523" s="31" t="s">
        <v>1107</v>
      </c>
      <c r="F523" s="31">
        <v>1166790</v>
      </c>
      <c r="G523" s="31">
        <v>631008</v>
      </c>
      <c r="H523" s="205" t="s">
        <v>196</v>
      </c>
      <c r="I523" s="32" t="s">
        <v>216</v>
      </c>
      <c r="J523" s="32" t="s">
        <v>184</v>
      </c>
      <c r="K523" s="32" t="s">
        <v>334</v>
      </c>
      <c r="L523" s="31" t="s">
        <v>96</v>
      </c>
      <c r="M523" s="31">
        <v>2</v>
      </c>
      <c r="N523" s="105">
        <v>43083</v>
      </c>
      <c r="O523" s="29"/>
    </row>
    <row r="524" spans="2:15" ht="12.75" x14ac:dyDescent="0.2">
      <c r="B524" s="32" t="s">
        <v>430</v>
      </c>
      <c r="C524" s="32" t="s">
        <v>25</v>
      </c>
      <c r="D524" s="32" t="s">
        <v>398</v>
      </c>
      <c r="E524" s="31" t="s">
        <v>1108</v>
      </c>
      <c r="F524" s="31">
        <v>1118375</v>
      </c>
      <c r="G524" s="31">
        <v>641370</v>
      </c>
      <c r="H524" s="32" t="s">
        <v>692</v>
      </c>
      <c r="I524" s="32" t="s">
        <v>455</v>
      </c>
      <c r="J524" s="32" t="s">
        <v>171</v>
      </c>
      <c r="K524" s="32" t="s">
        <v>334</v>
      </c>
      <c r="L524" s="31" t="s">
        <v>96</v>
      </c>
      <c r="M524" s="31">
        <v>5</v>
      </c>
      <c r="N524" s="105">
        <v>43083</v>
      </c>
      <c r="O524" s="29"/>
    </row>
    <row r="525" spans="2:15" ht="12.75" x14ac:dyDescent="0.2">
      <c r="B525" s="32" t="s">
        <v>430</v>
      </c>
      <c r="C525" s="32" t="s">
        <v>28</v>
      </c>
      <c r="D525" s="32" t="s">
        <v>406</v>
      </c>
      <c r="E525" s="31" t="s">
        <v>1116</v>
      </c>
      <c r="F525" s="31">
        <v>1011052</v>
      </c>
      <c r="G525" s="31">
        <v>606676</v>
      </c>
      <c r="H525" s="32" t="s">
        <v>502</v>
      </c>
      <c r="I525" s="32" t="s">
        <v>216</v>
      </c>
      <c r="J525" s="32" t="s">
        <v>119</v>
      </c>
      <c r="K525" s="32" t="s">
        <v>334</v>
      </c>
      <c r="L525" s="31" t="s">
        <v>96</v>
      </c>
      <c r="M525" s="31">
        <v>2</v>
      </c>
      <c r="N525" s="105">
        <v>43083</v>
      </c>
      <c r="O525" s="29"/>
    </row>
    <row r="526" spans="2:15" ht="12.75" x14ac:dyDescent="0.2">
      <c r="B526" s="32" t="s">
        <v>74</v>
      </c>
      <c r="C526" s="32" t="s">
        <v>28</v>
      </c>
      <c r="D526" s="32" t="s">
        <v>406</v>
      </c>
      <c r="E526" s="31" t="s">
        <v>1363</v>
      </c>
      <c r="F526" s="31">
        <v>500702</v>
      </c>
      <c r="G526" s="31">
        <v>64101</v>
      </c>
      <c r="H526" s="32" t="s">
        <v>543</v>
      </c>
      <c r="I526" s="32" t="s">
        <v>227</v>
      </c>
      <c r="J526" s="32" t="s">
        <v>134</v>
      </c>
      <c r="K526" s="32" t="s">
        <v>334</v>
      </c>
      <c r="L526" s="31" t="s">
        <v>96</v>
      </c>
      <c r="M526" s="31">
        <v>1</v>
      </c>
      <c r="N526" s="105">
        <v>43083</v>
      </c>
      <c r="O526" s="29"/>
    </row>
    <row r="527" spans="2:15" ht="12.75" x14ac:dyDescent="0.2">
      <c r="B527" s="32" t="s">
        <v>75</v>
      </c>
      <c r="C527" s="32" t="s">
        <v>28</v>
      </c>
      <c r="D527" s="32" t="s">
        <v>406</v>
      </c>
      <c r="E527" s="31" t="s">
        <v>1944</v>
      </c>
      <c r="F527" s="31">
        <v>190</v>
      </c>
      <c r="G527" s="31">
        <v>190</v>
      </c>
      <c r="H527" s="32" t="s">
        <v>632</v>
      </c>
      <c r="I527" s="32" t="s">
        <v>305</v>
      </c>
      <c r="J527" s="32" t="s">
        <v>163</v>
      </c>
      <c r="K527" s="32" t="s">
        <v>334</v>
      </c>
      <c r="L527" s="31" t="s">
        <v>96</v>
      </c>
      <c r="M527" s="31">
        <v>1</v>
      </c>
      <c r="N527" s="105">
        <v>43083</v>
      </c>
      <c r="O527" s="29"/>
    </row>
    <row r="528" spans="2:15" ht="12.75" x14ac:dyDescent="0.2">
      <c r="B528" s="32" t="s">
        <v>430</v>
      </c>
      <c r="C528" s="32" t="s">
        <v>26</v>
      </c>
      <c r="D528" s="32" t="s">
        <v>13</v>
      </c>
      <c r="E528" s="31" t="s">
        <v>1140</v>
      </c>
      <c r="F528" s="31">
        <v>1125860</v>
      </c>
      <c r="G528" s="31">
        <v>586804</v>
      </c>
      <c r="H528" s="32" t="s">
        <v>727</v>
      </c>
      <c r="I528" s="32" t="s">
        <v>365</v>
      </c>
      <c r="J528" s="32" t="s">
        <v>184</v>
      </c>
      <c r="K528" s="32" t="s">
        <v>334</v>
      </c>
      <c r="L528" s="31" t="s">
        <v>96</v>
      </c>
      <c r="M528" s="31">
        <v>1</v>
      </c>
      <c r="N528" s="105">
        <v>43083</v>
      </c>
      <c r="O528" s="29"/>
    </row>
    <row r="529" spans="2:15" ht="12.75" x14ac:dyDescent="0.2">
      <c r="B529" s="32" t="s">
        <v>430</v>
      </c>
      <c r="C529" s="32" t="s">
        <v>26</v>
      </c>
      <c r="D529" s="32" t="s">
        <v>13</v>
      </c>
      <c r="E529" s="31" t="s">
        <v>1141</v>
      </c>
      <c r="F529" s="31">
        <v>369901</v>
      </c>
      <c r="G529" s="31">
        <v>572102</v>
      </c>
      <c r="H529" s="32" t="s">
        <v>459</v>
      </c>
      <c r="I529" s="32" t="s">
        <v>226</v>
      </c>
      <c r="J529" s="32" t="s">
        <v>42</v>
      </c>
      <c r="K529" s="32" t="s">
        <v>334</v>
      </c>
      <c r="L529" s="31" t="s">
        <v>96</v>
      </c>
      <c r="M529" s="31">
        <v>1</v>
      </c>
      <c r="N529" s="105">
        <v>43083</v>
      </c>
      <c r="O529" s="29"/>
    </row>
    <row r="530" spans="2:15" ht="12.75" x14ac:dyDescent="0.2">
      <c r="B530" s="32" t="s">
        <v>430</v>
      </c>
      <c r="C530" s="32" t="s">
        <v>26</v>
      </c>
      <c r="D530" s="32" t="s">
        <v>13</v>
      </c>
      <c r="E530" s="31" t="s">
        <v>1142</v>
      </c>
      <c r="F530" s="31">
        <v>2445732</v>
      </c>
      <c r="G530" s="31">
        <v>600401</v>
      </c>
      <c r="H530" s="32" t="s">
        <v>675</v>
      </c>
      <c r="I530" s="32" t="s">
        <v>216</v>
      </c>
      <c r="J530" s="32" t="s">
        <v>105</v>
      </c>
      <c r="K530" s="32" t="s">
        <v>334</v>
      </c>
      <c r="L530" s="31" t="s">
        <v>96</v>
      </c>
      <c r="M530" s="31">
        <v>1</v>
      </c>
      <c r="N530" s="105">
        <v>43083</v>
      </c>
      <c r="O530" s="29"/>
    </row>
    <row r="531" spans="2:15" ht="12.75" x14ac:dyDescent="0.2">
      <c r="B531" s="32" t="s">
        <v>430</v>
      </c>
      <c r="C531" s="32" t="s">
        <v>26</v>
      </c>
      <c r="D531" s="32" t="s">
        <v>13</v>
      </c>
      <c r="E531" s="31" t="s">
        <v>1143</v>
      </c>
      <c r="F531" s="31">
        <v>968644</v>
      </c>
      <c r="G531" s="31">
        <v>602302</v>
      </c>
      <c r="H531" s="32" t="s">
        <v>581</v>
      </c>
      <c r="I531" s="32" t="s">
        <v>216</v>
      </c>
      <c r="J531" s="32" t="s">
        <v>122</v>
      </c>
      <c r="K531" s="32" t="s">
        <v>334</v>
      </c>
      <c r="L531" s="31" t="s">
        <v>96</v>
      </c>
      <c r="M531" s="31">
        <v>1</v>
      </c>
      <c r="N531" s="105">
        <v>43083</v>
      </c>
      <c r="O531" s="29"/>
    </row>
    <row r="532" spans="2:15" ht="12.75" x14ac:dyDescent="0.2">
      <c r="B532" s="167" t="s">
        <v>74</v>
      </c>
      <c r="C532" s="167" t="s">
        <v>26</v>
      </c>
      <c r="D532" s="168" t="s">
        <v>13</v>
      </c>
      <c r="E532" s="169" t="s">
        <v>1572</v>
      </c>
      <c r="F532" s="169">
        <v>2445674</v>
      </c>
      <c r="G532" s="169">
        <v>2445675</v>
      </c>
      <c r="H532" s="170" t="s">
        <v>935</v>
      </c>
      <c r="I532" s="168" t="s">
        <v>305</v>
      </c>
      <c r="J532" s="168" t="s">
        <v>117</v>
      </c>
      <c r="K532" s="168" t="s">
        <v>375</v>
      </c>
      <c r="L532" s="169" t="s">
        <v>96</v>
      </c>
      <c r="M532" s="169">
        <v>1</v>
      </c>
      <c r="N532" s="171">
        <v>43083</v>
      </c>
      <c r="O532" s="29"/>
    </row>
    <row r="533" spans="2:15" ht="12.75" x14ac:dyDescent="0.2">
      <c r="B533" s="32" t="s">
        <v>74</v>
      </c>
      <c r="C533" s="32" t="s">
        <v>26</v>
      </c>
      <c r="D533" s="32" t="s">
        <v>13</v>
      </c>
      <c r="E533" s="31" t="s">
        <v>1573</v>
      </c>
      <c r="F533" s="31">
        <v>978518</v>
      </c>
      <c r="G533" s="31">
        <v>690729</v>
      </c>
      <c r="H533" s="32" t="s">
        <v>735</v>
      </c>
      <c r="I533" s="32" t="s">
        <v>220</v>
      </c>
      <c r="J533" s="32" t="s">
        <v>105</v>
      </c>
      <c r="K533" s="32" t="s">
        <v>334</v>
      </c>
      <c r="L533" s="31" t="s">
        <v>96</v>
      </c>
      <c r="M533" s="31">
        <v>2</v>
      </c>
      <c r="N533" s="105">
        <v>43083</v>
      </c>
      <c r="O533" s="29"/>
    </row>
    <row r="534" spans="2:15" ht="12.75" x14ac:dyDescent="0.2">
      <c r="B534" s="32" t="s">
        <v>74</v>
      </c>
      <c r="C534" s="32" t="s">
        <v>26</v>
      </c>
      <c r="D534" s="32" t="s">
        <v>13</v>
      </c>
      <c r="E534" s="31" t="s">
        <v>1574</v>
      </c>
      <c r="F534" s="31">
        <v>981624</v>
      </c>
      <c r="G534" s="31">
        <v>596261</v>
      </c>
      <c r="H534" s="32" t="s">
        <v>1008</v>
      </c>
      <c r="I534" s="32" t="s">
        <v>216</v>
      </c>
      <c r="J534" s="32" t="s">
        <v>51</v>
      </c>
      <c r="K534" s="32" t="s">
        <v>375</v>
      </c>
      <c r="L534" s="31" t="s">
        <v>96</v>
      </c>
      <c r="M534" s="31">
        <v>1</v>
      </c>
      <c r="N534" s="105">
        <v>43083</v>
      </c>
      <c r="O534" s="29"/>
    </row>
    <row r="535" spans="2:15" ht="12.75" x14ac:dyDescent="0.2">
      <c r="B535" s="167" t="s">
        <v>74</v>
      </c>
      <c r="C535" s="167" t="s">
        <v>26</v>
      </c>
      <c r="D535" s="168" t="s">
        <v>13</v>
      </c>
      <c r="E535" s="169" t="s">
        <v>1575</v>
      </c>
      <c r="F535" s="169">
        <v>1220608</v>
      </c>
      <c r="G535" s="169">
        <v>577349</v>
      </c>
      <c r="H535" s="170" t="s">
        <v>606</v>
      </c>
      <c r="I535" s="168" t="s">
        <v>365</v>
      </c>
      <c r="J535" s="168" t="s">
        <v>339</v>
      </c>
      <c r="K535" s="168" t="s">
        <v>375</v>
      </c>
      <c r="L535" s="169" t="s">
        <v>96</v>
      </c>
      <c r="M535" s="169">
        <v>1</v>
      </c>
      <c r="N535" s="171">
        <v>43083</v>
      </c>
      <c r="O535" s="29"/>
    </row>
    <row r="536" spans="2:15" ht="12.75" x14ac:dyDescent="0.2">
      <c r="B536" s="32" t="s">
        <v>74</v>
      </c>
      <c r="C536" s="32" t="s">
        <v>26</v>
      </c>
      <c r="D536" s="32" t="s">
        <v>13</v>
      </c>
      <c r="E536" s="31" t="s">
        <v>1576</v>
      </c>
      <c r="F536" s="31">
        <v>2445759</v>
      </c>
      <c r="G536" s="31">
        <v>575063</v>
      </c>
      <c r="H536" s="32" t="s">
        <v>962</v>
      </c>
      <c r="I536" s="32" t="s">
        <v>216</v>
      </c>
      <c r="J536" s="32" t="s">
        <v>153</v>
      </c>
      <c r="K536" s="32" t="s">
        <v>375</v>
      </c>
      <c r="L536" s="31" t="s">
        <v>96</v>
      </c>
      <c r="M536" s="31">
        <v>1</v>
      </c>
      <c r="N536" s="105">
        <v>43083</v>
      </c>
      <c r="O536" s="29"/>
    </row>
    <row r="537" spans="2:15" ht="12.75" x14ac:dyDescent="0.2">
      <c r="B537" s="32" t="s">
        <v>74</v>
      </c>
      <c r="C537" s="32" t="s">
        <v>26</v>
      </c>
      <c r="D537" s="32" t="s">
        <v>13</v>
      </c>
      <c r="E537" s="31" t="s">
        <v>1577</v>
      </c>
      <c r="F537" s="31">
        <v>2445821</v>
      </c>
      <c r="G537" s="31">
        <v>593541</v>
      </c>
      <c r="H537" s="32" t="s">
        <v>1025</v>
      </c>
      <c r="I537" s="32" t="s">
        <v>225</v>
      </c>
      <c r="J537" s="32" t="s">
        <v>339</v>
      </c>
      <c r="K537" s="32" t="s">
        <v>375</v>
      </c>
      <c r="L537" s="31" t="s">
        <v>96</v>
      </c>
      <c r="M537" s="31">
        <v>1</v>
      </c>
      <c r="N537" s="105">
        <v>43083</v>
      </c>
      <c r="O537" s="29"/>
    </row>
    <row r="538" spans="2:15" ht="12.75" x14ac:dyDescent="0.2">
      <c r="B538" s="32" t="s">
        <v>74</v>
      </c>
      <c r="C538" s="32" t="s">
        <v>26</v>
      </c>
      <c r="D538" s="32" t="s">
        <v>13</v>
      </c>
      <c r="E538" s="31" t="s">
        <v>1578</v>
      </c>
      <c r="F538" s="31">
        <v>2445844</v>
      </c>
      <c r="G538" s="31">
        <v>598971</v>
      </c>
      <c r="H538" s="32" t="s">
        <v>1026</v>
      </c>
      <c r="I538" s="32" t="s">
        <v>225</v>
      </c>
      <c r="J538" s="32" t="s">
        <v>339</v>
      </c>
      <c r="K538" s="32" t="s">
        <v>375</v>
      </c>
      <c r="L538" s="31" t="s">
        <v>96</v>
      </c>
      <c r="M538" s="31">
        <v>1</v>
      </c>
      <c r="N538" s="105">
        <v>43083</v>
      </c>
      <c r="O538" s="29"/>
    </row>
    <row r="539" spans="2:15" ht="12.75" x14ac:dyDescent="0.2">
      <c r="B539" s="204" t="s">
        <v>74</v>
      </c>
      <c r="C539" s="204" t="s">
        <v>26</v>
      </c>
      <c r="D539" s="32" t="s">
        <v>13</v>
      </c>
      <c r="E539" s="31" t="s">
        <v>1579</v>
      </c>
      <c r="F539" s="31">
        <v>1221420</v>
      </c>
      <c r="G539" s="31">
        <v>721755</v>
      </c>
      <c r="H539" s="205" t="s">
        <v>920</v>
      </c>
      <c r="I539" s="32" t="s">
        <v>226</v>
      </c>
      <c r="J539" s="32" t="s">
        <v>141</v>
      </c>
      <c r="K539" s="32" t="s">
        <v>375</v>
      </c>
      <c r="L539" s="31" t="s">
        <v>96</v>
      </c>
      <c r="M539" s="31">
        <v>1</v>
      </c>
      <c r="N539" s="105">
        <v>43083</v>
      </c>
      <c r="O539" s="29"/>
    </row>
    <row r="540" spans="2:15" ht="12.75" x14ac:dyDescent="0.2">
      <c r="B540" s="204" t="s">
        <v>74</v>
      </c>
      <c r="C540" s="204" t="s">
        <v>26</v>
      </c>
      <c r="D540" s="32" t="s">
        <v>13</v>
      </c>
      <c r="E540" s="31" t="s">
        <v>1580</v>
      </c>
      <c r="F540" s="31">
        <v>1035211</v>
      </c>
      <c r="G540" s="31">
        <v>669069</v>
      </c>
      <c r="H540" s="205" t="s">
        <v>610</v>
      </c>
      <c r="I540" s="32" t="s">
        <v>223</v>
      </c>
      <c r="J540" s="32" t="s">
        <v>41</v>
      </c>
      <c r="K540" s="32" t="s">
        <v>375</v>
      </c>
      <c r="L540" s="31" t="s">
        <v>96</v>
      </c>
      <c r="M540" s="31">
        <v>1</v>
      </c>
      <c r="N540" s="105">
        <v>43083</v>
      </c>
      <c r="O540" s="29"/>
    </row>
    <row r="541" spans="2:15" ht="12.75" x14ac:dyDescent="0.2">
      <c r="B541" s="177" t="s">
        <v>74</v>
      </c>
      <c r="C541" s="177" t="s">
        <v>26</v>
      </c>
      <c r="D541" s="178" t="s">
        <v>13</v>
      </c>
      <c r="E541" s="179" t="s">
        <v>1581</v>
      </c>
      <c r="F541" s="179">
        <v>2445925</v>
      </c>
      <c r="G541" s="179">
        <v>635341</v>
      </c>
      <c r="H541" s="180" t="s">
        <v>305</v>
      </c>
      <c r="I541" s="178" t="s">
        <v>305</v>
      </c>
      <c r="J541" s="178" t="s">
        <v>193</v>
      </c>
      <c r="K541" s="178" t="s">
        <v>375</v>
      </c>
      <c r="L541" s="179" t="s">
        <v>96</v>
      </c>
      <c r="M541" s="179">
        <v>1</v>
      </c>
      <c r="N541" s="181">
        <v>43083</v>
      </c>
      <c r="O541" s="29"/>
    </row>
    <row r="542" spans="2:15" ht="12.75" x14ac:dyDescent="0.2">
      <c r="B542" s="167" t="s">
        <v>74</v>
      </c>
      <c r="C542" s="167" t="s">
        <v>26</v>
      </c>
      <c r="D542" s="168" t="s">
        <v>13</v>
      </c>
      <c r="E542" s="169" t="s">
        <v>1582</v>
      </c>
      <c r="F542" s="169">
        <v>1035186</v>
      </c>
      <c r="G542" s="169">
        <v>657046</v>
      </c>
      <c r="H542" s="170" t="s">
        <v>614</v>
      </c>
      <c r="I542" s="168" t="s">
        <v>225</v>
      </c>
      <c r="J542" s="168" t="s">
        <v>205</v>
      </c>
      <c r="K542" s="168" t="s">
        <v>375</v>
      </c>
      <c r="L542" s="169" t="s">
        <v>96</v>
      </c>
      <c r="M542" s="169">
        <v>1</v>
      </c>
      <c r="N542" s="171">
        <v>43083</v>
      </c>
      <c r="O542" s="29"/>
    </row>
    <row r="543" spans="2:15" ht="12.75" x14ac:dyDescent="0.2">
      <c r="B543" s="32" t="s">
        <v>74</v>
      </c>
      <c r="C543" s="32" t="s">
        <v>26</v>
      </c>
      <c r="D543" s="32" t="s">
        <v>13</v>
      </c>
      <c r="E543" s="31" t="s">
        <v>1583</v>
      </c>
      <c r="F543" s="31">
        <v>973999</v>
      </c>
      <c r="G543" s="31">
        <v>551942</v>
      </c>
      <c r="H543" s="32" t="s">
        <v>923</v>
      </c>
      <c r="I543" s="32" t="s">
        <v>365</v>
      </c>
      <c r="J543" s="32" t="s">
        <v>174</v>
      </c>
      <c r="K543" s="32" t="s">
        <v>375</v>
      </c>
      <c r="L543" s="31" t="s">
        <v>96</v>
      </c>
      <c r="M543" s="31">
        <v>1</v>
      </c>
      <c r="N543" s="105">
        <v>43083</v>
      </c>
      <c r="O543" s="29"/>
    </row>
    <row r="544" spans="2:15" ht="12.75" x14ac:dyDescent="0.2">
      <c r="B544" s="167" t="s">
        <v>430</v>
      </c>
      <c r="C544" s="167" t="s">
        <v>359</v>
      </c>
      <c r="D544" s="168" t="s">
        <v>360</v>
      </c>
      <c r="E544" s="169" t="s">
        <v>1249</v>
      </c>
      <c r="F544" s="169">
        <v>1168427</v>
      </c>
      <c r="G544" s="169">
        <v>764104</v>
      </c>
      <c r="H544" s="170" t="s">
        <v>525</v>
      </c>
      <c r="I544" s="168" t="s">
        <v>216</v>
      </c>
      <c r="J544" s="168" t="s">
        <v>184</v>
      </c>
      <c r="K544" s="168" t="s">
        <v>334</v>
      </c>
      <c r="L544" s="169" t="s">
        <v>96</v>
      </c>
      <c r="M544" s="169">
        <v>2</v>
      </c>
      <c r="N544" s="171">
        <v>43083</v>
      </c>
      <c r="O544" s="29"/>
    </row>
    <row r="545" spans="2:15" ht="12.75" x14ac:dyDescent="0.2">
      <c r="B545" s="32" t="s">
        <v>430</v>
      </c>
      <c r="C545" s="32" t="s">
        <v>359</v>
      </c>
      <c r="D545" s="32" t="s">
        <v>360</v>
      </c>
      <c r="E545" s="31" t="s">
        <v>1250</v>
      </c>
      <c r="F545" s="31">
        <v>124129</v>
      </c>
      <c r="G545" s="31">
        <v>596954</v>
      </c>
      <c r="H545" s="32" t="s">
        <v>865</v>
      </c>
      <c r="I545" s="32" t="s">
        <v>216</v>
      </c>
      <c r="J545" s="32" t="s">
        <v>178</v>
      </c>
      <c r="K545" s="32" t="s">
        <v>334</v>
      </c>
      <c r="L545" s="31" t="s">
        <v>96</v>
      </c>
      <c r="M545" s="31">
        <v>4</v>
      </c>
      <c r="N545" s="105">
        <v>43083</v>
      </c>
      <c r="O545" s="29"/>
    </row>
    <row r="546" spans="2:15" ht="12.75" x14ac:dyDescent="0.2">
      <c r="B546" s="177" t="s">
        <v>74</v>
      </c>
      <c r="C546" s="177" t="s">
        <v>359</v>
      </c>
      <c r="D546" s="178" t="s">
        <v>360</v>
      </c>
      <c r="E546" s="179" t="s">
        <v>1823</v>
      </c>
      <c r="F546" s="179">
        <v>1171566</v>
      </c>
      <c r="G546" s="179">
        <v>570234</v>
      </c>
      <c r="H546" s="180" t="s">
        <v>435</v>
      </c>
      <c r="I546" s="178" t="s">
        <v>216</v>
      </c>
      <c r="J546" s="178" t="s">
        <v>193</v>
      </c>
      <c r="K546" s="178" t="s">
        <v>375</v>
      </c>
      <c r="L546" s="179" t="s">
        <v>96</v>
      </c>
      <c r="M546" s="179">
        <v>2</v>
      </c>
      <c r="N546" s="181">
        <v>43083</v>
      </c>
      <c r="O546" s="29"/>
    </row>
    <row r="547" spans="2:15" ht="12.75" x14ac:dyDescent="0.2">
      <c r="B547" s="32" t="s">
        <v>74</v>
      </c>
      <c r="C547" s="32" t="s">
        <v>359</v>
      </c>
      <c r="D547" s="32" t="s">
        <v>360</v>
      </c>
      <c r="E547" s="31" t="s">
        <v>1824</v>
      </c>
      <c r="F547" s="31">
        <v>2445735</v>
      </c>
      <c r="G547" s="31">
        <v>551100</v>
      </c>
      <c r="H547" s="32" t="s">
        <v>1033</v>
      </c>
      <c r="I547" s="32" t="s">
        <v>216</v>
      </c>
      <c r="J547" s="32" t="s">
        <v>132</v>
      </c>
      <c r="K547" s="32" t="s">
        <v>375</v>
      </c>
      <c r="L547" s="31" t="s">
        <v>96</v>
      </c>
      <c r="M547" s="31">
        <v>4</v>
      </c>
      <c r="N547" s="105">
        <v>43083</v>
      </c>
      <c r="O547" s="29"/>
    </row>
    <row r="548" spans="2:15" ht="12.75" x14ac:dyDescent="0.2">
      <c r="B548" s="167" t="s">
        <v>74</v>
      </c>
      <c r="C548" s="167" t="s">
        <v>359</v>
      </c>
      <c r="D548" s="168" t="s">
        <v>360</v>
      </c>
      <c r="E548" s="169" t="s">
        <v>1824</v>
      </c>
      <c r="F548" s="169">
        <v>2445735</v>
      </c>
      <c r="G548" s="169">
        <v>551100</v>
      </c>
      <c r="H548" s="170" t="s">
        <v>1033</v>
      </c>
      <c r="I548" s="168" t="s">
        <v>216</v>
      </c>
      <c r="J548" s="168" t="s">
        <v>132</v>
      </c>
      <c r="K548" s="168" t="s">
        <v>375</v>
      </c>
      <c r="L548" s="169" t="s">
        <v>464</v>
      </c>
      <c r="M548" s="169">
        <v>2</v>
      </c>
      <c r="N548" s="171">
        <v>43083</v>
      </c>
      <c r="O548" s="29"/>
    </row>
    <row r="549" spans="2:15" ht="12.75" x14ac:dyDescent="0.2">
      <c r="B549" s="32" t="s">
        <v>74</v>
      </c>
      <c r="C549" s="32" t="s">
        <v>359</v>
      </c>
      <c r="D549" s="32" t="s">
        <v>360</v>
      </c>
      <c r="E549" s="31" t="s">
        <v>1825</v>
      </c>
      <c r="F549" s="31">
        <v>708981</v>
      </c>
      <c r="G549" s="31">
        <v>536351</v>
      </c>
      <c r="H549" s="32" t="s">
        <v>848</v>
      </c>
      <c r="I549" s="32" t="s">
        <v>224</v>
      </c>
      <c r="J549" s="32" t="s">
        <v>134</v>
      </c>
      <c r="K549" s="32" t="s">
        <v>375</v>
      </c>
      <c r="L549" s="31" t="s">
        <v>96</v>
      </c>
      <c r="M549" s="31">
        <v>1</v>
      </c>
      <c r="N549" s="105">
        <v>43083</v>
      </c>
      <c r="O549" s="29"/>
    </row>
    <row r="550" spans="2:15" ht="12.75" x14ac:dyDescent="0.2">
      <c r="B550" s="32" t="s">
        <v>74</v>
      </c>
      <c r="C550" s="32" t="s">
        <v>359</v>
      </c>
      <c r="D550" s="32" t="s">
        <v>360</v>
      </c>
      <c r="E550" s="31" t="s">
        <v>1826</v>
      </c>
      <c r="F550" s="31">
        <v>2445836</v>
      </c>
      <c r="G550" s="31">
        <v>613964</v>
      </c>
      <c r="H550" s="32" t="s">
        <v>1036</v>
      </c>
      <c r="I550" s="32" t="s">
        <v>226</v>
      </c>
      <c r="J550" s="32" t="s">
        <v>155</v>
      </c>
      <c r="K550" s="32" t="s">
        <v>375</v>
      </c>
      <c r="L550" s="31" t="s">
        <v>96</v>
      </c>
      <c r="M550" s="31">
        <v>1</v>
      </c>
      <c r="N550" s="105">
        <v>43083</v>
      </c>
      <c r="O550" s="29"/>
    </row>
    <row r="551" spans="2:15" ht="12.75" x14ac:dyDescent="0.2">
      <c r="B551" s="167" t="s">
        <v>430</v>
      </c>
      <c r="C551" s="167" t="s">
        <v>31</v>
      </c>
      <c r="D551" s="168" t="s">
        <v>15</v>
      </c>
      <c r="E551" s="169" t="s">
        <v>1206</v>
      </c>
      <c r="F551" s="169">
        <v>1047582</v>
      </c>
      <c r="G551" s="169">
        <v>603614</v>
      </c>
      <c r="H551" s="170" t="s">
        <v>460</v>
      </c>
      <c r="I551" s="168" t="s">
        <v>310</v>
      </c>
      <c r="J551" s="168" t="s">
        <v>184</v>
      </c>
      <c r="K551" s="168" t="s">
        <v>334</v>
      </c>
      <c r="L551" s="169" t="s">
        <v>96</v>
      </c>
      <c r="M551" s="169">
        <v>1</v>
      </c>
      <c r="N551" s="171">
        <v>43083</v>
      </c>
      <c r="O551" s="29"/>
    </row>
    <row r="552" spans="2:15" ht="12.75" x14ac:dyDescent="0.2">
      <c r="B552" s="32" t="s">
        <v>430</v>
      </c>
      <c r="C552" s="32" t="s">
        <v>31</v>
      </c>
      <c r="D552" s="32" t="s">
        <v>15</v>
      </c>
      <c r="E552" s="31" t="s">
        <v>1207</v>
      </c>
      <c r="F552" s="31">
        <v>751563</v>
      </c>
      <c r="G552" s="31">
        <v>5072</v>
      </c>
      <c r="H552" s="32" t="s">
        <v>823</v>
      </c>
      <c r="I552" s="32" t="s">
        <v>216</v>
      </c>
      <c r="J552" s="32" t="s">
        <v>105</v>
      </c>
      <c r="K552" s="32" t="s">
        <v>334</v>
      </c>
      <c r="L552" s="31" t="s">
        <v>96</v>
      </c>
      <c r="M552" s="31">
        <v>1</v>
      </c>
      <c r="N552" s="105">
        <v>43083</v>
      </c>
      <c r="O552" s="29"/>
    </row>
    <row r="553" spans="2:15" ht="12.75" x14ac:dyDescent="0.2">
      <c r="B553" s="32" t="s">
        <v>430</v>
      </c>
      <c r="C553" s="32" t="s">
        <v>31</v>
      </c>
      <c r="D553" s="32" t="s">
        <v>15</v>
      </c>
      <c r="E553" s="31" t="s">
        <v>1208</v>
      </c>
      <c r="F553" s="31">
        <v>1002862</v>
      </c>
      <c r="G553" s="31">
        <v>603965</v>
      </c>
      <c r="H553" s="32" t="s">
        <v>450</v>
      </c>
      <c r="I553" s="32" t="s">
        <v>393</v>
      </c>
      <c r="J553" s="32" t="s">
        <v>156</v>
      </c>
      <c r="K553" s="32" t="s">
        <v>334</v>
      </c>
      <c r="L553" s="31" t="s">
        <v>96</v>
      </c>
      <c r="M553" s="31">
        <v>1</v>
      </c>
      <c r="N553" s="105">
        <v>43083</v>
      </c>
      <c r="O553" s="29"/>
    </row>
    <row r="554" spans="2:15" ht="12.75" x14ac:dyDescent="0.2">
      <c r="B554" s="32" t="s">
        <v>430</v>
      </c>
      <c r="C554" s="32" t="s">
        <v>31</v>
      </c>
      <c r="D554" s="32" t="s">
        <v>15</v>
      </c>
      <c r="E554" s="31" t="s">
        <v>1209</v>
      </c>
      <c r="F554" s="31">
        <v>961532</v>
      </c>
      <c r="G554" s="31">
        <v>533245</v>
      </c>
      <c r="H554" s="32" t="s">
        <v>821</v>
      </c>
      <c r="I554" s="32" t="s">
        <v>216</v>
      </c>
      <c r="J554" s="32" t="s">
        <v>134</v>
      </c>
      <c r="K554" s="32" t="s">
        <v>334</v>
      </c>
      <c r="L554" s="31" t="s">
        <v>96</v>
      </c>
      <c r="M554" s="31">
        <v>1</v>
      </c>
      <c r="N554" s="105">
        <v>43083</v>
      </c>
      <c r="O554" s="29"/>
    </row>
    <row r="555" spans="2:15" ht="12.75" x14ac:dyDescent="0.2">
      <c r="B555" s="204" t="s">
        <v>75</v>
      </c>
      <c r="C555" s="204" t="s">
        <v>31</v>
      </c>
      <c r="D555" s="32" t="s">
        <v>15</v>
      </c>
      <c r="E555" s="31" t="s">
        <v>2051</v>
      </c>
      <c r="F555" s="31">
        <v>50</v>
      </c>
      <c r="G555" s="31">
        <v>50</v>
      </c>
      <c r="H555" s="205" t="s">
        <v>342</v>
      </c>
      <c r="I555" s="32" t="s">
        <v>305</v>
      </c>
      <c r="J555" s="32" t="s">
        <v>536</v>
      </c>
      <c r="K555" s="32" t="s">
        <v>334</v>
      </c>
      <c r="L555" s="31" t="s">
        <v>96</v>
      </c>
      <c r="M555" s="31">
        <v>5</v>
      </c>
      <c r="N555" s="105">
        <v>43083</v>
      </c>
      <c r="O555" s="29"/>
    </row>
    <row r="556" spans="2:15" ht="12.75" x14ac:dyDescent="0.2">
      <c r="B556" s="204" t="s">
        <v>75</v>
      </c>
      <c r="C556" s="204" t="s">
        <v>31</v>
      </c>
      <c r="D556" s="32" t="s">
        <v>15</v>
      </c>
      <c r="E556" s="31" t="s">
        <v>2052</v>
      </c>
      <c r="F556" s="31">
        <v>537</v>
      </c>
      <c r="G556" s="31">
        <v>537</v>
      </c>
      <c r="H556" s="205" t="s">
        <v>154</v>
      </c>
      <c r="I556" s="32" t="s">
        <v>305</v>
      </c>
      <c r="J556" s="32" t="s">
        <v>125</v>
      </c>
      <c r="K556" s="32" t="s">
        <v>334</v>
      </c>
      <c r="L556" s="31" t="s">
        <v>96</v>
      </c>
      <c r="M556" s="31">
        <v>1</v>
      </c>
      <c r="N556" s="105">
        <v>43083</v>
      </c>
      <c r="O556" s="29"/>
    </row>
    <row r="557" spans="2:15" ht="12.75" x14ac:dyDescent="0.2">
      <c r="B557" s="32" t="s">
        <v>75</v>
      </c>
      <c r="C557" s="32" t="s">
        <v>27</v>
      </c>
      <c r="D557" s="32" t="s">
        <v>5</v>
      </c>
      <c r="E557" s="31" t="s">
        <v>1893</v>
      </c>
      <c r="F557" s="31">
        <v>532</v>
      </c>
      <c r="G557" s="31">
        <v>532</v>
      </c>
      <c r="H557" s="32" t="s">
        <v>192</v>
      </c>
      <c r="I557" s="32" t="s">
        <v>305</v>
      </c>
      <c r="J557" s="32" t="s">
        <v>113</v>
      </c>
      <c r="K557" s="32" t="s">
        <v>334</v>
      </c>
      <c r="L557" s="31" t="s">
        <v>96</v>
      </c>
      <c r="M557" s="31">
        <v>1</v>
      </c>
      <c r="N557" s="105">
        <v>43084</v>
      </c>
      <c r="O557" s="29"/>
    </row>
    <row r="558" spans="2:15" ht="12.75" x14ac:dyDescent="0.2">
      <c r="B558" s="167" t="s">
        <v>74</v>
      </c>
      <c r="C558" s="167" t="s">
        <v>27</v>
      </c>
      <c r="D558" s="168" t="s">
        <v>7</v>
      </c>
      <c r="E558" s="169" t="s">
        <v>1314</v>
      </c>
      <c r="F558" s="169">
        <v>988852</v>
      </c>
      <c r="G558" s="169">
        <v>582358</v>
      </c>
      <c r="H558" s="170" t="s">
        <v>635</v>
      </c>
      <c r="I558" s="168" t="s">
        <v>216</v>
      </c>
      <c r="J558" s="168" t="s">
        <v>137</v>
      </c>
      <c r="K558" s="168" t="s">
        <v>334</v>
      </c>
      <c r="L558" s="169" t="s">
        <v>96</v>
      </c>
      <c r="M558" s="169">
        <v>1</v>
      </c>
      <c r="N558" s="171">
        <v>43084</v>
      </c>
      <c r="O558" s="29"/>
    </row>
    <row r="559" spans="2:15" ht="12.75" x14ac:dyDescent="0.2">
      <c r="B559" s="167" t="s">
        <v>74</v>
      </c>
      <c r="C559" s="167" t="s">
        <v>27</v>
      </c>
      <c r="D559" s="168" t="s">
        <v>8</v>
      </c>
      <c r="E559" s="169" t="s">
        <v>1273</v>
      </c>
      <c r="F559" s="169">
        <v>792914</v>
      </c>
      <c r="G559" s="169">
        <v>573772</v>
      </c>
      <c r="H559" s="170" t="s">
        <v>418</v>
      </c>
      <c r="I559" s="168" t="s">
        <v>218</v>
      </c>
      <c r="J559" s="168" t="s">
        <v>125</v>
      </c>
      <c r="K559" s="168" t="s">
        <v>334</v>
      </c>
      <c r="L559" s="169" t="s">
        <v>96</v>
      </c>
      <c r="M559" s="169">
        <v>1</v>
      </c>
      <c r="N559" s="171">
        <v>43084</v>
      </c>
      <c r="O559" s="29"/>
    </row>
    <row r="560" spans="2:15" ht="12.75" x14ac:dyDescent="0.2">
      <c r="B560" s="32" t="s">
        <v>430</v>
      </c>
      <c r="C560" s="32" t="s">
        <v>27</v>
      </c>
      <c r="D560" s="32" t="s">
        <v>9</v>
      </c>
      <c r="E560" s="31" t="s">
        <v>1058</v>
      </c>
      <c r="F560" s="31">
        <v>762116</v>
      </c>
      <c r="G560" s="31">
        <v>579363</v>
      </c>
      <c r="H560" s="32" t="s">
        <v>381</v>
      </c>
      <c r="I560" s="32" t="s">
        <v>219</v>
      </c>
      <c r="J560" s="32" t="s">
        <v>174</v>
      </c>
      <c r="K560" s="32" t="s">
        <v>334</v>
      </c>
      <c r="L560" s="31" t="s">
        <v>96</v>
      </c>
      <c r="M560" s="31">
        <v>1</v>
      </c>
      <c r="N560" s="105">
        <v>43084</v>
      </c>
      <c r="O560" s="29"/>
    </row>
    <row r="561" spans="2:15" ht="12.75" x14ac:dyDescent="0.2">
      <c r="B561" s="204" t="s">
        <v>75</v>
      </c>
      <c r="C561" s="204" t="s">
        <v>361</v>
      </c>
      <c r="D561" s="32" t="s">
        <v>362</v>
      </c>
      <c r="E561" s="31" t="s">
        <v>2070</v>
      </c>
      <c r="F561" s="31">
        <v>301</v>
      </c>
      <c r="G561" s="31">
        <v>301</v>
      </c>
      <c r="H561" s="205" t="s">
        <v>869</v>
      </c>
      <c r="I561" s="32" t="s">
        <v>305</v>
      </c>
      <c r="J561" s="32" t="s">
        <v>2061</v>
      </c>
      <c r="K561" s="32" t="s">
        <v>334</v>
      </c>
      <c r="L561" s="31" t="s">
        <v>96</v>
      </c>
      <c r="M561" s="31">
        <v>3</v>
      </c>
      <c r="N561" s="105">
        <v>43084</v>
      </c>
      <c r="O561" s="29"/>
    </row>
    <row r="562" spans="2:15" ht="12.75" x14ac:dyDescent="0.2">
      <c r="B562" s="32" t="s">
        <v>75</v>
      </c>
      <c r="C562" s="32" t="s">
        <v>33</v>
      </c>
      <c r="D562" s="32" t="s">
        <v>11</v>
      </c>
      <c r="E562" s="31" t="s">
        <v>1905</v>
      </c>
      <c r="F562" s="31">
        <v>1117</v>
      </c>
      <c r="G562" s="31">
        <v>1117</v>
      </c>
      <c r="H562" s="32" t="s">
        <v>477</v>
      </c>
      <c r="I562" s="32" t="s">
        <v>305</v>
      </c>
      <c r="J562" s="32" t="s">
        <v>51</v>
      </c>
      <c r="K562" s="32" t="s">
        <v>334</v>
      </c>
      <c r="L562" s="31" t="s">
        <v>96</v>
      </c>
      <c r="M562" s="31">
        <v>1</v>
      </c>
      <c r="N562" s="105">
        <v>43084</v>
      </c>
      <c r="O562" s="29"/>
    </row>
    <row r="563" spans="2:15" ht="12.75" x14ac:dyDescent="0.2">
      <c r="B563" s="32" t="s">
        <v>75</v>
      </c>
      <c r="C563" s="32" t="s">
        <v>33</v>
      </c>
      <c r="D563" s="32" t="s">
        <v>11</v>
      </c>
      <c r="E563" s="31" t="s">
        <v>1906</v>
      </c>
      <c r="F563" s="31">
        <v>77</v>
      </c>
      <c r="G563" s="31">
        <v>58067</v>
      </c>
      <c r="H563" s="32" t="s">
        <v>550</v>
      </c>
      <c r="I563" s="32" t="s">
        <v>216</v>
      </c>
      <c r="J563" s="32" t="s">
        <v>112</v>
      </c>
      <c r="K563" s="32" t="s">
        <v>334</v>
      </c>
      <c r="L563" s="31" t="s">
        <v>96</v>
      </c>
      <c r="M563" s="31">
        <v>3</v>
      </c>
      <c r="N563" s="105">
        <v>43084</v>
      </c>
      <c r="O563" s="29"/>
    </row>
    <row r="564" spans="2:15" ht="12.75" x14ac:dyDescent="0.2">
      <c r="B564" s="32" t="s">
        <v>430</v>
      </c>
      <c r="C564" s="32" t="s">
        <v>30</v>
      </c>
      <c r="D564" s="32" t="s">
        <v>12</v>
      </c>
      <c r="E564" s="31" t="s">
        <v>1071</v>
      </c>
      <c r="F564" s="31">
        <v>1215114</v>
      </c>
      <c r="G564" s="31">
        <v>976741</v>
      </c>
      <c r="H564" s="32" t="s">
        <v>552</v>
      </c>
      <c r="I564" s="32" t="s">
        <v>309</v>
      </c>
      <c r="J564" s="32" t="s">
        <v>160</v>
      </c>
      <c r="K564" s="32" t="s">
        <v>334</v>
      </c>
      <c r="L564" s="31" t="s">
        <v>96</v>
      </c>
      <c r="M564" s="31">
        <v>1</v>
      </c>
      <c r="N564" s="105">
        <v>43084</v>
      </c>
      <c r="O564" s="29"/>
    </row>
    <row r="565" spans="2:15" ht="12.75" x14ac:dyDescent="0.2">
      <c r="B565" s="32" t="s">
        <v>430</v>
      </c>
      <c r="C565" s="32" t="s">
        <v>29</v>
      </c>
      <c r="D565" s="32" t="s">
        <v>384</v>
      </c>
      <c r="E565" s="31" t="s">
        <v>1087</v>
      </c>
      <c r="F565" s="31">
        <v>1172639</v>
      </c>
      <c r="G565" s="31">
        <v>600796</v>
      </c>
      <c r="H565" s="32" t="s">
        <v>493</v>
      </c>
      <c r="I565" s="32" t="s">
        <v>216</v>
      </c>
      <c r="J565" s="32" t="s">
        <v>150</v>
      </c>
      <c r="K565" s="32" t="s">
        <v>334</v>
      </c>
      <c r="L565" s="31" t="s">
        <v>96</v>
      </c>
      <c r="M565" s="31">
        <v>2</v>
      </c>
      <c r="N565" s="105">
        <v>43084</v>
      </c>
      <c r="O565" s="29"/>
    </row>
    <row r="566" spans="2:15" ht="12.75" x14ac:dyDescent="0.2">
      <c r="B566" s="32" t="s">
        <v>430</v>
      </c>
      <c r="C566" s="32" t="s">
        <v>29</v>
      </c>
      <c r="D566" s="32" t="s">
        <v>384</v>
      </c>
      <c r="E566" s="31" t="s">
        <v>1088</v>
      </c>
      <c r="F566" s="31">
        <v>1172639</v>
      </c>
      <c r="G566" s="31">
        <v>600796</v>
      </c>
      <c r="H566" s="32" t="s">
        <v>493</v>
      </c>
      <c r="I566" s="32" t="s">
        <v>216</v>
      </c>
      <c r="J566" s="32" t="s">
        <v>150</v>
      </c>
      <c r="K566" s="32" t="s">
        <v>334</v>
      </c>
      <c r="L566" s="31" t="s">
        <v>96</v>
      </c>
      <c r="M566" s="31">
        <v>6</v>
      </c>
      <c r="N566" s="105">
        <v>43084</v>
      </c>
      <c r="O566" s="29"/>
    </row>
    <row r="567" spans="2:15" ht="12.75" x14ac:dyDescent="0.2">
      <c r="B567" s="32" t="s">
        <v>75</v>
      </c>
      <c r="C567" s="32" t="s">
        <v>29</v>
      </c>
      <c r="D567" s="32" t="s">
        <v>384</v>
      </c>
      <c r="E567" s="31" t="s">
        <v>1945</v>
      </c>
      <c r="F567" s="31">
        <v>105</v>
      </c>
      <c r="G567" s="31">
        <v>105</v>
      </c>
      <c r="H567" s="32" t="s">
        <v>411</v>
      </c>
      <c r="I567" s="32" t="s">
        <v>305</v>
      </c>
      <c r="J567" s="32" t="s">
        <v>118</v>
      </c>
      <c r="K567" s="32" t="s">
        <v>334</v>
      </c>
      <c r="L567" s="31" t="s">
        <v>96</v>
      </c>
      <c r="M567" s="31">
        <v>4</v>
      </c>
      <c r="N567" s="105">
        <v>43084</v>
      </c>
      <c r="O567" s="29"/>
    </row>
    <row r="568" spans="2:15" ht="12.75" x14ac:dyDescent="0.2">
      <c r="B568" s="32" t="s">
        <v>75</v>
      </c>
      <c r="C568" s="32" t="s">
        <v>25</v>
      </c>
      <c r="D568" s="32" t="s">
        <v>398</v>
      </c>
      <c r="E568" s="31" t="s">
        <v>1978</v>
      </c>
      <c r="F568" s="31">
        <v>215</v>
      </c>
      <c r="G568" s="31">
        <v>215</v>
      </c>
      <c r="H568" s="32" t="s">
        <v>351</v>
      </c>
      <c r="I568" s="32" t="s">
        <v>305</v>
      </c>
      <c r="J568" s="32" t="s">
        <v>152</v>
      </c>
      <c r="K568" s="32" t="s">
        <v>334</v>
      </c>
      <c r="L568" s="31" t="s">
        <v>96</v>
      </c>
      <c r="M568" s="31">
        <v>6</v>
      </c>
      <c r="N568" s="105">
        <v>43084</v>
      </c>
      <c r="O568" s="29"/>
    </row>
    <row r="569" spans="2:15" ht="12.75" x14ac:dyDescent="0.2">
      <c r="B569" s="32" t="s">
        <v>75</v>
      </c>
      <c r="C569" s="32" t="s">
        <v>25</v>
      </c>
      <c r="D569" s="32" t="s">
        <v>398</v>
      </c>
      <c r="E569" s="31" t="s">
        <v>1979</v>
      </c>
      <c r="F569" s="31">
        <v>631</v>
      </c>
      <c r="G569" s="31">
        <v>631</v>
      </c>
      <c r="H569" s="32" t="s">
        <v>495</v>
      </c>
      <c r="I569" s="32" t="s">
        <v>305</v>
      </c>
      <c r="J569" s="32" t="s">
        <v>122</v>
      </c>
      <c r="K569" s="32" t="s">
        <v>334</v>
      </c>
      <c r="L569" s="31" t="s">
        <v>96</v>
      </c>
      <c r="M569" s="31">
        <v>1</v>
      </c>
      <c r="N569" s="105">
        <v>43084</v>
      </c>
      <c r="O569" s="29"/>
    </row>
    <row r="570" spans="2:15" ht="12.75" x14ac:dyDescent="0.2">
      <c r="B570" s="32" t="s">
        <v>430</v>
      </c>
      <c r="C570" s="32" t="s">
        <v>28</v>
      </c>
      <c r="D570" s="32" t="s">
        <v>406</v>
      </c>
      <c r="E570" s="31" t="s">
        <v>1117</v>
      </c>
      <c r="F570" s="31">
        <v>354567</v>
      </c>
      <c r="G570" s="31">
        <v>656932</v>
      </c>
      <c r="H570" s="32" t="s">
        <v>512</v>
      </c>
      <c r="I570" s="32" t="s">
        <v>218</v>
      </c>
      <c r="J570" s="32" t="s">
        <v>155</v>
      </c>
      <c r="K570" s="32" t="s">
        <v>334</v>
      </c>
      <c r="L570" s="31" t="s">
        <v>96</v>
      </c>
      <c r="M570" s="31">
        <v>1</v>
      </c>
      <c r="N570" s="105">
        <v>43084</v>
      </c>
      <c r="O570" s="29"/>
    </row>
    <row r="571" spans="2:15" ht="12.75" x14ac:dyDescent="0.2">
      <c r="B571" s="32" t="s">
        <v>75</v>
      </c>
      <c r="C571" s="32" t="s">
        <v>28</v>
      </c>
      <c r="D571" s="32" t="s">
        <v>406</v>
      </c>
      <c r="E571" s="31" t="s">
        <v>2018</v>
      </c>
      <c r="F571" s="31">
        <v>190</v>
      </c>
      <c r="G571" s="31">
        <v>190</v>
      </c>
      <c r="H571" s="32" t="s">
        <v>632</v>
      </c>
      <c r="I571" s="32" t="s">
        <v>305</v>
      </c>
      <c r="J571" s="32" t="s">
        <v>163</v>
      </c>
      <c r="K571" s="32" t="s">
        <v>334</v>
      </c>
      <c r="L571" s="31" t="s">
        <v>96</v>
      </c>
      <c r="M571" s="31">
        <v>1</v>
      </c>
      <c r="N571" s="105">
        <v>43084</v>
      </c>
      <c r="O571" s="29"/>
    </row>
    <row r="572" spans="2:15" ht="12.75" x14ac:dyDescent="0.2">
      <c r="B572" s="32" t="s">
        <v>75</v>
      </c>
      <c r="C572" s="32" t="s">
        <v>28</v>
      </c>
      <c r="D572" s="32" t="s">
        <v>406</v>
      </c>
      <c r="E572" s="31" t="s">
        <v>2019</v>
      </c>
      <c r="F572" s="31">
        <v>568</v>
      </c>
      <c r="G572" s="31">
        <v>568</v>
      </c>
      <c r="H572" s="32" t="s">
        <v>709</v>
      </c>
      <c r="I572" s="32" t="s">
        <v>305</v>
      </c>
      <c r="J572" s="32" t="s">
        <v>51</v>
      </c>
      <c r="K572" s="32" t="s">
        <v>334</v>
      </c>
      <c r="L572" s="31" t="s">
        <v>96</v>
      </c>
      <c r="M572" s="31">
        <v>1</v>
      </c>
      <c r="N572" s="105">
        <v>43084</v>
      </c>
      <c r="O572" s="29"/>
    </row>
    <row r="573" spans="2:15" ht="12.75" x14ac:dyDescent="0.2">
      <c r="B573" s="32" t="s">
        <v>75</v>
      </c>
      <c r="C573" s="32" t="s">
        <v>28</v>
      </c>
      <c r="D573" s="32" t="s">
        <v>406</v>
      </c>
      <c r="E573" s="31" t="s">
        <v>2020</v>
      </c>
      <c r="F573" s="31">
        <v>184</v>
      </c>
      <c r="G573" s="31">
        <v>184</v>
      </c>
      <c r="H573" s="32" t="s">
        <v>391</v>
      </c>
      <c r="I573" s="32" t="s">
        <v>305</v>
      </c>
      <c r="J573" s="32" t="s">
        <v>125</v>
      </c>
      <c r="K573" s="32" t="s">
        <v>334</v>
      </c>
      <c r="L573" s="31" t="s">
        <v>96</v>
      </c>
      <c r="M573" s="31">
        <v>2</v>
      </c>
      <c r="N573" s="105">
        <v>43084</v>
      </c>
      <c r="O573" s="29"/>
    </row>
    <row r="574" spans="2:15" ht="12.75" x14ac:dyDescent="0.2">
      <c r="B574" s="32" t="s">
        <v>75</v>
      </c>
      <c r="C574" s="32" t="s">
        <v>28</v>
      </c>
      <c r="D574" s="32" t="s">
        <v>406</v>
      </c>
      <c r="E574" s="31" t="s">
        <v>2021</v>
      </c>
      <c r="F574" s="31">
        <v>1089</v>
      </c>
      <c r="G574" s="31">
        <v>1089</v>
      </c>
      <c r="H574" s="32" t="s">
        <v>708</v>
      </c>
      <c r="I574" s="32" t="s">
        <v>305</v>
      </c>
      <c r="J574" s="32" t="s">
        <v>125</v>
      </c>
      <c r="K574" s="32" t="s">
        <v>334</v>
      </c>
      <c r="L574" s="31" t="s">
        <v>96</v>
      </c>
      <c r="M574" s="31">
        <v>1</v>
      </c>
      <c r="N574" s="105">
        <v>43084</v>
      </c>
      <c r="O574" s="29"/>
    </row>
    <row r="575" spans="2:15" ht="12.75" x14ac:dyDescent="0.2">
      <c r="B575" s="32" t="s">
        <v>430</v>
      </c>
      <c r="C575" s="32" t="s">
        <v>26</v>
      </c>
      <c r="D575" s="32" t="s">
        <v>13</v>
      </c>
      <c r="E575" s="31" t="s">
        <v>1144</v>
      </c>
      <c r="F575" s="31">
        <v>868352</v>
      </c>
      <c r="G575" s="31">
        <v>594135</v>
      </c>
      <c r="H575" s="32" t="s">
        <v>569</v>
      </c>
      <c r="I575" s="32" t="s">
        <v>216</v>
      </c>
      <c r="J575" s="32" t="s">
        <v>358</v>
      </c>
      <c r="K575" s="32" t="s">
        <v>334</v>
      </c>
      <c r="L575" s="31" t="s">
        <v>96</v>
      </c>
      <c r="M575" s="31">
        <v>1</v>
      </c>
      <c r="N575" s="105">
        <v>43084</v>
      </c>
      <c r="O575" s="29"/>
    </row>
    <row r="576" spans="2:15" ht="12.75" x14ac:dyDescent="0.2">
      <c r="B576" s="32" t="s">
        <v>430</v>
      </c>
      <c r="C576" s="32" t="s">
        <v>26</v>
      </c>
      <c r="D576" s="32" t="s">
        <v>13</v>
      </c>
      <c r="E576" s="31" t="s">
        <v>1145</v>
      </c>
      <c r="F576" s="31">
        <v>326440</v>
      </c>
      <c r="G576" s="31">
        <v>649092</v>
      </c>
      <c r="H576" s="32" t="s">
        <v>783</v>
      </c>
      <c r="I576" s="32" t="s">
        <v>225</v>
      </c>
      <c r="J576" s="32" t="s">
        <v>122</v>
      </c>
      <c r="K576" s="32" t="s">
        <v>334</v>
      </c>
      <c r="L576" s="31" t="s">
        <v>96</v>
      </c>
      <c r="M576" s="31">
        <v>1</v>
      </c>
      <c r="N576" s="105">
        <v>43084</v>
      </c>
      <c r="O576" s="29"/>
    </row>
    <row r="577" spans="2:15" ht="12.75" x14ac:dyDescent="0.2">
      <c r="B577" s="32" t="s">
        <v>430</v>
      </c>
      <c r="C577" s="32" t="s">
        <v>26</v>
      </c>
      <c r="D577" s="32" t="s">
        <v>13</v>
      </c>
      <c r="E577" s="31" t="s">
        <v>1146</v>
      </c>
      <c r="F577" s="31">
        <v>905625</v>
      </c>
      <c r="G577" s="31">
        <v>600821</v>
      </c>
      <c r="H577" s="32" t="s">
        <v>760</v>
      </c>
      <c r="I577" s="32" t="s">
        <v>216</v>
      </c>
      <c r="J577" s="32" t="s">
        <v>150</v>
      </c>
      <c r="K577" s="32" t="s">
        <v>334</v>
      </c>
      <c r="L577" s="31" t="s">
        <v>96</v>
      </c>
      <c r="M577" s="31">
        <v>1</v>
      </c>
      <c r="N577" s="105">
        <v>43084</v>
      </c>
      <c r="O577" s="29"/>
    </row>
    <row r="578" spans="2:15" ht="12.75" x14ac:dyDescent="0.2">
      <c r="B578" s="32" t="s">
        <v>430</v>
      </c>
      <c r="C578" s="32" t="s">
        <v>26</v>
      </c>
      <c r="D578" s="32" t="s">
        <v>13</v>
      </c>
      <c r="E578" s="31" t="s">
        <v>1147</v>
      </c>
      <c r="F578" s="31">
        <v>1164923</v>
      </c>
      <c r="G578" s="31">
        <v>586804</v>
      </c>
      <c r="H578" s="32" t="s">
        <v>727</v>
      </c>
      <c r="I578" s="32" t="s">
        <v>365</v>
      </c>
      <c r="J578" s="32" t="s">
        <v>134</v>
      </c>
      <c r="K578" s="32" t="s">
        <v>334</v>
      </c>
      <c r="L578" s="31" t="s">
        <v>96</v>
      </c>
      <c r="M578" s="31">
        <v>1</v>
      </c>
      <c r="N578" s="105">
        <v>43084</v>
      </c>
      <c r="O578" s="29"/>
    </row>
    <row r="579" spans="2:15" ht="12.75" x14ac:dyDescent="0.2">
      <c r="B579" s="32" t="s">
        <v>430</v>
      </c>
      <c r="C579" s="32" t="s">
        <v>26</v>
      </c>
      <c r="D579" s="32" t="s">
        <v>13</v>
      </c>
      <c r="E579" s="31" t="s">
        <v>1148</v>
      </c>
      <c r="F579" s="31">
        <v>1163308</v>
      </c>
      <c r="G579" s="31">
        <v>586804</v>
      </c>
      <c r="H579" s="32" t="s">
        <v>727</v>
      </c>
      <c r="I579" s="32" t="s">
        <v>365</v>
      </c>
      <c r="J579" s="32" t="s">
        <v>134</v>
      </c>
      <c r="K579" s="32" t="s">
        <v>334</v>
      </c>
      <c r="L579" s="31" t="s">
        <v>96</v>
      </c>
      <c r="M579" s="31">
        <v>1</v>
      </c>
      <c r="N579" s="105">
        <v>43084</v>
      </c>
      <c r="O579" s="29"/>
    </row>
    <row r="580" spans="2:15" ht="12.75" x14ac:dyDescent="0.2">
      <c r="B580" s="167" t="s">
        <v>430</v>
      </c>
      <c r="C580" s="167" t="s">
        <v>26</v>
      </c>
      <c r="D580" s="168" t="s">
        <v>13</v>
      </c>
      <c r="E580" s="169" t="s">
        <v>1149</v>
      </c>
      <c r="F580" s="169">
        <v>807634</v>
      </c>
      <c r="G580" s="169">
        <v>600821</v>
      </c>
      <c r="H580" s="170" t="s">
        <v>760</v>
      </c>
      <c r="I580" s="168" t="s">
        <v>216</v>
      </c>
      <c r="J580" s="168" t="s">
        <v>150</v>
      </c>
      <c r="K580" s="168" t="s">
        <v>334</v>
      </c>
      <c r="L580" s="169" t="s">
        <v>96</v>
      </c>
      <c r="M580" s="169">
        <v>1</v>
      </c>
      <c r="N580" s="171">
        <v>43084</v>
      </c>
      <c r="O580" s="29"/>
    </row>
    <row r="581" spans="2:15" ht="12.75" x14ac:dyDescent="0.2">
      <c r="B581" s="167" t="s">
        <v>430</v>
      </c>
      <c r="C581" s="167" t="s">
        <v>26</v>
      </c>
      <c r="D581" s="168" t="s">
        <v>13</v>
      </c>
      <c r="E581" s="169" t="s">
        <v>1150</v>
      </c>
      <c r="F581" s="169">
        <v>921825</v>
      </c>
      <c r="G581" s="169">
        <v>58185</v>
      </c>
      <c r="H581" s="170" t="s">
        <v>407</v>
      </c>
      <c r="I581" s="168" t="s">
        <v>216</v>
      </c>
      <c r="J581" s="168" t="s">
        <v>62</v>
      </c>
      <c r="K581" s="168" t="s">
        <v>334</v>
      </c>
      <c r="L581" s="169" t="s">
        <v>96</v>
      </c>
      <c r="M581" s="169">
        <v>1</v>
      </c>
      <c r="N581" s="171">
        <v>43084</v>
      </c>
      <c r="O581" s="29"/>
    </row>
    <row r="582" spans="2:15" ht="12.75" x14ac:dyDescent="0.2">
      <c r="B582" s="167" t="s">
        <v>74</v>
      </c>
      <c r="C582" s="167" t="s">
        <v>26</v>
      </c>
      <c r="D582" s="168" t="s">
        <v>13</v>
      </c>
      <c r="E582" s="169" t="s">
        <v>1584</v>
      </c>
      <c r="F582" s="169">
        <v>952166</v>
      </c>
      <c r="G582" s="169">
        <v>635341</v>
      </c>
      <c r="H582" s="170" t="s">
        <v>305</v>
      </c>
      <c r="I582" s="168" t="s">
        <v>305</v>
      </c>
      <c r="J582" s="168" t="s">
        <v>42</v>
      </c>
      <c r="K582" s="168" t="s">
        <v>334</v>
      </c>
      <c r="L582" s="169" t="s">
        <v>96</v>
      </c>
      <c r="M582" s="169">
        <v>1</v>
      </c>
      <c r="N582" s="171">
        <v>43084</v>
      </c>
      <c r="O582" s="29"/>
    </row>
    <row r="583" spans="2:15" ht="12.75" x14ac:dyDescent="0.2">
      <c r="B583" s="32" t="s">
        <v>74</v>
      </c>
      <c r="C583" s="32" t="s">
        <v>26</v>
      </c>
      <c r="D583" s="32" t="s">
        <v>13</v>
      </c>
      <c r="E583" s="31" t="s">
        <v>1585</v>
      </c>
      <c r="F583" s="31">
        <v>2446172</v>
      </c>
      <c r="G583" s="31">
        <v>635341</v>
      </c>
      <c r="H583" s="32" t="s">
        <v>305</v>
      </c>
      <c r="I583" s="32" t="s">
        <v>305</v>
      </c>
      <c r="J583" s="32" t="s">
        <v>166</v>
      </c>
      <c r="K583" s="32" t="s">
        <v>375</v>
      </c>
      <c r="L583" s="31" t="s">
        <v>96</v>
      </c>
      <c r="M583" s="31">
        <v>1</v>
      </c>
      <c r="N583" s="105">
        <v>43084</v>
      </c>
      <c r="O583" s="29"/>
    </row>
    <row r="584" spans="2:15" ht="12.75" x14ac:dyDescent="0.2">
      <c r="B584" s="32" t="s">
        <v>74</v>
      </c>
      <c r="C584" s="32" t="s">
        <v>26</v>
      </c>
      <c r="D584" s="32" t="s">
        <v>13</v>
      </c>
      <c r="E584" s="31" t="s">
        <v>1586</v>
      </c>
      <c r="F584" s="31">
        <v>842</v>
      </c>
      <c r="G584" s="31">
        <v>635341</v>
      </c>
      <c r="H584" s="32" t="s">
        <v>305</v>
      </c>
      <c r="I584" s="32" t="s">
        <v>305</v>
      </c>
      <c r="J584" s="32" t="s">
        <v>168</v>
      </c>
      <c r="K584" s="32" t="s">
        <v>334</v>
      </c>
      <c r="L584" s="31" t="s">
        <v>96</v>
      </c>
      <c r="M584" s="31">
        <v>1</v>
      </c>
      <c r="N584" s="105">
        <v>43084</v>
      </c>
      <c r="O584" s="29"/>
    </row>
    <row r="585" spans="2:15" ht="12.75" x14ac:dyDescent="0.2">
      <c r="B585" s="167" t="s">
        <v>74</v>
      </c>
      <c r="C585" s="167" t="s">
        <v>26</v>
      </c>
      <c r="D585" s="168" t="s">
        <v>13</v>
      </c>
      <c r="E585" s="169" t="s">
        <v>1587</v>
      </c>
      <c r="F585" s="169">
        <v>2446213</v>
      </c>
      <c r="G585" s="169">
        <v>2446216</v>
      </c>
      <c r="H585" s="170" t="s">
        <v>994</v>
      </c>
      <c r="I585" s="168" t="s">
        <v>305</v>
      </c>
      <c r="J585" s="168" t="s">
        <v>184</v>
      </c>
      <c r="K585" s="168" t="s">
        <v>375</v>
      </c>
      <c r="L585" s="169" t="s">
        <v>96</v>
      </c>
      <c r="M585" s="169">
        <v>1</v>
      </c>
      <c r="N585" s="171">
        <v>43084</v>
      </c>
      <c r="O585" s="29"/>
    </row>
    <row r="586" spans="2:15" ht="12.75" x14ac:dyDescent="0.2">
      <c r="B586" s="32" t="s">
        <v>74</v>
      </c>
      <c r="C586" s="32" t="s">
        <v>26</v>
      </c>
      <c r="D586" s="32" t="s">
        <v>13</v>
      </c>
      <c r="E586" s="31" t="s">
        <v>1588</v>
      </c>
      <c r="F586" s="31">
        <v>980343</v>
      </c>
      <c r="G586" s="31">
        <v>555580</v>
      </c>
      <c r="H586" s="32" t="s">
        <v>980</v>
      </c>
      <c r="I586" s="32" t="s">
        <v>220</v>
      </c>
      <c r="J586" s="32" t="s">
        <v>138</v>
      </c>
      <c r="K586" s="32" t="s">
        <v>375</v>
      </c>
      <c r="L586" s="31" t="s">
        <v>96</v>
      </c>
      <c r="M586" s="31">
        <v>1</v>
      </c>
      <c r="N586" s="105">
        <v>43084</v>
      </c>
      <c r="O586" s="29"/>
    </row>
    <row r="587" spans="2:15" ht="12.75" x14ac:dyDescent="0.2">
      <c r="B587" s="32" t="s">
        <v>74</v>
      </c>
      <c r="C587" s="32" t="s">
        <v>26</v>
      </c>
      <c r="D587" s="32" t="s">
        <v>13</v>
      </c>
      <c r="E587" s="31" t="s">
        <v>1589</v>
      </c>
      <c r="F587" s="31">
        <v>2446236</v>
      </c>
      <c r="G587" s="31">
        <v>635341</v>
      </c>
      <c r="H587" s="32" t="s">
        <v>305</v>
      </c>
      <c r="I587" s="32" t="s">
        <v>305</v>
      </c>
      <c r="J587" s="32" t="s">
        <v>99</v>
      </c>
      <c r="K587" s="32" t="s">
        <v>375</v>
      </c>
      <c r="L587" s="31" t="s">
        <v>96</v>
      </c>
      <c r="M587" s="31">
        <v>1</v>
      </c>
      <c r="N587" s="105">
        <v>43084</v>
      </c>
      <c r="O587" s="29"/>
    </row>
    <row r="588" spans="2:15" ht="12.75" x14ac:dyDescent="0.2">
      <c r="B588" s="32" t="s">
        <v>74</v>
      </c>
      <c r="C588" s="32" t="s">
        <v>26</v>
      </c>
      <c r="D588" s="32" t="s">
        <v>13</v>
      </c>
      <c r="E588" s="31" t="s">
        <v>1590</v>
      </c>
      <c r="F588" s="31">
        <v>2446261</v>
      </c>
      <c r="G588" s="31">
        <v>576585</v>
      </c>
      <c r="H588" s="32" t="s">
        <v>964</v>
      </c>
      <c r="I588" s="32" t="s">
        <v>216</v>
      </c>
      <c r="J588" s="32" t="s">
        <v>120</v>
      </c>
      <c r="K588" s="32" t="s">
        <v>375</v>
      </c>
      <c r="L588" s="31" t="s">
        <v>96</v>
      </c>
      <c r="M588" s="31">
        <v>1</v>
      </c>
      <c r="N588" s="105">
        <v>43084</v>
      </c>
      <c r="O588" s="29"/>
    </row>
    <row r="589" spans="2:15" ht="12.75" x14ac:dyDescent="0.2">
      <c r="B589" s="204" t="s">
        <v>74</v>
      </c>
      <c r="C589" s="204" t="s">
        <v>26</v>
      </c>
      <c r="D589" s="32" t="s">
        <v>13</v>
      </c>
      <c r="E589" s="31" t="s">
        <v>1591</v>
      </c>
      <c r="F589" s="31">
        <v>852878</v>
      </c>
      <c r="G589" s="31">
        <v>784114</v>
      </c>
      <c r="H589" s="205" t="s">
        <v>902</v>
      </c>
      <c r="I589" s="32" t="s">
        <v>365</v>
      </c>
      <c r="J589" s="32" t="s">
        <v>202</v>
      </c>
      <c r="K589" s="32" t="s">
        <v>375</v>
      </c>
      <c r="L589" s="31" t="s">
        <v>96</v>
      </c>
      <c r="M589" s="31">
        <v>1</v>
      </c>
      <c r="N589" s="105">
        <v>43084</v>
      </c>
      <c r="O589" s="29"/>
    </row>
    <row r="590" spans="2:15" ht="12.75" x14ac:dyDescent="0.2">
      <c r="B590" s="32" t="s">
        <v>74</v>
      </c>
      <c r="C590" s="32" t="s">
        <v>26</v>
      </c>
      <c r="D590" s="32" t="s">
        <v>13</v>
      </c>
      <c r="E590" s="31" t="s">
        <v>1592</v>
      </c>
      <c r="F590" s="31">
        <v>2446305</v>
      </c>
      <c r="G590" s="31">
        <v>694259</v>
      </c>
      <c r="H590" s="32" t="s">
        <v>972</v>
      </c>
      <c r="I590" s="32" t="s">
        <v>216</v>
      </c>
      <c r="J590" s="32" t="s">
        <v>42</v>
      </c>
      <c r="K590" s="32" t="s">
        <v>375</v>
      </c>
      <c r="L590" s="31" t="s">
        <v>96</v>
      </c>
      <c r="M590" s="31">
        <v>1</v>
      </c>
      <c r="N590" s="105">
        <v>43084</v>
      </c>
      <c r="O590" s="29"/>
    </row>
    <row r="591" spans="2:15" ht="12.75" x14ac:dyDescent="0.2">
      <c r="B591" s="32" t="s">
        <v>74</v>
      </c>
      <c r="C591" s="32" t="s">
        <v>26</v>
      </c>
      <c r="D591" s="32" t="s">
        <v>13</v>
      </c>
      <c r="E591" s="31" t="s">
        <v>1593</v>
      </c>
      <c r="F591" s="31">
        <v>419665</v>
      </c>
      <c r="G591" s="31">
        <v>641370</v>
      </c>
      <c r="H591" s="32" t="s">
        <v>692</v>
      </c>
      <c r="I591" s="32" t="s">
        <v>455</v>
      </c>
      <c r="J591" s="32" t="s">
        <v>171</v>
      </c>
      <c r="K591" s="32" t="s">
        <v>375</v>
      </c>
      <c r="L591" s="31" t="s">
        <v>96</v>
      </c>
      <c r="M591" s="31">
        <v>1</v>
      </c>
      <c r="N591" s="105">
        <v>43084</v>
      </c>
      <c r="O591" s="29"/>
    </row>
    <row r="592" spans="2:15" ht="12.75" x14ac:dyDescent="0.2">
      <c r="B592" s="32" t="s">
        <v>74</v>
      </c>
      <c r="C592" s="32" t="s">
        <v>26</v>
      </c>
      <c r="D592" s="32" t="s">
        <v>13</v>
      </c>
      <c r="E592" s="31" t="s">
        <v>1594</v>
      </c>
      <c r="F592" s="31">
        <v>674106</v>
      </c>
      <c r="G592" s="31">
        <v>572102</v>
      </c>
      <c r="H592" s="32" t="s">
        <v>459</v>
      </c>
      <c r="I592" s="32" t="s">
        <v>226</v>
      </c>
      <c r="J592" s="32" t="s">
        <v>42</v>
      </c>
      <c r="K592" s="32" t="s">
        <v>375</v>
      </c>
      <c r="L592" s="31" t="s">
        <v>96</v>
      </c>
      <c r="M592" s="31">
        <v>1</v>
      </c>
      <c r="N592" s="105">
        <v>43084</v>
      </c>
      <c r="O592" s="29"/>
    </row>
    <row r="593" spans="2:15" ht="12.75" x14ac:dyDescent="0.2">
      <c r="B593" s="32" t="s">
        <v>74</v>
      </c>
      <c r="C593" s="32" t="s">
        <v>26</v>
      </c>
      <c r="D593" s="32" t="s">
        <v>13</v>
      </c>
      <c r="E593" s="31" t="s">
        <v>1595</v>
      </c>
      <c r="F593" s="31">
        <v>2446364</v>
      </c>
      <c r="G593" s="31">
        <v>699023</v>
      </c>
      <c r="H593" s="32" t="s">
        <v>1027</v>
      </c>
      <c r="I593" s="32" t="s">
        <v>225</v>
      </c>
      <c r="J593" s="32" t="s">
        <v>339</v>
      </c>
      <c r="K593" s="32" t="s">
        <v>375</v>
      </c>
      <c r="L593" s="31" t="s">
        <v>96</v>
      </c>
      <c r="M593" s="31">
        <v>1</v>
      </c>
      <c r="N593" s="105">
        <v>43084</v>
      </c>
      <c r="O593" s="29"/>
    </row>
    <row r="594" spans="2:15" ht="12.75" x14ac:dyDescent="0.2">
      <c r="B594" s="32" t="s">
        <v>74</v>
      </c>
      <c r="C594" s="32" t="s">
        <v>26</v>
      </c>
      <c r="D594" s="32" t="s">
        <v>13</v>
      </c>
      <c r="E594" s="31" t="s">
        <v>1596</v>
      </c>
      <c r="F594" s="31">
        <v>2446362</v>
      </c>
      <c r="G594" s="31">
        <v>598825</v>
      </c>
      <c r="H594" s="32" t="s">
        <v>566</v>
      </c>
      <c r="I594" s="32" t="s">
        <v>309</v>
      </c>
      <c r="J594" s="32" t="s">
        <v>146</v>
      </c>
      <c r="K594" s="32" t="s">
        <v>375</v>
      </c>
      <c r="L594" s="31" t="s">
        <v>96</v>
      </c>
      <c r="M594" s="31">
        <v>1</v>
      </c>
      <c r="N594" s="105">
        <v>43084</v>
      </c>
      <c r="O594" s="29"/>
    </row>
    <row r="595" spans="2:15" ht="12.75" x14ac:dyDescent="0.2">
      <c r="B595" s="32" t="s">
        <v>74</v>
      </c>
      <c r="C595" s="32" t="s">
        <v>26</v>
      </c>
      <c r="D595" s="32" t="s">
        <v>13</v>
      </c>
      <c r="E595" s="31" t="s">
        <v>1597</v>
      </c>
      <c r="F595" s="31">
        <v>845226</v>
      </c>
      <c r="G595" s="31">
        <v>591062</v>
      </c>
      <c r="H595" s="32" t="s">
        <v>939</v>
      </c>
      <c r="I595" s="32" t="s">
        <v>225</v>
      </c>
      <c r="J595" s="32" t="s">
        <v>150</v>
      </c>
      <c r="K595" s="32" t="s">
        <v>375</v>
      </c>
      <c r="L595" s="31" t="s">
        <v>96</v>
      </c>
      <c r="M595" s="31">
        <v>1</v>
      </c>
      <c r="N595" s="105">
        <v>43084</v>
      </c>
      <c r="O595" s="29"/>
    </row>
    <row r="596" spans="2:15" ht="12.75" x14ac:dyDescent="0.2">
      <c r="B596" s="32" t="s">
        <v>74</v>
      </c>
      <c r="C596" s="32" t="s">
        <v>26</v>
      </c>
      <c r="D596" s="32" t="s">
        <v>13</v>
      </c>
      <c r="E596" s="31" t="s">
        <v>1598</v>
      </c>
      <c r="F596" s="31">
        <v>978422</v>
      </c>
      <c r="G596" s="31">
        <v>620954</v>
      </c>
      <c r="H596" s="32" t="s">
        <v>992</v>
      </c>
      <c r="I596" s="32" t="s">
        <v>222</v>
      </c>
      <c r="J596" s="32" t="s">
        <v>125</v>
      </c>
      <c r="K596" s="32" t="s">
        <v>375</v>
      </c>
      <c r="L596" s="31" t="s">
        <v>96</v>
      </c>
      <c r="M596" s="31">
        <v>1</v>
      </c>
      <c r="N596" s="105">
        <v>43084</v>
      </c>
      <c r="O596" s="29"/>
    </row>
    <row r="597" spans="2:15" ht="12.75" x14ac:dyDescent="0.2">
      <c r="B597" s="167" t="s">
        <v>74</v>
      </c>
      <c r="C597" s="167" t="s">
        <v>26</v>
      </c>
      <c r="D597" s="168" t="s">
        <v>13</v>
      </c>
      <c r="E597" s="169" t="s">
        <v>1641</v>
      </c>
      <c r="F597" s="169">
        <v>2444316</v>
      </c>
      <c r="G597" s="169">
        <v>608446</v>
      </c>
      <c r="H597" s="170" t="s">
        <v>1019</v>
      </c>
      <c r="I597" s="168" t="s">
        <v>310</v>
      </c>
      <c r="J597" s="168" t="s">
        <v>129</v>
      </c>
      <c r="K597" s="168" t="s">
        <v>375</v>
      </c>
      <c r="L597" s="169" t="s">
        <v>96</v>
      </c>
      <c r="M597" s="169">
        <v>1</v>
      </c>
      <c r="N597" s="171">
        <v>43084</v>
      </c>
      <c r="O597" s="29"/>
    </row>
    <row r="598" spans="2:15" ht="12.75" x14ac:dyDescent="0.2">
      <c r="B598" s="204" t="s">
        <v>75</v>
      </c>
      <c r="C598" s="204" t="s">
        <v>26</v>
      </c>
      <c r="D598" s="32" t="s">
        <v>13</v>
      </c>
      <c r="E598" s="31" t="s">
        <v>2043</v>
      </c>
      <c r="F598" s="31">
        <v>542</v>
      </c>
      <c r="G598" s="31">
        <v>542</v>
      </c>
      <c r="H598" s="205" t="s">
        <v>208</v>
      </c>
      <c r="I598" s="32" t="s">
        <v>305</v>
      </c>
      <c r="J598" s="32" t="s">
        <v>107</v>
      </c>
      <c r="K598" s="32" t="s">
        <v>334</v>
      </c>
      <c r="L598" s="31" t="s">
        <v>96</v>
      </c>
      <c r="M598" s="31">
        <v>1</v>
      </c>
      <c r="N598" s="105">
        <v>43084</v>
      </c>
      <c r="O598" s="29"/>
    </row>
    <row r="599" spans="2:15" ht="12.75" x14ac:dyDescent="0.2">
      <c r="B599" s="32" t="s">
        <v>430</v>
      </c>
      <c r="C599" s="32" t="s">
        <v>359</v>
      </c>
      <c r="D599" s="32" t="s">
        <v>360</v>
      </c>
      <c r="E599" s="31" t="s">
        <v>1251</v>
      </c>
      <c r="F599" s="31">
        <v>318724</v>
      </c>
      <c r="G599" s="31">
        <v>568268</v>
      </c>
      <c r="H599" s="32" t="s">
        <v>864</v>
      </c>
      <c r="I599" s="32" t="s">
        <v>224</v>
      </c>
      <c r="J599" s="32" t="s">
        <v>169</v>
      </c>
      <c r="K599" s="32" t="s">
        <v>334</v>
      </c>
      <c r="L599" s="31" t="s">
        <v>96</v>
      </c>
      <c r="M599" s="31">
        <v>1</v>
      </c>
      <c r="N599" s="105">
        <v>43084</v>
      </c>
      <c r="O599" s="29"/>
    </row>
    <row r="600" spans="2:15" ht="12.75" x14ac:dyDescent="0.2">
      <c r="B600" s="32" t="s">
        <v>74</v>
      </c>
      <c r="C600" s="32" t="s">
        <v>359</v>
      </c>
      <c r="D600" s="32" t="s">
        <v>360</v>
      </c>
      <c r="E600" s="31" t="s">
        <v>1827</v>
      </c>
      <c r="F600" s="31">
        <v>1026098</v>
      </c>
      <c r="G600" s="31">
        <v>665771</v>
      </c>
      <c r="H600" s="32" t="s">
        <v>1040</v>
      </c>
      <c r="I600" s="32" t="s">
        <v>309</v>
      </c>
      <c r="J600" s="32" t="s">
        <v>119</v>
      </c>
      <c r="K600" s="32" t="s">
        <v>375</v>
      </c>
      <c r="L600" s="31" t="s">
        <v>96</v>
      </c>
      <c r="M600" s="31">
        <v>1</v>
      </c>
      <c r="N600" s="105">
        <v>43084</v>
      </c>
      <c r="O600" s="29"/>
    </row>
    <row r="601" spans="2:15" ht="12.75" x14ac:dyDescent="0.2">
      <c r="B601" s="32" t="s">
        <v>74</v>
      </c>
      <c r="C601" s="32" t="s">
        <v>359</v>
      </c>
      <c r="D601" s="32" t="s">
        <v>360</v>
      </c>
      <c r="E601" s="31" t="s">
        <v>1828</v>
      </c>
      <c r="F601" s="31">
        <v>1159477</v>
      </c>
      <c r="G601" s="31">
        <v>589145</v>
      </c>
      <c r="H601" s="32" t="s">
        <v>408</v>
      </c>
      <c r="I601" s="32" t="s">
        <v>224</v>
      </c>
      <c r="J601" s="32" t="s">
        <v>153</v>
      </c>
      <c r="K601" s="32" t="s">
        <v>334</v>
      </c>
      <c r="L601" s="31" t="s">
        <v>96</v>
      </c>
      <c r="M601" s="31">
        <v>1</v>
      </c>
      <c r="N601" s="105">
        <v>43084</v>
      </c>
      <c r="O601" s="29"/>
    </row>
    <row r="602" spans="2:15" ht="12.75" x14ac:dyDescent="0.2">
      <c r="B602" s="32" t="s">
        <v>74</v>
      </c>
      <c r="C602" s="32" t="s">
        <v>359</v>
      </c>
      <c r="D602" s="32" t="s">
        <v>360</v>
      </c>
      <c r="E602" s="31" t="s">
        <v>1829</v>
      </c>
      <c r="F602" s="31">
        <v>1219420</v>
      </c>
      <c r="G602" s="31">
        <v>12076</v>
      </c>
      <c r="H602" s="32" t="s">
        <v>522</v>
      </c>
      <c r="I602" s="32" t="s">
        <v>223</v>
      </c>
      <c r="J602" s="32" t="s">
        <v>339</v>
      </c>
      <c r="K602" s="32" t="s">
        <v>375</v>
      </c>
      <c r="L602" s="31" t="s">
        <v>96</v>
      </c>
      <c r="M602" s="31">
        <v>1</v>
      </c>
      <c r="N602" s="105">
        <v>43084</v>
      </c>
      <c r="O602" s="29"/>
    </row>
    <row r="603" spans="2:15" ht="12.75" x14ac:dyDescent="0.2">
      <c r="B603" s="204" t="s">
        <v>75</v>
      </c>
      <c r="C603" s="204" t="s">
        <v>32</v>
      </c>
      <c r="D603" s="32" t="s">
        <v>14</v>
      </c>
      <c r="E603" s="31" t="s">
        <v>2079</v>
      </c>
      <c r="F603" s="31">
        <v>523</v>
      </c>
      <c r="G603" s="31">
        <v>523</v>
      </c>
      <c r="H603" s="205" t="s">
        <v>340</v>
      </c>
      <c r="I603" s="32" t="s">
        <v>305</v>
      </c>
      <c r="J603" s="32" t="s">
        <v>122</v>
      </c>
      <c r="K603" s="32" t="s">
        <v>334</v>
      </c>
      <c r="L603" s="31" t="s">
        <v>96</v>
      </c>
      <c r="M603" s="31">
        <v>1</v>
      </c>
      <c r="N603" s="105">
        <v>43084</v>
      </c>
      <c r="O603" s="29"/>
    </row>
    <row r="604" spans="2:15" ht="12.75" x14ac:dyDescent="0.2">
      <c r="B604" s="204" t="s">
        <v>75</v>
      </c>
      <c r="C604" s="204" t="s">
        <v>32</v>
      </c>
      <c r="D604" s="32" t="s">
        <v>14</v>
      </c>
      <c r="E604" s="31" t="s">
        <v>2080</v>
      </c>
      <c r="F604" s="31">
        <v>523</v>
      </c>
      <c r="G604" s="31">
        <v>523</v>
      </c>
      <c r="H604" s="205" t="s">
        <v>340</v>
      </c>
      <c r="I604" s="32" t="s">
        <v>305</v>
      </c>
      <c r="J604" s="32" t="s">
        <v>124</v>
      </c>
      <c r="K604" s="32" t="s">
        <v>334</v>
      </c>
      <c r="L604" s="31" t="s">
        <v>96</v>
      </c>
      <c r="M604" s="31">
        <v>1</v>
      </c>
      <c r="N604" s="105">
        <v>43084</v>
      </c>
      <c r="O604" s="29"/>
    </row>
    <row r="605" spans="2:15" ht="12.75" x14ac:dyDescent="0.2">
      <c r="B605" s="32" t="s">
        <v>430</v>
      </c>
      <c r="C605" s="32" t="s">
        <v>31</v>
      </c>
      <c r="D605" s="32" t="s">
        <v>15</v>
      </c>
      <c r="E605" s="31" t="s">
        <v>1210</v>
      </c>
      <c r="F605" s="31">
        <v>1171275</v>
      </c>
      <c r="G605" s="31">
        <v>685996</v>
      </c>
      <c r="H605" s="32" t="s">
        <v>593</v>
      </c>
      <c r="I605" s="32" t="s">
        <v>216</v>
      </c>
      <c r="J605" s="32" t="s">
        <v>206</v>
      </c>
      <c r="K605" s="32" t="s">
        <v>334</v>
      </c>
      <c r="L605" s="31" t="s">
        <v>96</v>
      </c>
      <c r="M605" s="31">
        <v>1</v>
      </c>
      <c r="N605" s="105">
        <v>43084</v>
      </c>
      <c r="O605" s="29"/>
    </row>
    <row r="606" spans="2:15" ht="12.75" x14ac:dyDescent="0.2">
      <c r="B606" s="167" t="s">
        <v>430</v>
      </c>
      <c r="C606" s="167" t="s">
        <v>31</v>
      </c>
      <c r="D606" s="168" t="s">
        <v>15</v>
      </c>
      <c r="E606" s="169" t="s">
        <v>1211</v>
      </c>
      <c r="F606" s="169">
        <v>844594</v>
      </c>
      <c r="G606" s="169">
        <v>608587</v>
      </c>
      <c r="H606" s="170" t="s">
        <v>518</v>
      </c>
      <c r="I606" s="168" t="s">
        <v>216</v>
      </c>
      <c r="J606" s="168" t="s">
        <v>117</v>
      </c>
      <c r="K606" s="168" t="s">
        <v>334</v>
      </c>
      <c r="L606" s="169" t="s">
        <v>96</v>
      </c>
      <c r="M606" s="169">
        <v>1</v>
      </c>
      <c r="N606" s="171">
        <v>43084</v>
      </c>
      <c r="O606" s="29"/>
    </row>
    <row r="607" spans="2:15" ht="12.75" x14ac:dyDescent="0.2">
      <c r="B607" s="32" t="s">
        <v>430</v>
      </c>
      <c r="C607" s="32" t="s">
        <v>31</v>
      </c>
      <c r="D607" s="32" t="s">
        <v>15</v>
      </c>
      <c r="E607" s="31" t="s">
        <v>1212</v>
      </c>
      <c r="F607" s="31">
        <v>325310</v>
      </c>
      <c r="G607" s="31">
        <v>677372</v>
      </c>
      <c r="H607" s="32" t="s">
        <v>442</v>
      </c>
      <c r="I607" s="32" t="s">
        <v>216</v>
      </c>
      <c r="J607" s="32" t="s">
        <v>150</v>
      </c>
      <c r="K607" s="32" t="s">
        <v>334</v>
      </c>
      <c r="L607" s="31" t="s">
        <v>96</v>
      </c>
      <c r="M607" s="31">
        <v>1</v>
      </c>
      <c r="N607" s="105">
        <v>43084</v>
      </c>
      <c r="O607" s="29"/>
    </row>
    <row r="608" spans="2:15" ht="12.75" x14ac:dyDescent="0.2">
      <c r="B608" s="32" t="s">
        <v>74</v>
      </c>
      <c r="C608" s="32" t="s">
        <v>31</v>
      </c>
      <c r="D608" s="32" t="s">
        <v>15</v>
      </c>
      <c r="E608" s="31" t="s">
        <v>1769</v>
      </c>
      <c r="F608" s="31">
        <v>2446404</v>
      </c>
      <c r="G608" s="31">
        <v>532380</v>
      </c>
      <c r="H608" s="32" t="s">
        <v>832</v>
      </c>
      <c r="I608" s="32" t="s">
        <v>216</v>
      </c>
      <c r="J608" s="32" t="s">
        <v>138</v>
      </c>
      <c r="K608" s="32" t="s">
        <v>334</v>
      </c>
      <c r="L608" s="31" t="s">
        <v>96</v>
      </c>
      <c r="M608" s="31">
        <v>1</v>
      </c>
      <c r="N608" s="105">
        <v>43084</v>
      </c>
      <c r="O608" s="29"/>
    </row>
    <row r="609" spans="2:15" ht="12.75" x14ac:dyDescent="0.2">
      <c r="B609" s="32" t="s">
        <v>74</v>
      </c>
      <c r="C609" s="32" t="s">
        <v>27</v>
      </c>
      <c r="D609" s="32" t="s">
        <v>6</v>
      </c>
      <c r="E609" s="31" t="s">
        <v>1305</v>
      </c>
      <c r="F609" s="31">
        <v>980196</v>
      </c>
      <c r="G609" s="31">
        <v>561554</v>
      </c>
      <c r="H609" s="32" t="s">
        <v>629</v>
      </c>
      <c r="I609" s="32" t="s">
        <v>219</v>
      </c>
      <c r="J609" s="32" t="s">
        <v>132</v>
      </c>
      <c r="K609" s="32" t="s">
        <v>334</v>
      </c>
      <c r="L609" s="31" t="s">
        <v>96</v>
      </c>
      <c r="M609" s="31">
        <v>1</v>
      </c>
      <c r="N609" s="105">
        <v>43085</v>
      </c>
      <c r="O609" s="29"/>
    </row>
    <row r="610" spans="2:15" ht="12.75" x14ac:dyDescent="0.2">
      <c r="B610" s="32" t="s">
        <v>75</v>
      </c>
      <c r="C610" s="32" t="s">
        <v>27</v>
      </c>
      <c r="D610" s="32" t="s">
        <v>8</v>
      </c>
      <c r="E610" s="31" t="s">
        <v>1877</v>
      </c>
      <c r="F610" s="31">
        <v>526</v>
      </c>
      <c r="G610" s="31">
        <v>526</v>
      </c>
      <c r="H610" s="32" t="s">
        <v>336</v>
      </c>
      <c r="I610" s="32" t="s">
        <v>305</v>
      </c>
      <c r="J610" s="32" t="s">
        <v>124</v>
      </c>
      <c r="K610" s="32" t="s">
        <v>334</v>
      </c>
      <c r="L610" s="31" t="s">
        <v>96</v>
      </c>
      <c r="M610" s="31">
        <v>1</v>
      </c>
      <c r="N610" s="105">
        <v>43085</v>
      </c>
      <c r="O610" s="29"/>
    </row>
    <row r="611" spans="2:15" ht="12.75" x14ac:dyDescent="0.2">
      <c r="B611" s="32" t="s">
        <v>75</v>
      </c>
      <c r="C611" s="32" t="s">
        <v>27</v>
      </c>
      <c r="D611" s="32" t="s">
        <v>9</v>
      </c>
      <c r="E611" s="31" t="s">
        <v>1889</v>
      </c>
      <c r="F611" s="31">
        <v>495</v>
      </c>
      <c r="G611" s="31">
        <v>495</v>
      </c>
      <c r="H611" s="32" t="s">
        <v>425</v>
      </c>
      <c r="I611" s="32" t="s">
        <v>305</v>
      </c>
      <c r="J611" s="32" t="s">
        <v>125</v>
      </c>
      <c r="K611" s="32" t="s">
        <v>334</v>
      </c>
      <c r="L611" s="31" t="s">
        <v>96</v>
      </c>
      <c r="M611" s="31">
        <v>1</v>
      </c>
      <c r="N611" s="105">
        <v>43085</v>
      </c>
      <c r="O611" s="29"/>
    </row>
    <row r="612" spans="2:15" ht="12.75" x14ac:dyDescent="0.2">
      <c r="B612" s="204" t="s">
        <v>75</v>
      </c>
      <c r="C612" s="204" t="s">
        <v>361</v>
      </c>
      <c r="D612" s="32" t="s">
        <v>362</v>
      </c>
      <c r="E612" s="31" t="s">
        <v>2071</v>
      </c>
      <c r="F612" s="31">
        <v>377</v>
      </c>
      <c r="G612" s="31">
        <v>377</v>
      </c>
      <c r="H612" s="205" t="s">
        <v>110</v>
      </c>
      <c r="I612" s="32" t="s">
        <v>305</v>
      </c>
      <c r="J612" s="32" t="s">
        <v>107</v>
      </c>
      <c r="K612" s="32" t="s">
        <v>334</v>
      </c>
      <c r="L612" s="31" t="s">
        <v>96</v>
      </c>
      <c r="M612" s="31">
        <v>12</v>
      </c>
      <c r="N612" s="105">
        <v>43085</v>
      </c>
      <c r="O612" s="29"/>
    </row>
    <row r="613" spans="2:15" ht="12.75" x14ac:dyDescent="0.2">
      <c r="B613" s="204" t="s">
        <v>75</v>
      </c>
      <c r="C613" s="204" t="s">
        <v>361</v>
      </c>
      <c r="D613" s="32" t="s">
        <v>362</v>
      </c>
      <c r="E613" s="31" t="s">
        <v>2072</v>
      </c>
      <c r="F613" s="31">
        <v>377</v>
      </c>
      <c r="G613" s="31">
        <v>377</v>
      </c>
      <c r="H613" s="205" t="s">
        <v>110</v>
      </c>
      <c r="I613" s="32" t="s">
        <v>305</v>
      </c>
      <c r="J613" s="32" t="s">
        <v>107</v>
      </c>
      <c r="K613" s="32" t="s">
        <v>334</v>
      </c>
      <c r="L613" s="31" t="s">
        <v>96</v>
      </c>
      <c r="M613" s="31">
        <v>3</v>
      </c>
      <c r="N613" s="105">
        <v>43085</v>
      </c>
      <c r="O613" s="29"/>
    </row>
    <row r="614" spans="2:15" ht="12.75" x14ac:dyDescent="0.2">
      <c r="B614" s="177" t="s">
        <v>430</v>
      </c>
      <c r="C614" s="177" t="s">
        <v>30</v>
      </c>
      <c r="D614" s="178" t="s">
        <v>12</v>
      </c>
      <c r="E614" s="179" t="s">
        <v>1072</v>
      </c>
      <c r="F614" s="179">
        <v>360266</v>
      </c>
      <c r="G614" s="179">
        <v>974601</v>
      </c>
      <c r="H614" s="180" t="s">
        <v>665</v>
      </c>
      <c r="I614" s="178" t="s">
        <v>226</v>
      </c>
      <c r="J614" s="178" t="s">
        <v>114</v>
      </c>
      <c r="K614" s="178" t="s">
        <v>334</v>
      </c>
      <c r="L614" s="179" t="s">
        <v>96</v>
      </c>
      <c r="M614" s="179">
        <v>2</v>
      </c>
      <c r="N614" s="181">
        <v>43085</v>
      </c>
      <c r="O614" s="29"/>
    </row>
    <row r="615" spans="2:15" ht="12.75" x14ac:dyDescent="0.2">
      <c r="B615" s="167" t="s">
        <v>75</v>
      </c>
      <c r="C615" s="167" t="s">
        <v>29</v>
      </c>
      <c r="D615" s="168" t="s">
        <v>384</v>
      </c>
      <c r="E615" s="169" t="s">
        <v>1946</v>
      </c>
      <c r="F615" s="169">
        <v>190</v>
      </c>
      <c r="G615" s="169">
        <v>190</v>
      </c>
      <c r="H615" s="170" t="s">
        <v>632</v>
      </c>
      <c r="I615" s="168" t="s">
        <v>305</v>
      </c>
      <c r="J615" s="168" t="s">
        <v>163</v>
      </c>
      <c r="K615" s="168" t="s">
        <v>334</v>
      </c>
      <c r="L615" s="169" t="s">
        <v>96</v>
      </c>
      <c r="M615" s="169">
        <v>2</v>
      </c>
      <c r="N615" s="171">
        <v>43085</v>
      </c>
      <c r="O615" s="29"/>
    </row>
    <row r="616" spans="2:15" ht="12.75" x14ac:dyDescent="0.2">
      <c r="B616" s="32" t="s">
        <v>75</v>
      </c>
      <c r="C616" s="32" t="s">
        <v>28</v>
      </c>
      <c r="D616" s="32" t="s">
        <v>406</v>
      </c>
      <c r="E616" s="31" t="s">
        <v>1946</v>
      </c>
      <c r="F616" s="31">
        <v>190</v>
      </c>
      <c r="G616" s="31">
        <v>190</v>
      </c>
      <c r="H616" s="32" t="s">
        <v>632</v>
      </c>
      <c r="I616" s="32" t="s">
        <v>305</v>
      </c>
      <c r="J616" s="32" t="s">
        <v>163</v>
      </c>
      <c r="K616" s="32" t="s">
        <v>334</v>
      </c>
      <c r="L616" s="31" t="s">
        <v>96</v>
      </c>
      <c r="M616" s="31">
        <v>2</v>
      </c>
      <c r="N616" s="105">
        <v>43085</v>
      </c>
      <c r="O616" s="29"/>
    </row>
    <row r="617" spans="2:15" ht="12.75" x14ac:dyDescent="0.2">
      <c r="B617" s="167" t="s">
        <v>430</v>
      </c>
      <c r="C617" s="167" t="s">
        <v>26</v>
      </c>
      <c r="D617" s="168" t="s">
        <v>13</v>
      </c>
      <c r="E617" s="169" t="s">
        <v>1151</v>
      </c>
      <c r="F617" s="169">
        <v>986438</v>
      </c>
      <c r="G617" s="169">
        <v>576875</v>
      </c>
      <c r="H617" s="170" t="s">
        <v>788</v>
      </c>
      <c r="I617" s="168" t="s">
        <v>365</v>
      </c>
      <c r="J617" s="168" t="s">
        <v>49</v>
      </c>
      <c r="K617" s="168" t="s">
        <v>334</v>
      </c>
      <c r="L617" s="169" t="s">
        <v>96</v>
      </c>
      <c r="M617" s="169">
        <v>1</v>
      </c>
      <c r="N617" s="171">
        <v>43085</v>
      </c>
      <c r="O617" s="29"/>
    </row>
    <row r="618" spans="2:15" ht="12.75" x14ac:dyDescent="0.2">
      <c r="B618" s="167" t="s">
        <v>430</v>
      </c>
      <c r="C618" s="167" t="s">
        <v>26</v>
      </c>
      <c r="D618" s="168" t="s">
        <v>13</v>
      </c>
      <c r="E618" s="169" t="s">
        <v>1152</v>
      </c>
      <c r="F618" s="169">
        <v>1164169</v>
      </c>
      <c r="G618" s="169">
        <v>650661</v>
      </c>
      <c r="H618" s="170" t="s">
        <v>773</v>
      </c>
      <c r="I618" s="168" t="s">
        <v>365</v>
      </c>
      <c r="J618" s="168" t="s">
        <v>119</v>
      </c>
      <c r="K618" s="168" t="s">
        <v>334</v>
      </c>
      <c r="L618" s="169" t="s">
        <v>96</v>
      </c>
      <c r="M618" s="169">
        <v>1</v>
      </c>
      <c r="N618" s="171">
        <v>43085</v>
      </c>
      <c r="O618" s="29"/>
    </row>
    <row r="619" spans="2:15" ht="12.75" x14ac:dyDescent="0.2">
      <c r="B619" s="32" t="s">
        <v>74</v>
      </c>
      <c r="C619" s="32" t="s">
        <v>26</v>
      </c>
      <c r="D619" s="32" t="s">
        <v>13</v>
      </c>
      <c r="E619" s="31" t="s">
        <v>1599</v>
      </c>
      <c r="F619" s="31">
        <v>669220</v>
      </c>
      <c r="G619" s="31">
        <v>635341</v>
      </c>
      <c r="H619" s="32" t="s">
        <v>305</v>
      </c>
      <c r="I619" s="32" t="s">
        <v>305</v>
      </c>
      <c r="J619" s="32" t="s">
        <v>397</v>
      </c>
      <c r="K619" s="32" t="s">
        <v>375</v>
      </c>
      <c r="L619" s="31" t="s">
        <v>96</v>
      </c>
      <c r="M619" s="31">
        <v>1</v>
      </c>
      <c r="N619" s="105">
        <v>43085</v>
      </c>
      <c r="O619" s="29"/>
    </row>
    <row r="620" spans="2:15" ht="12.75" x14ac:dyDescent="0.2">
      <c r="B620" s="177" t="s">
        <v>74</v>
      </c>
      <c r="C620" s="177" t="s">
        <v>26</v>
      </c>
      <c r="D620" s="178" t="s">
        <v>13</v>
      </c>
      <c r="E620" s="179" t="s">
        <v>1600</v>
      </c>
      <c r="F620" s="179">
        <v>2446615</v>
      </c>
      <c r="G620" s="179">
        <v>165530</v>
      </c>
      <c r="H620" s="180" t="s">
        <v>925</v>
      </c>
      <c r="I620" s="178" t="s">
        <v>310</v>
      </c>
      <c r="J620" s="178" t="s">
        <v>113</v>
      </c>
      <c r="K620" s="178" t="s">
        <v>375</v>
      </c>
      <c r="L620" s="179" t="s">
        <v>96</v>
      </c>
      <c r="M620" s="179">
        <v>1</v>
      </c>
      <c r="N620" s="181">
        <v>43085</v>
      </c>
      <c r="O620" s="29"/>
    </row>
    <row r="621" spans="2:15" ht="12.75" x14ac:dyDescent="0.2">
      <c r="B621" s="32" t="s">
        <v>74</v>
      </c>
      <c r="C621" s="32" t="s">
        <v>26</v>
      </c>
      <c r="D621" s="32" t="s">
        <v>13</v>
      </c>
      <c r="E621" s="31" t="s">
        <v>1601</v>
      </c>
      <c r="F621" s="31">
        <v>847983</v>
      </c>
      <c r="G621" s="31">
        <v>524441</v>
      </c>
      <c r="H621" s="32" t="s">
        <v>929</v>
      </c>
      <c r="I621" s="32" t="s">
        <v>365</v>
      </c>
      <c r="J621" s="32" t="s">
        <v>114</v>
      </c>
      <c r="K621" s="32" t="s">
        <v>375</v>
      </c>
      <c r="L621" s="31" t="s">
        <v>96</v>
      </c>
      <c r="M621" s="31">
        <v>1</v>
      </c>
      <c r="N621" s="105">
        <v>43085</v>
      </c>
      <c r="O621" s="29"/>
    </row>
    <row r="622" spans="2:15" ht="12.75" x14ac:dyDescent="0.2">
      <c r="B622" s="32" t="s">
        <v>74</v>
      </c>
      <c r="C622" s="32" t="s">
        <v>26</v>
      </c>
      <c r="D622" s="32" t="s">
        <v>13</v>
      </c>
      <c r="E622" s="31" t="s">
        <v>1602</v>
      </c>
      <c r="F622" s="31">
        <v>1037983</v>
      </c>
      <c r="G622" s="31">
        <v>605249</v>
      </c>
      <c r="H622" s="32" t="s">
        <v>957</v>
      </c>
      <c r="I622" s="32" t="s">
        <v>216</v>
      </c>
      <c r="J622" s="32" t="s">
        <v>118</v>
      </c>
      <c r="K622" s="32" t="s">
        <v>375</v>
      </c>
      <c r="L622" s="31" t="s">
        <v>96</v>
      </c>
      <c r="M622" s="31">
        <v>1</v>
      </c>
      <c r="N622" s="105">
        <v>43085</v>
      </c>
      <c r="O622" s="29"/>
    </row>
    <row r="623" spans="2:15" ht="12.75" x14ac:dyDescent="0.2">
      <c r="B623" s="32" t="s">
        <v>74</v>
      </c>
      <c r="C623" s="32" t="s">
        <v>26</v>
      </c>
      <c r="D623" s="32" t="s">
        <v>13</v>
      </c>
      <c r="E623" s="31" t="s">
        <v>1603</v>
      </c>
      <c r="F623" s="31">
        <v>1005422</v>
      </c>
      <c r="G623" s="31">
        <v>635341</v>
      </c>
      <c r="H623" s="32" t="s">
        <v>305</v>
      </c>
      <c r="I623" s="32" t="s">
        <v>305</v>
      </c>
      <c r="J623" s="32" t="s">
        <v>204</v>
      </c>
      <c r="K623" s="32" t="s">
        <v>334</v>
      </c>
      <c r="L623" s="31" t="s">
        <v>96</v>
      </c>
      <c r="M623" s="31">
        <v>1</v>
      </c>
      <c r="N623" s="105">
        <v>43085</v>
      </c>
      <c r="O623" s="29"/>
    </row>
    <row r="624" spans="2:15" ht="12.75" x14ac:dyDescent="0.2">
      <c r="B624" s="32" t="s">
        <v>74</v>
      </c>
      <c r="C624" s="32" t="s">
        <v>26</v>
      </c>
      <c r="D624" s="32" t="s">
        <v>13</v>
      </c>
      <c r="E624" s="31" t="s">
        <v>1604</v>
      </c>
      <c r="F624" s="31">
        <v>180440</v>
      </c>
      <c r="G624" s="31">
        <v>526793</v>
      </c>
      <c r="H624" s="32" t="s">
        <v>975</v>
      </c>
      <c r="I624" s="32" t="s">
        <v>216</v>
      </c>
      <c r="J624" s="32" t="s">
        <v>122</v>
      </c>
      <c r="K624" s="32" t="s">
        <v>375</v>
      </c>
      <c r="L624" s="31" t="s">
        <v>96</v>
      </c>
      <c r="M624" s="31">
        <v>1</v>
      </c>
      <c r="N624" s="105">
        <v>43085</v>
      </c>
      <c r="O624" s="29"/>
    </row>
    <row r="625" spans="2:15" ht="12.75" x14ac:dyDescent="0.2">
      <c r="B625" s="32" t="s">
        <v>74</v>
      </c>
      <c r="C625" s="32" t="s">
        <v>359</v>
      </c>
      <c r="D625" s="32" t="s">
        <v>360</v>
      </c>
      <c r="E625" s="31" t="s">
        <v>1830</v>
      </c>
      <c r="F625" s="31">
        <v>1101110</v>
      </c>
      <c r="G625" s="31">
        <v>620547</v>
      </c>
      <c r="H625" s="32" t="s">
        <v>616</v>
      </c>
      <c r="I625" s="32" t="s">
        <v>224</v>
      </c>
      <c r="J625" s="32" t="s">
        <v>339</v>
      </c>
      <c r="K625" s="32" t="s">
        <v>375</v>
      </c>
      <c r="L625" s="31" t="s">
        <v>96</v>
      </c>
      <c r="M625" s="31">
        <v>2</v>
      </c>
      <c r="N625" s="105">
        <v>43085</v>
      </c>
      <c r="O625" s="29"/>
    </row>
    <row r="626" spans="2:15" ht="12.75" x14ac:dyDescent="0.2">
      <c r="B626" s="177" t="s">
        <v>430</v>
      </c>
      <c r="C626" s="177" t="s">
        <v>31</v>
      </c>
      <c r="D626" s="178" t="s">
        <v>15</v>
      </c>
      <c r="E626" s="179" t="s">
        <v>1213</v>
      </c>
      <c r="F626" s="179">
        <v>1195937</v>
      </c>
      <c r="G626" s="179">
        <v>546785</v>
      </c>
      <c r="H626" s="180" t="s">
        <v>818</v>
      </c>
      <c r="I626" s="178" t="s">
        <v>216</v>
      </c>
      <c r="J626" s="178" t="s">
        <v>99</v>
      </c>
      <c r="K626" s="178" t="s">
        <v>334</v>
      </c>
      <c r="L626" s="179" t="s">
        <v>96</v>
      </c>
      <c r="M626" s="179">
        <v>1</v>
      </c>
      <c r="N626" s="181">
        <v>43085</v>
      </c>
      <c r="O626" s="29"/>
    </row>
    <row r="627" spans="2:15" ht="12.75" x14ac:dyDescent="0.2">
      <c r="B627" s="167" t="s">
        <v>74</v>
      </c>
      <c r="C627" s="167" t="s">
        <v>31</v>
      </c>
      <c r="D627" s="168" t="s">
        <v>15</v>
      </c>
      <c r="E627" s="169" t="s">
        <v>1770</v>
      </c>
      <c r="F627" s="169">
        <v>1067176</v>
      </c>
      <c r="G627" s="169">
        <v>635341</v>
      </c>
      <c r="H627" s="170" t="s">
        <v>305</v>
      </c>
      <c r="I627" s="168" t="s">
        <v>305</v>
      </c>
      <c r="J627" s="168" t="s">
        <v>133</v>
      </c>
      <c r="K627" s="168" t="s">
        <v>334</v>
      </c>
      <c r="L627" s="169" t="s">
        <v>96</v>
      </c>
      <c r="M627" s="169">
        <v>1</v>
      </c>
      <c r="N627" s="171">
        <v>43085</v>
      </c>
      <c r="O627" s="29"/>
    </row>
    <row r="628" spans="2:15" ht="12.75" x14ac:dyDescent="0.2">
      <c r="B628" s="177" t="s">
        <v>75</v>
      </c>
      <c r="C628" s="177" t="s">
        <v>25</v>
      </c>
      <c r="D628" s="178" t="s">
        <v>398</v>
      </c>
      <c r="E628" s="179" t="s">
        <v>1980</v>
      </c>
      <c r="F628" s="179">
        <v>631</v>
      </c>
      <c r="G628" s="179">
        <v>631</v>
      </c>
      <c r="H628" s="180" t="s">
        <v>495</v>
      </c>
      <c r="I628" s="178" t="s">
        <v>305</v>
      </c>
      <c r="J628" s="178" t="s">
        <v>122</v>
      </c>
      <c r="K628" s="178" t="s">
        <v>334</v>
      </c>
      <c r="L628" s="179" t="s">
        <v>96</v>
      </c>
      <c r="M628" s="179">
        <v>1</v>
      </c>
      <c r="N628" s="181">
        <v>43086</v>
      </c>
      <c r="O628" s="29"/>
    </row>
    <row r="629" spans="2:15" ht="12.75" x14ac:dyDescent="0.2">
      <c r="B629" s="204" t="s">
        <v>75</v>
      </c>
      <c r="C629" s="204" t="s">
        <v>26</v>
      </c>
      <c r="D629" s="32" t="s">
        <v>13</v>
      </c>
      <c r="E629" s="31" t="s">
        <v>2044</v>
      </c>
      <c r="F629" s="31">
        <v>105</v>
      </c>
      <c r="G629" s="31">
        <v>105</v>
      </c>
      <c r="H629" s="205" t="s">
        <v>411</v>
      </c>
      <c r="I629" s="32" t="s">
        <v>305</v>
      </c>
      <c r="J629" s="32" t="s">
        <v>119</v>
      </c>
      <c r="K629" s="32" t="s">
        <v>334</v>
      </c>
      <c r="L629" s="31" t="s">
        <v>96</v>
      </c>
      <c r="M629" s="31">
        <v>1</v>
      </c>
      <c r="N629" s="105">
        <v>43086</v>
      </c>
      <c r="O629" s="29"/>
    </row>
    <row r="630" spans="2:15" ht="12.75" x14ac:dyDescent="0.2">
      <c r="B630" s="32" t="s">
        <v>74</v>
      </c>
      <c r="C630" s="32" t="s">
        <v>27</v>
      </c>
      <c r="D630" s="32" t="s">
        <v>6</v>
      </c>
      <c r="E630" s="31" t="s">
        <v>1306</v>
      </c>
      <c r="F630" s="31">
        <v>766555</v>
      </c>
      <c r="G630" s="31">
        <v>597289</v>
      </c>
      <c r="H630" s="32" t="s">
        <v>587</v>
      </c>
      <c r="I630" s="32" t="s">
        <v>216</v>
      </c>
      <c r="J630" s="32" t="s">
        <v>118</v>
      </c>
      <c r="K630" s="32" t="s">
        <v>334</v>
      </c>
      <c r="L630" s="31" t="s">
        <v>96</v>
      </c>
      <c r="M630" s="31">
        <v>1</v>
      </c>
      <c r="N630" s="105">
        <v>43087</v>
      </c>
      <c r="O630" s="29"/>
    </row>
    <row r="631" spans="2:15" ht="12.75" x14ac:dyDescent="0.2">
      <c r="B631" s="167" t="s">
        <v>74</v>
      </c>
      <c r="C631" s="167" t="s">
        <v>27</v>
      </c>
      <c r="D631" s="168" t="s">
        <v>7</v>
      </c>
      <c r="E631" s="169" t="s">
        <v>1315</v>
      </c>
      <c r="F631" s="169">
        <v>345990</v>
      </c>
      <c r="G631" s="169">
        <v>588319</v>
      </c>
      <c r="H631" s="170" t="s">
        <v>634</v>
      </c>
      <c r="I631" s="168" t="s">
        <v>216</v>
      </c>
      <c r="J631" s="168" t="s">
        <v>107</v>
      </c>
      <c r="K631" s="168" t="s">
        <v>334</v>
      </c>
      <c r="L631" s="169" t="s">
        <v>96</v>
      </c>
      <c r="M631" s="169">
        <v>1</v>
      </c>
      <c r="N631" s="171">
        <v>43087</v>
      </c>
      <c r="O631" s="29"/>
    </row>
    <row r="632" spans="2:15" ht="12.75" x14ac:dyDescent="0.2">
      <c r="B632" s="167" t="s">
        <v>430</v>
      </c>
      <c r="C632" s="167" t="s">
        <v>27</v>
      </c>
      <c r="D632" s="168" t="s">
        <v>10</v>
      </c>
      <c r="E632" s="169" t="s">
        <v>1065</v>
      </c>
      <c r="F632" s="169">
        <v>963178</v>
      </c>
      <c r="G632" s="169">
        <v>609164</v>
      </c>
      <c r="H632" s="170" t="s">
        <v>658</v>
      </c>
      <c r="I632" s="168" t="s">
        <v>216</v>
      </c>
      <c r="J632" s="168" t="s">
        <v>193</v>
      </c>
      <c r="K632" s="168" t="s">
        <v>334</v>
      </c>
      <c r="L632" s="169" t="s">
        <v>96</v>
      </c>
      <c r="M632" s="169">
        <v>4</v>
      </c>
      <c r="N632" s="171">
        <v>43087</v>
      </c>
      <c r="O632" s="29"/>
    </row>
    <row r="633" spans="2:15" ht="12.75" x14ac:dyDescent="0.2">
      <c r="B633" s="32" t="s">
        <v>75</v>
      </c>
      <c r="C633" s="32" t="s">
        <v>33</v>
      </c>
      <c r="D633" s="32" t="s">
        <v>11</v>
      </c>
      <c r="E633" s="31" t="s">
        <v>1907</v>
      </c>
      <c r="F633" s="31">
        <v>526</v>
      </c>
      <c r="G633" s="31">
        <v>526</v>
      </c>
      <c r="H633" s="32" t="s">
        <v>336</v>
      </c>
      <c r="I633" s="32" t="s">
        <v>305</v>
      </c>
      <c r="J633" s="32" t="s">
        <v>124</v>
      </c>
      <c r="K633" s="32" t="s">
        <v>334</v>
      </c>
      <c r="L633" s="31" t="s">
        <v>96</v>
      </c>
      <c r="M633" s="31">
        <v>1</v>
      </c>
      <c r="N633" s="105">
        <v>43087</v>
      </c>
      <c r="O633" s="29"/>
    </row>
    <row r="634" spans="2:15" ht="12.75" x14ac:dyDescent="0.2">
      <c r="B634" s="32" t="s">
        <v>75</v>
      </c>
      <c r="C634" s="32" t="s">
        <v>30</v>
      </c>
      <c r="D634" s="32" t="s">
        <v>12</v>
      </c>
      <c r="E634" s="31" t="s">
        <v>1917</v>
      </c>
      <c r="F634" s="31">
        <v>630</v>
      </c>
      <c r="G634" s="31">
        <v>630</v>
      </c>
      <c r="H634" s="32" t="s">
        <v>437</v>
      </c>
      <c r="I634" s="32" t="s">
        <v>305</v>
      </c>
      <c r="J634" s="32" t="s">
        <v>49</v>
      </c>
      <c r="K634" s="32" t="s">
        <v>334</v>
      </c>
      <c r="L634" s="31" t="s">
        <v>96</v>
      </c>
      <c r="M634" s="31">
        <v>2</v>
      </c>
      <c r="N634" s="105">
        <v>43087</v>
      </c>
      <c r="O634" s="29"/>
    </row>
    <row r="635" spans="2:15" ht="12.75" x14ac:dyDescent="0.2">
      <c r="B635" s="32" t="s">
        <v>430</v>
      </c>
      <c r="C635" s="32" t="s">
        <v>25</v>
      </c>
      <c r="D635" s="32" t="s">
        <v>398</v>
      </c>
      <c r="E635" s="31" t="s">
        <v>1109</v>
      </c>
      <c r="F635" s="31">
        <v>707053</v>
      </c>
      <c r="G635" s="31">
        <v>646380</v>
      </c>
      <c r="H635" s="32" t="s">
        <v>683</v>
      </c>
      <c r="I635" s="32" t="s">
        <v>218</v>
      </c>
      <c r="J635" s="32" t="s">
        <v>44</v>
      </c>
      <c r="K635" s="32" t="s">
        <v>334</v>
      </c>
      <c r="L635" s="31" t="s">
        <v>96</v>
      </c>
      <c r="M635" s="31">
        <v>2</v>
      </c>
      <c r="N635" s="105">
        <v>43087</v>
      </c>
      <c r="O635" s="29"/>
    </row>
    <row r="636" spans="2:15" ht="12.75" x14ac:dyDescent="0.2">
      <c r="B636" s="32" t="s">
        <v>430</v>
      </c>
      <c r="C636" s="32" t="s">
        <v>25</v>
      </c>
      <c r="D636" s="32" t="s">
        <v>398</v>
      </c>
      <c r="E636" s="31" t="s">
        <v>1110</v>
      </c>
      <c r="F636" s="31">
        <v>1100425</v>
      </c>
      <c r="G636" s="31">
        <v>515376</v>
      </c>
      <c r="H636" s="32" t="s">
        <v>577</v>
      </c>
      <c r="I636" s="32" t="s">
        <v>216</v>
      </c>
      <c r="J636" s="32" t="s">
        <v>119</v>
      </c>
      <c r="K636" s="32" t="s">
        <v>334</v>
      </c>
      <c r="L636" s="31" t="s">
        <v>96</v>
      </c>
      <c r="M636" s="31">
        <v>4</v>
      </c>
      <c r="N636" s="105">
        <v>43087</v>
      </c>
      <c r="O636" s="29"/>
    </row>
    <row r="637" spans="2:15" ht="12.75" x14ac:dyDescent="0.2">
      <c r="B637" s="167" t="s">
        <v>74</v>
      </c>
      <c r="C637" s="167" t="s">
        <v>25</v>
      </c>
      <c r="D637" s="168" t="s">
        <v>398</v>
      </c>
      <c r="E637" s="169" t="s">
        <v>1306</v>
      </c>
      <c r="F637" s="169">
        <v>766555</v>
      </c>
      <c r="G637" s="169">
        <v>597289</v>
      </c>
      <c r="H637" s="170" t="s">
        <v>587</v>
      </c>
      <c r="I637" s="168" t="s">
        <v>216</v>
      </c>
      <c r="J637" s="168" t="s">
        <v>118</v>
      </c>
      <c r="K637" s="168" t="s">
        <v>334</v>
      </c>
      <c r="L637" s="169" t="s">
        <v>96</v>
      </c>
      <c r="M637" s="169">
        <v>1</v>
      </c>
      <c r="N637" s="171">
        <v>43087</v>
      </c>
      <c r="O637" s="29"/>
    </row>
    <row r="638" spans="2:15" ht="12.75" x14ac:dyDescent="0.2">
      <c r="B638" s="32" t="s">
        <v>75</v>
      </c>
      <c r="C638" s="32" t="s">
        <v>25</v>
      </c>
      <c r="D638" s="32" t="s">
        <v>398</v>
      </c>
      <c r="E638" s="31" t="s">
        <v>1981</v>
      </c>
      <c r="F638" s="31">
        <v>391</v>
      </c>
      <c r="G638" s="31">
        <v>391</v>
      </c>
      <c r="H638" s="32" t="s">
        <v>540</v>
      </c>
      <c r="I638" s="32" t="s">
        <v>305</v>
      </c>
      <c r="J638" s="32" t="s">
        <v>198</v>
      </c>
      <c r="K638" s="32" t="s">
        <v>334</v>
      </c>
      <c r="L638" s="31" t="s">
        <v>96</v>
      </c>
      <c r="M638" s="31">
        <v>5</v>
      </c>
      <c r="N638" s="105">
        <v>43087</v>
      </c>
      <c r="O638" s="29"/>
    </row>
    <row r="639" spans="2:15" ht="12.75" x14ac:dyDescent="0.2">
      <c r="B639" s="32" t="s">
        <v>74</v>
      </c>
      <c r="C639" s="32" t="s">
        <v>28</v>
      </c>
      <c r="D639" s="32" t="s">
        <v>406</v>
      </c>
      <c r="E639" s="31" t="s">
        <v>1364</v>
      </c>
      <c r="F639" s="31">
        <v>784046</v>
      </c>
      <c r="G639" s="31">
        <v>1135735</v>
      </c>
      <c r="H639" s="32" t="s">
        <v>701</v>
      </c>
      <c r="I639" s="32" t="s">
        <v>216</v>
      </c>
      <c r="J639" s="32" t="s">
        <v>184</v>
      </c>
      <c r="K639" s="32" t="s">
        <v>334</v>
      </c>
      <c r="L639" s="31" t="s">
        <v>96</v>
      </c>
      <c r="M639" s="31">
        <v>1</v>
      </c>
      <c r="N639" s="105">
        <v>43087</v>
      </c>
      <c r="O639" s="29"/>
    </row>
    <row r="640" spans="2:15" ht="12.75" x14ac:dyDescent="0.2">
      <c r="B640" s="167" t="s">
        <v>74</v>
      </c>
      <c r="C640" s="167" t="s">
        <v>28</v>
      </c>
      <c r="D640" s="168" t="s">
        <v>406</v>
      </c>
      <c r="E640" s="169" t="s">
        <v>1365</v>
      </c>
      <c r="F640" s="169">
        <v>1055073</v>
      </c>
      <c r="G640" s="169">
        <v>1135735</v>
      </c>
      <c r="H640" s="170" t="s">
        <v>701</v>
      </c>
      <c r="I640" s="168" t="s">
        <v>216</v>
      </c>
      <c r="J640" s="168" t="s">
        <v>195</v>
      </c>
      <c r="K640" s="168" t="s">
        <v>334</v>
      </c>
      <c r="L640" s="169" t="s">
        <v>96</v>
      </c>
      <c r="M640" s="169">
        <v>1</v>
      </c>
      <c r="N640" s="171">
        <v>43087</v>
      </c>
      <c r="O640" s="29"/>
    </row>
    <row r="641" spans="2:15" ht="12.75" x14ac:dyDescent="0.2">
      <c r="B641" s="32" t="s">
        <v>75</v>
      </c>
      <c r="C641" s="32" t="s">
        <v>28</v>
      </c>
      <c r="D641" s="32" t="s">
        <v>406</v>
      </c>
      <c r="E641" s="31" t="s">
        <v>2022</v>
      </c>
      <c r="F641" s="31">
        <v>215</v>
      </c>
      <c r="G641" s="31">
        <v>215</v>
      </c>
      <c r="H641" s="32" t="s">
        <v>351</v>
      </c>
      <c r="I641" s="32" t="s">
        <v>305</v>
      </c>
      <c r="J641" s="32" t="s">
        <v>152</v>
      </c>
      <c r="K641" s="32" t="s">
        <v>334</v>
      </c>
      <c r="L641" s="31" t="s">
        <v>96</v>
      </c>
      <c r="M641" s="31">
        <v>1</v>
      </c>
      <c r="N641" s="105">
        <v>43087</v>
      </c>
      <c r="O641" s="29"/>
    </row>
    <row r="642" spans="2:15" ht="12.75" x14ac:dyDescent="0.2">
      <c r="B642" s="32" t="s">
        <v>430</v>
      </c>
      <c r="C642" s="32" t="s">
        <v>26</v>
      </c>
      <c r="D642" s="32" t="s">
        <v>13</v>
      </c>
      <c r="E642" s="31" t="s">
        <v>1153</v>
      </c>
      <c r="F642" s="31">
        <v>890111</v>
      </c>
      <c r="G642" s="31">
        <v>538255</v>
      </c>
      <c r="H642" s="32" t="s">
        <v>731</v>
      </c>
      <c r="I642" s="32" t="s">
        <v>220</v>
      </c>
      <c r="J642" s="32" t="s">
        <v>105</v>
      </c>
      <c r="K642" s="32" t="s">
        <v>334</v>
      </c>
      <c r="L642" s="31" t="s">
        <v>96</v>
      </c>
      <c r="M642" s="31">
        <v>1</v>
      </c>
      <c r="N642" s="105">
        <v>43087</v>
      </c>
      <c r="O642" s="29"/>
    </row>
    <row r="643" spans="2:15" ht="12.75" x14ac:dyDescent="0.2">
      <c r="B643" s="167" t="s">
        <v>430</v>
      </c>
      <c r="C643" s="167" t="s">
        <v>26</v>
      </c>
      <c r="D643" s="168" t="s">
        <v>13</v>
      </c>
      <c r="E643" s="169" t="s">
        <v>1154</v>
      </c>
      <c r="F643" s="169">
        <v>875730</v>
      </c>
      <c r="G643" s="169">
        <v>610995</v>
      </c>
      <c r="H643" s="170" t="s">
        <v>762</v>
      </c>
      <c r="I643" s="168" t="s">
        <v>365</v>
      </c>
      <c r="J643" s="168" t="s">
        <v>151</v>
      </c>
      <c r="K643" s="168" t="s">
        <v>334</v>
      </c>
      <c r="L643" s="169" t="s">
        <v>96</v>
      </c>
      <c r="M643" s="169">
        <v>1</v>
      </c>
      <c r="N643" s="171">
        <v>43087</v>
      </c>
      <c r="O643" s="29"/>
    </row>
    <row r="644" spans="2:15" ht="12.75" x14ac:dyDescent="0.2">
      <c r="B644" s="167" t="s">
        <v>430</v>
      </c>
      <c r="C644" s="167" t="s">
        <v>26</v>
      </c>
      <c r="D644" s="168" t="s">
        <v>13</v>
      </c>
      <c r="E644" s="169" t="s">
        <v>1155</v>
      </c>
      <c r="F644" s="169">
        <v>125709</v>
      </c>
      <c r="G644" s="169">
        <v>600821</v>
      </c>
      <c r="H644" s="170" t="s">
        <v>760</v>
      </c>
      <c r="I644" s="168" t="s">
        <v>216</v>
      </c>
      <c r="J644" s="168" t="s">
        <v>150</v>
      </c>
      <c r="K644" s="168" t="s">
        <v>334</v>
      </c>
      <c r="L644" s="169" t="s">
        <v>96</v>
      </c>
      <c r="M644" s="169">
        <v>1</v>
      </c>
      <c r="N644" s="171">
        <v>43087</v>
      </c>
      <c r="O644" s="29"/>
    </row>
    <row r="645" spans="2:15" ht="12.75" x14ac:dyDescent="0.2">
      <c r="B645" s="32" t="s">
        <v>430</v>
      </c>
      <c r="C645" s="32" t="s">
        <v>26</v>
      </c>
      <c r="D645" s="32" t="s">
        <v>13</v>
      </c>
      <c r="E645" s="31" t="s">
        <v>1156</v>
      </c>
      <c r="F645" s="31">
        <v>839217</v>
      </c>
      <c r="G645" s="31">
        <v>608030</v>
      </c>
      <c r="H645" s="32" t="s">
        <v>574</v>
      </c>
      <c r="I645" s="32" t="s">
        <v>310</v>
      </c>
      <c r="J645" s="32" t="s">
        <v>151</v>
      </c>
      <c r="K645" s="32" t="s">
        <v>334</v>
      </c>
      <c r="L645" s="31" t="s">
        <v>96</v>
      </c>
      <c r="M645" s="31">
        <v>1</v>
      </c>
      <c r="N645" s="105">
        <v>43087</v>
      </c>
      <c r="O645" s="29"/>
    </row>
    <row r="646" spans="2:15" ht="12.75" x14ac:dyDescent="0.2">
      <c r="B646" s="167" t="s">
        <v>74</v>
      </c>
      <c r="C646" s="167" t="s">
        <v>26</v>
      </c>
      <c r="D646" s="168" t="s">
        <v>13</v>
      </c>
      <c r="E646" s="169" t="s">
        <v>1605</v>
      </c>
      <c r="F646" s="169">
        <v>2446827</v>
      </c>
      <c r="G646" s="169">
        <v>646302</v>
      </c>
      <c r="H646" s="170" t="s">
        <v>605</v>
      </c>
      <c r="I646" s="168" t="s">
        <v>226</v>
      </c>
      <c r="J646" s="168" t="s">
        <v>105</v>
      </c>
      <c r="K646" s="168" t="s">
        <v>375</v>
      </c>
      <c r="L646" s="169" t="s">
        <v>96</v>
      </c>
      <c r="M646" s="169">
        <v>1</v>
      </c>
      <c r="N646" s="171">
        <v>43087</v>
      </c>
      <c r="O646" s="29"/>
    </row>
    <row r="647" spans="2:15" ht="12.75" x14ac:dyDescent="0.2">
      <c r="B647" s="32" t="s">
        <v>74</v>
      </c>
      <c r="C647" s="32" t="s">
        <v>26</v>
      </c>
      <c r="D647" s="32" t="s">
        <v>13</v>
      </c>
      <c r="E647" s="31" t="s">
        <v>1606</v>
      </c>
      <c r="F647" s="31">
        <v>904907</v>
      </c>
      <c r="G647" s="31">
        <v>648807</v>
      </c>
      <c r="H647" s="32" t="s">
        <v>567</v>
      </c>
      <c r="I647" s="32" t="s">
        <v>217</v>
      </c>
      <c r="J647" s="32" t="s">
        <v>178</v>
      </c>
      <c r="K647" s="32" t="s">
        <v>334</v>
      </c>
      <c r="L647" s="31" t="s">
        <v>96</v>
      </c>
      <c r="M647" s="31">
        <v>1</v>
      </c>
      <c r="N647" s="105">
        <v>43087</v>
      </c>
      <c r="O647" s="29"/>
    </row>
    <row r="648" spans="2:15" ht="12.75" x14ac:dyDescent="0.2">
      <c r="B648" s="32" t="s">
        <v>74</v>
      </c>
      <c r="C648" s="32" t="s">
        <v>26</v>
      </c>
      <c r="D648" s="32" t="s">
        <v>13</v>
      </c>
      <c r="E648" s="31" t="s">
        <v>1607</v>
      </c>
      <c r="F648" s="31">
        <v>2446873</v>
      </c>
      <c r="G648" s="31">
        <v>565644</v>
      </c>
      <c r="H648" s="32" t="s">
        <v>571</v>
      </c>
      <c r="I648" s="32" t="s">
        <v>222</v>
      </c>
      <c r="J648" s="32" t="s">
        <v>117</v>
      </c>
      <c r="K648" s="32" t="s">
        <v>375</v>
      </c>
      <c r="L648" s="31" t="s">
        <v>96</v>
      </c>
      <c r="M648" s="31">
        <v>1</v>
      </c>
      <c r="N648" s="105">
        <v>43087</v>
      </c>
      <c r="O648" s="29"/>
    </row>
    <row r="649" spans="2:15" ht="12.75" x14ac:dyDescent="0.2">
      <c r="B649" s="32" t="s">
        <v>74</v>
      </c>
      <c r="C649" s="32" t="s">
        <v>26</v>
      </c>
      <c r="D649" s="32" t="s">
        <v>13</v>
      </c>
      <c r="E649" s="31" t="s">
        <v>1608</v>
      </c>
      <c r="F649" s="31">
        <v>2446979</v>
      </c>
      <c r="G649" s="31">
        <v>610265</v>
      </c>
      <c r="H649" s="32" t="s">
        <v>912</v>
      </c>
      <c r="I649" s="32" t="s">
        <v>365</v>
      </c>
      <c r="J649" s="32" t="s">
        <v>107</v>
      </c>
      <c r="K649" s="32" t="s">
        <v>375</v>
      </c>
      <c r="L649" s="31" t="s">
        <v>96</v>
      </c>
      <c r="M649" s="31">
        <v>1</v>
      </c>
      <c r="N649" s="105">
        <v>43087</v>
      </c>
      <c r="O649" s="29"/>
    </row>
    <row r="650" spans="2:15" ht="12.75" x14ac:dyDescent="0.2">
      <c r="B650" s="32" t="s">
        <v>74</v>
      </c>
      <c r="C650" s="32" t="s">
        <v>26</v>
      </c>
      <c r="D650" s="32" t="s">
        <v>13</v>
      </c>
      <c r="E650" s="31" t="s">
        <v>1609</v>
      </c>
      <c r="F650" s="31">
        <v>1163314</v>
      </c>
      <c r="G650" s="31">
        <v>1163318</v>
      </c>
      <c r="H650" s="32" t="s">
        <v>903</v>
      </c>
      <c r="I650" s="32" t="s">
        <v>305</v>
      </c>
      <c r="J650" s="32" t="s">
        <v>202</v>
      </c>
      <c r="K650" s="32" t="s">
        <v>375</v>
      </c>
      <c r="L650" s="31" t="s">
        <v>96</v>
      </c>
      <c r="M650" s="31">
        <v>1</v>
      </c>
      <c r="N650" s="105">
        <v>43087</v>
      </c>
      <c r="O650" s="29"/>
    </row>
    <row r="651" spans="2:15" ht="12.75" x14ac:dyDescent="0.2">
      <c r="B651" s="32" t="s">
        <v>74</v>
      </c>
      <c r="C651" s="32" t="s">
        <v>26</v>
      </c>
      <c r="D651" s="32" t="s">
        <v>13</v>
      </c>
      <c r="E651" s="31" t="s">
        <v>1610</v>
      </c>
      <c r="F651" s="31">
        <v>2446985</v>
      </c>
      <c r="G651" s="31">
        <v>586357</v>
      </c>
      <c r="H651" s="32" t="s">
        <v>990</v>
      </c>
      <c r="I651" s="32" t="s">
        <v>216</v>
      </c>
      <c r="J651" s="32" t="s">
        <v>180</v>
      </c>
      <c r="K651" s="32" t="s">
        <v>375</v>
      </c>
      <c r="L651" s="31" t="s">
        <v>96</v>
      </c>
      <c r="M651" s="31">
        <v>1</v>
      </c>
      <c r="N651" s="105">
        <v>43087</v>
      </c>
      <c r="O651" s="29"/>
    </row>
    <row r="652" spans="2:15" ht="12.75" x14ac:dyDescent="0.2">
      <c r="B652" s="32" t="s">
        <v>74</v>
      </c>
      <c r="C652" s="32" t="s">
        <v>26</v>
      </c>
      <c r="D652" s="32" t="s">
        <v>13</v>
      </c>
      <c r="E652" s="31" t="s">
        <v>1611</v>
      </c>
      <c r="F652" s="31">
        <v>2446998</v>
      </c>
      <c r="G652" s="31">
        <v>242322</v>
      </c>
      <c r="H652" s="32" t="s">
        <v>877</v>
      </c>
      <c r="I652" s="32" t="s">
        <v>222</v>
      </c>
      <c r="J652" s="32" t="s">
        <v>132</v>
      </c>
      <c r="K652" s="32" t="s">
        <v>375</v>
      </c>
      <c r="L652" s="31" t="s">
        <v>96</v>
      </c>
      <c r="M652" s="31">
        <v>1</v>
      </c>
      <c r="N652" s="105">
        <v>43087</v>
      </c>
      <c r="O652" s="29"/>
    </row>
    <row r="653" spans="2:15" ht="12.75" x14ac:dyDescent="0.2">
      <c r="B653" s="32" t="s">
        <v>74</v>
      </c>
      <c r="C653" s="32" t="s">
        <v>26</v>
      </c>
      <c r="D653" s="32" t="s">
        <v>13</v>
      </c>
      <c r="E653" s="31" t="s">
        <v>1612</v>
      </c>
      <c r="F653" s="31">
        <v>408776</v>
      </c>
      <c r="G653" s="31">
        <v>571658</v>
      </c>
      <c r="H653" s="32" t="s">
        <v>534</v>
      </c>
      <c r="I653" s="32" t="s">
        <v>224</v>
      </c>
      <c r="J653" s="32" t="s">
        <v>120</v>
      </c>
      <c r="K653" s="32" t="s">
        <v>334</v>
      </c>
      <c r="L653" s="31" t="s">
        <v>96</v>
      </c>
      <c r="M653" s="31">
        <v>1</v>
      </c>
      <c r="N653" s="105">
        <v>43087</v>
      </c>
      <c r="O653" s="29"/>
    </row>
    <row r="654" spans="2:15" ht="12.75" x14ac:dyDescent="0.2">
      <c r="B654" s="32" t="s">
        <v>74</v>
      </c>
      <c r="C654" s="32" t="s">
        <v>26</v>
      </c>
      <c r="D654" s="32" t="s">
        <v>13</v>
      </c>
      <c r="E654" s="31" t="s">
        <v>1613</v>
      </c>
      <c r="F654" s="31">
        <v>2447002</v>
      </c>
      <c r="G654" s="31">
        <v>518603</v>
      </c>
      <c r="H654" s="32" t="s">
        <v>884</v>
      </c>
      <c r="I654" s="32" t="s">
        <v>225</v>
      </c>
      <c r="J654" s="32" t="s">
        <v>44</v>
      </c>
      <c r="K654" s="32" t="s">
        <v>375</v>
      </c>
      <c r="L654" s="31" t="s">
        <v>96</v>
      </c>
      <c r="M654" s="31">
        <v>1</v>
      </c>
      <c r="N654" s="105">
        <v>43087</v>
      </c>
      <c r="O654" s="29"/>
    </row>
    <row r="655" spans="2:15" ht="12.75" x14ac:dyDescent="0.2">
      <c r="B655" s="32" t="s">
        <v>74</v>
      </c>
      <c r="C655" s="32" t="s">
        <v>26</v>
      </c>
      <c r="D655" s="32" t="s">
        <v>13</v>
      </c>
      <c r="E655" s="31" t="s">
        <v>1614</v>
      </c>
      <c r="F655" s="31">
        <v>2447042</v>
      </c>
      <c r="G655" s="31">
        <v>579052</v>
      </c>
      <c r="H655" s="32" t="s">
        <v>933</v>
      </c>
      <c r="I655" s="32" t="s">
        <v>226</v>
      </c>
      <c r="J655" s="32" t="s">
        <v>116</v>
      </c>
      <c r="K655" s="32" t="s">
        <v>375</v>
      </c>
      <c r="L655" s="31" t="s">
        <v>96</v>
      </c>
      <c r="M655" s="31">
        <v>1</v>
      </c>
      <c r="N655" s="105">
        <v>43087</v>
      </c>
      <c r="O655" s="29"/>
    </row>
    <row r="656" spans="2:15" ht="12.75" x14ac:dyDescent="0.2">
      <c r="B656" s="32" t="s">
        <v>74</v>
      </c>
      <c r="C656" s="32" t="s">
        <v>26</v>
      </c>
      <c r="D656" s="32" t="s">
        <v>13</v>
      </c>
      <c r="E656" s="31" t="s">
        <v>1615</v>
      </c>
      <c r="F656" s="31">
        <v>242045</v>
      </c>
      <c r="G656" s="31">
        <v>879606</v>
      </c>
      <c r="H656" s="32" t="s">
        <v>752</v>
      </c>
      <c r="I656" s="32" t="s">
        <v>216</v>
      </c>
      <c r="J656" s="32" t="s">
        <v>116</v>
      </c>
      <c r="K656" s="32" t="s">
        <v>334</v>
      </c>
      <c r="L656" s="31" t="s">
        <v>96</v>
      </c>
      <c r="M656" s="31">
        <v>1</v>
      </c>
      <c r="N656" s="105">
        <v>43087</v>
      </c>
      <c r="O656" s="29"/>
    </row>
    <row r="657" spans="2:15" ht="12.75" x14ac:dyDescent="0.2">
      <c r="B657" s="32" t="s">
        <v>74</v>
      </c>
      <c r="C657" s="32" t="s">
        <v>26</v>
      </c>
      <c r="D657" s="32" t="s">
        <v>13</v>
      </c>
      <c r="E657" s="31" t="s">
        <v>1616</v>
      </c>
      <c r="F657" s="31">
        <v>921435</v>
      </c>
      <c r="G657" s="31">
        <v>602306</v>
      </c>
      <c r="H657" s="32" t="s">
        <v>325</v>
      </c>
      <c r="I657" s="32" t="s">
        <v>216</v>
      </c>
      <c r="J657" s="32" t="s">
        <v>44</v>
      </c>
      <c r="K657" s="32" t="s">
        <v>375</v>
      </c>
      <c r="L657" s="31" t="s">
        <v>96</v>
      </c>
      <c r="M657" s="31">
        <v>1</v>
      </c>
      <c r="N657" s="105">
        <v>43087</v>
      </c>
      <c r="O657" s="29"/>
    </row>
    <row r="658" spans="2:15" ht="12.75" x14ac:dyDescent="0.2">
      <c r="B658" s="32" t="s">
        <v>74</v>
      </c>
      <c r="C658" s="32" t="s">
        <v>26</v>
      </c>
      <c r="D658" s="32" t="s">
        <v>13</v>
      </c>
      <c r="E658" s="31" t="s">
        <v>1617</v>
      </c>
      <c r="F658" s="31">
        <v>981078</v>
      </c>
      <c r="G658" s="31">
        <v>555532</v>
      </c>
      <c r="H658" s="32" t="s">
        <v>531</v>
      </c>
      <c r="I658" s="32" t="s">
        <v>309</v>
      </c>
      <c r="J658" s="32" t="s">
        <v>166</v>
      </c>
      <c r="K658" s="32" t="s">
        <v>375</v>
      </c>
      <c r="L658" s="31" t="s">
        <v>96</v>
      </c>
      <c r="M658" s="31">
        <v>1</v>
      </c>
      <c r="N658" s="105">
        <v>43087</v>
      </c>
      <c r="O658" s="29"/>
    </row>
    <row r="659" spans="2:15" ht="12.75" x14ac:dyDescent="0.2">
      <c r="B659" s="167" t="s">
        <v>74</v>
      </c>
      <c r="C659" s="167" t="s">
        <v>26</v>
      </c>
      <c r="D659" s="168" t="s">
        <v>13</v>
      </c>
      <c r="E659" s="169" t="s">
        <v>1618</v>
      </c>
      <c r="F659" s="169">
        <v>726293</v>
      </c>
      <c r="G659" s="169">
        <v>610233</v>
      </c>
      <c r="H659" s="170" t="s">
        <v>913</v>
      </c>
      <c r="I659" s="168" t="s">
        <v>365</v>
      </c>
      <c r="J659" s="168" t="s">
        <v>107</v>
      </c>
      <c r="K659" s="168" t="s">
        <v>375</v>
      </c>
      <c r="L659" s="169" t="s">
        <v>96</v>
      </c>
      <c r="M659" s="169">
        <v>1</v>
      </c>
      <c r="N659" s="171">
        <v>43087</v>
      </c>
      <c r="O659" s="29"/>
    </row>
    <row r="660" spans="2:15" ht="12.75" x14ac:dyDescent="0.2">
      <c r="B660" s="32" t="s">
        <v>74</v>
      </c>
      <c r="C660" s="32" t="s">
        <v>26</v>
      </c>
      <c r="D660" s="32" t="s">
        <v>13</v>
      </c>
      <c r="E660" s="31" t="s">
        <v>1619</v>
      </c>
      <c r="F660" s="31">
        <v>964003</v>
      </c>
      <c r="G660" s="31">
        <v>648289</v>
      </c>
      <c r="H660" s="32" t="s">
        <v>1017</v>
      </c>
      <c r="I660" s="32" t="s">
        <v>365</v>
      </c>
      <c r="J660" s="32" t="s">
        <v>129</v>
      </c>
      <c r="K660" s="32" t="s">
        <v>375</v>
      </c>
      <c r="L660" s="31" t="s">
        <v>96</v>
      </c>
      <c r="M660" s="31">
        <v>1</v>
      </c>
      <c r="N660" s="105">
        <v>43087</v>
      </c>
      <c r="O660" s="29"/>
    </row>
    <row r="661" spans="2:15" ht="12.75" x14ac:dyDescent="0.2">
      <c r="B661" s="32" t="s">
        <v>74</v>
      </c>
      <c r="C661" s="32" t="s">
        <v>26</v>
      </c>
      <c r="D661" s="32" t="s">
        <v>13</v>
      </c>
      <c r="E661" s="31" t="s">
        <v>1620</v>
      </c>
      <c r="F661" s="31">
        <v>967814</v>
      </c>
      <c r="G661" s="31">
        <v>587802</v>
      </c>
      <c r="H661" s="32" t="s">
        <v>886</v>
      </c>
      <c r="I661" s="32" t="s">
        <v>216</v>
      </c>
      <c r="J661" s="32" t="s">
        <v>66</v>
      </c>
      <c r="K661" s="32" t="s">
        <v>375</v>
      </c>
      <c r="L661" s="31" t="s">
        <v>96</v>
      </c>
      <c r="M661" s="31">
        <v>1</v>
      </c>
      <c r="N661" s="105">
        <v>43087</v>
      </c>
      <c r="O661" s="29"/>
    </row>
    <row r="662" spans="2:15" ht="12.75" x14ac:dyDescent="0.2">
      <c r="B662" s="32" t="s">
        <v>74</v>
      </c>
      <c r="C662" s="32" t="s">
        <v>26</v>
      </c>
      <c r="D662" s="32" t="s">
        <v>13</v>
      </c>
      <c r="E662" s="31" t="s">
        <v>1621</v>
      </c>
      <c r="F662" s="31">
        <v>566517</v>
      </c>
      <c r="G662" s="31">
        <v>532762</v>
      </c>
      <c r="H662" s="32" t="s">
        <v>991</v>
      </c>
      <c r="I662" s="32" t="s">
        <v>216</v>
      </c>
      <c r="J662" s="32" t="s">
        <v>124</v>
      </c>
      <c r="K662" s="32" t="s">
        <v>375</v>
      </c>
      <c r="L662" s="31" t="s">
        <v>96</v>
      </c>
      <c r="M662" s="31">
        <v>1</v>
      </c>
      <c r="N662" s="105">
        <v>43087</v>
      </c>
      <c r="O662" s="29"/>
    </row>
    <row r="663" spans="2:15" ht="12.75" x14ac:dyDescent="0.2">
      <c r="B663" s="32" t="s">
        <v>74</v>
      </c>
      <c r="C663" s="32" t="s">
        <v>26</v>
      </c>
      <c r="D663" s="32" t="s">
        <v>13</v>
      </c>
      <c r="E663" s="31" t="s">
        <v>1622</v>
      </c>
      <c r="F663" s="31">
        <v>1038292</v>
      </c>
      <c r="G663" s="31">
        <v>594259</v>
      </c>
      <c r="H663" s="32" t="s">
        <v>1005</v>
      </c>
      <c r="I663" s="32" t="s">
        <v>225</v>
      </c>
      <c r="J663" s="32" t="s">
        <v>204</v>
      </c>
      <c r="K663" s="32" t="s">
        <v>375</v>
      </c>
      <c r="L663" s="31" t="s">
        <v>96</v>
      </c>
      <c r="M663" s="31">
        <v>1</v>
      </c>
      <c r="N663" s="105">
        <v>43087</v>
      </c>
      <c r="O663" s="29"/>
    </row>
    <row r="664" spans="2:15" ht="12.75" x14ac:dyDescent="0.2">
      <c r="B664" s="32" t="s">
        <v>74</v>
      </c>
      <c r="C664" s="32" t="s">
        <v>26</v>
      </c>
      <c r="D664" s="32" t="s">
        <v>13</v>
      </c>
      <c r="E664" s="31" t="s">
        <v>1642</v>
      </c>
      <c r="F664" s="31">
        <v>2447005</v>
      </c>
      <c r="G664" s="31">
        <v>1043012</v>
      </c>
      <c r="H664" s="32" t="s">
        <v>1020</v>
      </c>
      <c r="I664" s="32" t="s">
        <v>216</v>
      </c>
      <c r="J664" s="32" t="s">
        <v>129</v>
      </c>
      <c r="K664" s="32" t="s">
        <v>375</v>
      </c>
      <c r="L664" s="31" t="s">
        <v>96</v>
      </c>
      <c r="M664" s="31">
        <v>1</v>
      </c>
      <c r="N664" s="105">
        <v>43087</v>
      </c>
      <c r="O664" s="29"/>
    </row>
    <row r="665" spans="2:15" ht="12.75" x14ac:dyDescent="0.2">
      <c r="B665" s="32" t="s">
        <v>74</v>
      </c>
      <c r="C665" s="32" t="s">
        <v>26</v>
      </c>
      <c r="D665" s="32" t="s">
        <v>13</v>
      </c>
      <c r="E665" s="31" t="s">
        <v>1643</v>
      </c>
      <c r="F665" s="31">
        <v>656565</v>
      </c>
      <c r="G665" s="31">
        <v>550015</v>
      </c>
      <c r="H665" s="32" t="s">
        <v>926</v>
      </c>
      <c r="I665" s="32" t="s">
        <v>226</v>
      </c>
      <c r="J665" s="32" t="s">
        <v>168</v>
      </c>
      <c r="K665" s="32" t="s">
        <v>375</v>
      </c>
      <c r="L665" s="31" t="s">
        <v>96</v>
      </c>
      <c r="M665" s="31">
        <v>1</v>
      </c>
      <c r="N665" s="105">
        <v>43087</v>
      </c>
      <c r="O665" s="29"/>
    </row>
    <row r="666" spans="2:15" ht="12.75" x14ac:dyDescent="0.2">
      <c r="B666" s="32" t="s">
        <v>74</v>
      </c>
      <c r="C666" s="32" t="s">
        <v>26</v>
      </c>
      <c r="D666" s="32" t="s">
        <v>13</v>
      </c>
      <c r="E666" s="31" t="s">
        <v>1644</v>
      </c>
      <c r="F666" s="31">
        <v>2447107</v>
      </c>
      <c r="G666" s="31">
        <v>590611</v>
      </c>
      <c r="H666" s="32" t="s">
        <v>982</v>
      </c>
      <c r="I666" s="32" t="s">
        <v>225</v>
      </c>
      <c r="J666" s="32" t="s">
        <v>171</v>
      </c>
      <c r="K666" s="32" t="s">
        <v>375</v>
      </c>
      <c r="L666" s="31" t="s">
        <v>96</v>
      </c>
      <c r="M666" s="31">
        <v>1</v>
      </c>
      <c r="N666" s="105">
        <v>43087</v>
      </c>
      <c r="O666" s="29"/>
    </row>
    <row r="667" spans="2:15" ht="12.75" x14ac:dyDescent="0.2">
      <c r="B667" s="32" t="s">
        <v>74</v>
      </c>
      <c r="C667" s="32" t="s">
        <v>26</v>
      </c>
      <c r="D667" s="32" t="s">
        <v>13</v>
      </c>
      <c r="E667" s="31" t="s">
        <v>1645</v>
      </c>
      <c r="F667" s="31">
        <v>2447145</v>
      </c>
      <c r="G667" s="31">
        <v>657661</v>
      </c>
      <c r="H667" s="32" t="s">
        <v>607</v>
      </c>
      <c r="I667" s="32" t="s">
        <v>216</v>
      </c>
      <c r="J667" s="32" t="s">
        <v>170</v>
      </c>
      <c r="K667" s="32" t="s">
        <v>375</v>
      </c>
      <c r="L667" s="31" t="s">
        <v>96</v>
      </c>
      <c r="M667" s="31">
        <v>1</v>
      </c>
      <c r="N667" s="105">
        <v>43087</v>
      </c>
      <c r="O667" s="29"/>
    </row>
    <row r="668" spans="2:15" ht="12.75" x14ac:dyDescent="0.2">
      <c r="B668" s="167" t="s">
        <v>430</v>
      </c>
      <c r="C668" s="167" t="s">
        <v>359</v>
      </c>
      <c r="D668" s="168" t="s">
        <v>360</v>
      </c>
      <c r="E668" s="169" t="s">
        <v>1252</v>
      </c>
      <c r="F668" s="169">
        <v>1054540</v>
      </c>
      <c r="G668" s="169">
        <v>577847</v>
      </c>
      <c r="H668" s="170" t="s">
        <v>853</v>
      </c>
      <c r="I668" s="168" t="s">
        <v>224</v>
      </c>
      <c r="J668" s="168" t="s">
        <v>119</v>
      </c>
      <c r="K668" s="168" t="s">
        <v>334</v>
      </c>
      <c r="L668" s="169" t="s">
        <v>96</v>
      </c>
      <c r="M668" s="169">
        <v>4</v>
      </c>
      <c r="N668" s="171">
        <v>43087</v>
      </c>
      <c r="O668" s="29"/>
    </row>
    <row r="669" spans="2:15" ht="12.75" x14ac:dyDescent="0.2">
      <c r="B669" s="32" t="s">
        <v>430</v>
      </c>
      <c r="C669" s="32" t="s">
        <v>359</v>
      </c>
      <c r="D669" s="32" t="s">
        <v>360</v>
      </c>
      <c r="E669" s="31" t="s">
        <v>1253</v>
      </c>
      <c r="F669" s="31">
        <v>1067826</v>
      </c>
      <c r="G669" s="31">
        <v>1032060</v>
      </c>
      <c r="H669" s="32" t="s">
        <v>523</v>
      </c>
      <c r="I669" s="32" t="s">
        <v>220</v>
      </c>
      <c r="J669" s="32" t="s">
        <v>119</v>
      </c>
      <c r="K669" s="32" t="s">
        <v>334</v>
      </c>
      <c r="L669" s="31" t="s">
        <v>96</v>
      </c>
      <c r="M669" s="31">
        <v>2</v>
      </c>
      <c r="N669" s="105">
        <v>43087</v>
      </c>
      <c r="O669" s="29"/>
    </row>
    <row r="670" spans="2:15" ht="12.75" x14ac:dyDescent="0.2">
      <c r="B670" s="32" t="s">
        <v>430</v>
      </c>
      <c r="C670" s="32" t="s">
        <v>359</v>
      </c>
      <c r="D670" s="32" t="s">
        <v>360</v>
      </c>
      <c r="E670" s="31" t="s">
        <v>1254</v>
      </c>
      <c r="F670" s="31">
        <v>1145815</v>
      </c>
      <c r="G670" s="31">
        <v>566478</v>
      </c>
      <c r="H670" s="32" t="s">
        <v>409</v>
      </c>
      <c r="I670" s="32" t="s">
        <v>224</v>
      </c>
      <c r="J670" s="32" t="s">
        <v>198</v>
      </c>
      <c r="K670" s="32" t="s">
        <v>334</v>
      </c>
      <c r="L670" s="31" t="s">
        <v>96</v>
      </c>
      <c r="M670" s="31">
        <v>4</v>
      </c>
      <c r="N670" s="105">
        <v>43087</v>
      </c>
      <c r="O670" s="29"/>
    </row>
    <row r="671" spans="2:15" ht="12.75" x14ac:dyDescent="0.2">
      <c r="B671" s="32" t="s">
        <v>74</v>
      </c>
      <c r="C671" s="32" t="s">
        <v>359</v>
      </c>
      <c r="D671" s="32" t="s">
        <v>360</v>
      </c>
      <c r="E671" s="31" t="s">
        <v>1831</v>
      </c>
      <c r="F671" s="31">
        <v>856726</v>
      </c>
      <c r="G671" s="31">
        <v>522318</v>
      </c>
      <c r="H671" s="32" t="s">
        <v>338</v>
      </c>
      <c r="I671" s="32" t="s">
        <v>309</v>
      </c>
      <c r="J671" s="32" t="s">
        <v>120</v>
      </c>
      <c r="K671" s="32" t="s">
        <v>334</v>
      </c>
      <c r="L671" s="31" t="s">
        <v>96</v>
      </c>
      <c r="M671" s="31">
        <v>2</v>
      </c>
      <c r="N671" s="105">
        <v>43087</v>
      </c>
      <c r="O671" s="29"/>
    </row>
    <row r="672" spans="2:15" ht="12.75" x14ac:dyDescent="0.2">
      <c r="B672" s="32" t="s">
        <v>74</v>
      </c>
      <c r="C672" s="32" t="s">
        <v>359</v>
      </c>
      <c r="D672" s="32" t="s">
        <v>360</v>
      </c>
      <c r="E672" s="31" t="s">
        <v>1832</v>
      </c>
      <c r="F672" s="31">
        <v>2446955</v>
      </c>
      <c r="G672" s="31">
        <v>586929</v>
      </c>
      <c r="H672" s="32" t="s">
        <v>1047</v>
      </c>
      <c r="I672" s="32" t="s">
        <v>394</v>
      </c>
      <c r="J672" s="32" t="s">
        <v>339</v>
      </c>
      <c r="K672" s="32" t="s">
        <v>375</v>
      </c>
      <c r="L672" s="31" t="s">
        <v>96</v>
      </c>
      <c r="M672" s="31">
        <v>1</v>
      </c>
      <c r="N672" s="105">
        <v>43087</v>
      </c>
      <c r="O672" s="29"/>
    </row>
    <row r="673" spans="2:15" ht="12.75" x14ac:dyDescent="0.2">
      <c r="B673" s="32" t="s">
        <v>74</v>
      </c>
      <c r="C673" s="32" t="s">
        <v>359</v>
      </c>
      <c r="D673" s="32" t="s">
        <v>360</v>
      </c>
      <c r="E673" s="31" t="s">
        <v>1833</v>
      </c>
      <c r="F673" s="31">
        <v>2446984</v>
      </c>
      <c r="G673" s="31">
        <v>534857</v>
      </c>
      <c r="H673" s="32" t="s">
        <v>854</v>
      </c>
      <c r="I673" s="32" t="s">
        <v>224</v>
      </c>
      <c r="J673" s="32" t="s">
        <v>120</v>
      </c>
      <c r="K673" s="32" t="s">
        <v>334</v>
      </c>
      <c r="L673" s="31" t="s">
        <v>96</v>
      </c>
      <c r="M673" s="31">
        <v>2</v>
      </c>
      <c r="N673" s="105">
        <v>43087</v>
      </c>
      <c r="O673" s="29"/>
    </row>
    <row r="674" spans="2:15" ht="12.75" x14ac:dyDescent="0.2">
      <c r="B674" s="32" t="s">
        <v>74</v>
      </c>
      <c r="C674" s="32" t="s">
        <v>359</v>
      </c>
      <c r="D674" s="32" t="s">
        <v>360</v>
      </c>
      <c r="E674" s="31" t="s">
        <v>1612</v>
      </c>
      <c r="F674" s="31">
        <v>408776</v>
      </c>
      <c r="G674" s="31">
        <v>571658</v>
      </c>
      <c r="H674" s="32" t="s">
        <v>534</v>
      </c>
      <c r="I674" s="32" t="s">
        <v>224</v>
      </c>
      <c r="J674" s="32" t="s">
        <v>120</v>
      </c>
      <c r="K674" s="32" t="s">
        <v>334</v>
      </c>
      <c r="L674" s="31" t="s">
        <v>96</v>
      </c>
      <c r="M674" s="31">
        <v>1</v>
      </c>
      <c r="N674" s="105">
        <v>43087</v>
      </c>
      <c r="O674" s="29"/>
    </row>
    <row r="675" spans="2:15" ht="12.75" x14ac:dyDescent="0.2">
      <c r="B675" s="32" t="s">
        <v>74</v>
      </c>
      <c r="C675" s="32" t="s">
        <v>359</v>
      </c>
      <c r="D675" s="32" t="s">
        <v>360</v>
      </c>
      <c r="E675" s="31" t="s">
        <v>1834</v>
      </c>
      <c r="F675" s="31">
        <v>1043826</v>
      </c>
      <c r="G675" s="31">
        <v>570234</v>
      </c>
      <c r="H675" s="32" t="s">
        <v>435</v>
      </c>
      <c r="I675" s="32" t="s">
        <v>216</v>
      </c>
      <c r="J675" s="32" t="s">
        <v>339</v>
      </c>
      <c r="K675" s="32" t="s">
        <v>375</v>
      </c>
      <c r="L675" s="31" t="s">
        <v>96</v>
      </c>
      <c r="M675" s="31">
        <v>1</v>
      </c>
      <c r="N675" s="105">
        <v>43087</v>
      </c>
      <c r="O675" s="29"/>
    </row>
    <row r="676" spans="2:15" ht="12.75" x14ac:dyDescent="0.2">
      <c r="B676" s="32" t="s">
        <v>74</v>
      </c>
      <c r="C676" s="32" t="s">
        <v>31</v>
      </c>
      <c r="D676" s="32" t="s">
        <v>15</v>
      </c>
      <c r="E676" s="31" t="s">
        <v>1774</v>
      </c>
      <c r="F676" s="31">
        <v>2447067</v>
      </c>
      <c r="G676" s="31">
        <v>607944</v>
      </c>
      <c r="H676" s="32" t="s">
        <v>835</v>
      </c>
      <c r="I676" s="32" t="s">
        <v>216</v>
      </c>
      <c r="J676" s="32" t="s">
        <v>131</v>
      </c>
      <c r="K676" s="32" t="s">
        <v>334</v>
      </c>
      <c r="L676" s="31" t="s">
        <v>96</v>
      </c>
      <c r="M676" s="31">
        <v>1</v>
      </c>
      <c r="N676" s="105">
        <v>43087</v>
      </c>
      <c r="O676" s="29"/>
    </row>
    <row r="677" spans="2:15" ht="12.75" x14ac:dyDescent="0.2">
      <c r="B677" s="167" t="s">
        <v>430</v>
      </c>
      <c r="C677" s="167" t="s">
        <v>27</v>
      </c>
      <c r="D677" s="168" t="s">
        <v>9</v>
      </c>
      <c r="E677" s="169" t="s">
        <v>1059</v>
      </c>
      <c r="F677" s="169">
        <v>366054</v>
      </c>
      <c r="G677" s="169">
        <v>747055</v>
      </c>
      <c r="H677" s="170" t="s">
        <v>489</v>
      </c>
      <c r="I677" s="168" t="s">
        <v>216</v>
      </c>
      <c r="J677" s="168" t="s">
        <v>44</v>
      </c>
      <c r="K677" s="168" t="s">
        <v>334</v>
      </c>
      <c r="L677" s="169" t="s">
        <v>96</v>
      </c>
      <c r="M677" s="169">
        <v>1</v>
      </c>
      <c r="N677" s="171">
        <v>43088</v>
      </c>
      <c r="O677" s="29"/>
    </row>
    <row r="678" spans="2:15" ht="12.75" x14ac:dyDescent="0.2">
      <c r="B678" s="32" t="s">
        <v>74</v>
      </c>
      <c r="C678" s="32" t="s">
        <v>27</v>
      </c>
      <c r="D678" s="32" t="s">
        <v>10</v>
      </c>
      <c r="E678" s="31" t="s">
        <v>1300</v>
      </c>
      <c r="F678" s="31">
        <v>1011549</v>
      </c>
      <c r="G678" s="31">
        <v>771444</v>
      </c>
      <c r="H678" s="32" t="s">
        <v>548</v>
      </c>
      <c r="I678" s="32" t="s">
        <v>310</v>
      </c>
      <c r="J678" s="32" t="s">
        <v>139</v>
      </c>
      <c r="K678" s="32" t="s">
        <v>334</v>
      </c>
      <c r="L678" s="31" t="s">
        <v>96</v>
      </c>
      <c r="M678" s="31">
        <v>2</v>
      </c>
      <c r="N678" s="105">
        <v>43088</v>
      </c>
      <c r="O678" s="29"/>
    </row>
    <row r="679" spans="2:15" ht="12.75" x14ac:dyDescent="0.2">
      <c r="B679" s="32" t="s">
        <v>74</v>
      </c>
      <c r="C679" s="32" t="s">
        <v>33</v>
      </c>
      <c r="D679" s="32" t="s">
        <v>11</v>
      </c>
      <c r="E679" s="31" t="s">
        <v>1329</v>
      </c>
      <c r="F679" s="31">
        <v>604304</v>
      </c>
      <c r="G679" s="31">
        <v>604304</v>
      </c>
      <c r="H679" s="32" t="s">
        <v>422</v>
      </c>
      <c r="I679" s="32" t="s">
        <v>216</v>
      </c>
      <c r="J679" s="32" t="s">
        <v>118</v>
      </c>
      <c r="K679" s="32" t="s">
        <v>334</v>
      </c>
      <c r="L679" s="31" t="s">
        <v>96</v>
      </c>
      <c r="M679" s="31">
        <v>1</v>
      </c>
      <c r="N679" s="105">
        <v>43088</v>
      </c>
      <c r="O679" s="29"/>
    </row>
    <row r="680" spans="2:15" ht="12.75" x14ac:dyDescent="0.2">
      <c r="B680" s="32" t="s">
        <v>74</v>
      </c>
      <c r="C680" s="32" t="s">
        <v>33</v>
      </c>
      <c r="D680" s="32" t="s">
        <v>11</v>
      </c>
      <c r="E680" s="31" t="s">
        <v>1330</v>
      </c>
      <c r="F680" s="31">
        <v>604308</v>
      </c>
      <c r="G680" s="31">
        <v>604308</v>
      </c>
      <c r="H680" s="32" t="s">
        <v>645</v>
      </c>
      <c r="I680" s="32" t="s">
        <v>216</v>
      </c>
      <c r="J680" s="32" t="s">
        <v>118</v>
      </c>
      <c r="K680" s="32" t="s">
        <v>334</v>
      </c>
      <c r="L680" s="31" t="s">
        <v>96</v>
      </c>
      <c r="M680" s="31">
        <v>1</v>
      </c>
      <c r="N680" s="105">
        <v>43088</v>
      </c>
      <c r="O680" s="29"/>
    </row>
    <row r="681" spans="2:15" ht="12.75" x14ac:dyDescent="0.2">
      <c r="B681" s="32" t="s">
        <v>75</v>
      </c>
      <c r="C681" s="32" t="s">
        <v>33</v>
      </c>
      <c r="D681" s="32" t="s">
        <v>11</v>
      </c>
      <c r="E681" s="31" t="s">
        <v>1908</v>
      </c>
      <c r="F681" s="31">
        <v>526</v>
      </c>
      <c r="G681" s="31">
        <v>526</v>
      </c>
      <c r="H681" s="32" t="s">
        <v>336</v>
      </c>
      <c r="I681" s="32" t="s">
        <v>305</v>
      </c>
      <c r="J681" s="32" t="s">
        <v>124</v>
      </c>
      <c r="K681" s="32" t="s">
        <v>334</v>
      </c>
      <c r="L681" s="31" t="s">
        <v>96</v>
      </c>
      <c r="M681" s="31">
        <v>1</v>
      </c>
      <c r="N681" s="105">
        <v>43088</v>
      </c>
      <c r="O681" s="29"/>
    </row>
    <row r="682" spans="2:15" ht="12.75" x14ac:dyDescent="0.2">
      <c r="B682" s="177" t="s">
        <v>75</v>
      </c>
      <c r="C682" s="177" t="s">
        <v>33</v>
      </c>
      <c r="D682" s="178" t="s">
        <v>11</v>
      </c>
      <c r="E682" s="179" t="s">
        <v>1909</v>
      </c>
      <c r="F682" s="179">
        <v>377</v>
      </c>
      <c r="G682" s="179">
        <v>377</v>
      </c>
      <c r="H682" s="180" t="s">
        <v>110</v>
      </c>
      <c r="I682" s="178" t="s">
        <v>305</v>
      </c>
      <c r="J682" s="178" t="s">
        <v>107</v>
      </c>
      <c r="K682" s="178" t="s">
        <v>334</v>
      </c>
      <c r="L682" s="179" t="s">
        <v>96</v>
      </c>
      <c r="M682" s="179">
        <v>1</v>
      </c>
      <c r="N682" s="181">
        <v>43088</v>
      </c>
      <c r="O682" s="29"/>
    </row>
    <row r="683" spans="2:15" ht="12.75" x14ac:dyDescent="0.2">
      <c r="B683" s="32" t="s">
        <v>430</v>
      </c>
      <c r="C683" s="32" t="s">
        <v>30</v>
      </c>
      <c r="D683" s="32" t="s">
        <v>12</v>
      </c>
      <c r="E683" s="31" t="s">
        <v>1073</v>
      </c>
      <c r="F683" s="31">
        <v>1171522</v>
      </c>
      <c r="G683" s="31">
        <v>714103</v>
      </c>
      <c r="H683" s="32" t="s">
        <v>431</v>
      </c>
      <c r="I683" s="32" t="s">
        <v>226</v>
      </c>
      <c r="J683" s="32" t="s">
        <v>193</v>
      </c>
      <c r="K683" s="32" t="s">
        <v>334</v>
      </c>
      <c r="L683" s="31" t="s">
        <v>96</v>
      </c>
      <c r="M683" s="31">
        <v>1</v>
      </c>
      <c r="N683" s="105">
        <v>43088</v>
      </c>
      <c r="O683" s="29"/>
    </row>
    <row r="684" spans="2:15" ht="12.75" x14ac:dyDescent="0.2">
      <c r="B684" s="32" t="s">
        <v>74</v>
      </c>
      <c r="C684" s="32" t="s">
        <v>30</v>
      </c>
      <c r="D684" s="32" t="s">
        <v>12</v>
      </c>
      <c r="E684" s="31" t="s">
        <v>1337</v>
      </c>
      <c r="F684" s="31">
        <v>1048331</v>
      </c>
      <c r="G684" s="31">
        <v>664400</v>
      </c>
      <c r="H684" s="32" t="s">
        <v>551</v>
      </c>
      <c r="I684" s="32" t="s">
        <v>219</v>
      </c>
      <c r="J684" s="32" t="s">
        <v>100</v>
      </c>
      <c r="K684" s="32" t="s">
        <v>334</v>
      </c>
      <c r="L684" s="31" t="s">
        <v>96</v>
      </c>
      <c r="M684" s="31">
        <v>1</v>
      </c>
      <c r="N684" s="105">
        <v>43088</v>
      </c>
      <c r="O684" s="29"/>
    </row>
    <row r="685" spans="2:15" ht="12.75" x14ac:dyDescent="0.2">
      <c r="B685" s="32" t="s">
        <v>430</v>
      </c>
      <c r="C685" s="32" t="s">
        <v>29</v>
      </c>
      <c r="D685" s="32" t="s">
        <v>384</v>
      </c>
      <c r="E685" s="31" t="s">
        <v>1089</v>
      </c>
      <c r="F685" s="31">
        <v>1206052</v>
      </c>
      <c r="G685" s="31">
        <v>615241</v>
      </c>
      <c r="H685" s="32" t="s">
        <v>496</v>
      </c>
      <c r="I685" s="32" t="s">
        <v>216</v>
      </c>
      <c r="J685" s="32" t="s">
        <v>193</v>
      </c>
      <c r="K685" s="32" t="s">
        <v>334</v>
      </c>
      <c r="L685" s="31" t="s">
        <v>96</v>
      </c>
      <c r="M685" s="31">
        <v>1</v>
      </c>
      <c r="N685" s="105">
        <v>43088</v>
      </c>
      <c r="O685" s="29"/>
    </row>
    <row r="686" spans="2:15" ht="12.75" x14ac:dyDescent="0.2">
      <c r="B686" s="32" t="s">
        <v>430</v>
      </c>
      <c r="C686" s="32" t="s">
        <v>29</v>
      </c>
      <c r="D686" s="32" t="s">
        <v>384</v>
      </c>
      <c r="E686" s="31" t="s">
        <v>1090</v>
      </c>
      <c r="F686" s="31">
        <v>1200465</v>
      </c>
      <c r="G686" s="31">
        <v>615241</v>
      </c>
      <c r="H686" s="32" t="s">
        <v>496</v>
      </c>
      <c r="I686" s="32" t="s">
        <v>216</v>
      </c>
      <c r="J686" s="32" t="s">
        <v>193</v>
      </c>
      <c r="K686" s="32" t="s">
        <v>334</v>
      </c>
      <c r="L686" s="31" t="s">
        <v>96</v>
      </c>
      <c r="M686" s="31">
        <v>1</v>
      </c>
      <c r="N686" s="105">
        <v>43088</v>
      </c>
      <c r="O686" s="29"/>
    </row>
    <row r="687" spans="2:15" ht="12.75" x14ac:dyDescent="0.2">
      <c r="B687" s="32" t="s">
        <v>430</v>
      </c>
      <c r="C687" s="32" t="s">
        <v>29</v>
      </c>
      <c r="D687" s="32" t="s">
        <v>384</v>
      </c>
      <c r="E687" s="31" t="s">
        <v>1091</v>
      </c>
      <c r="F687" s="31">
        <v>317558</v>
      </c>
      <c r="G687" s="31">
        <v>608549</v>
      </c>
      <c r="H687" s="32" t="s">
        <v>492</v>
      </c>
      <c r="I687" s="32" t="s">
        <v>216</v>
      </c>
      <c r="J687" s="32" t="s">
        <v>117</v>
      </c>
      <c r="K687" s="32" t="s">
        <v>334</v>
      </c>
      <c r="L687" s="31" t="s">
        <v>96</v>
      </c>
      <c r="M687" s="31">
        <v>1</v>
      </c>
      <c r="N687" s="105">
        <v>43088</v>
      </c>
      <c r="O687" s="29"/>
    </row>
    <row r="688" spans="2:15" ht="12.75" x14ac:dyDescent="0.2">
      <c r="B688" s="32" t="s">
        <v>430</v>
      </c>
      <c r="C688" s="32" t="s">
        <v>25</v>
      </c>
      <c r="D688" s="32" t="s">
        <v>398</v>
      </c>
      <c r="E688" s="31" t="s">
        <v>1111</v>
      </c>
      <c r="F688" s="31">
        <v>110</v>
      </c>
      <c r="G688" s="31">
        <v>110</v>
      </c>
      <c r="H688" s="32" t="s">
        <v>500</v>
      </c>
      <c r="I688" s="32" t="s">
        <v>305</v>
      </c>
      <c r="J688" s="32" t="s">
        <v>171</v>
      </c>
      <c r="K688" s="32" t="s">
        <v>334</v>
      </c>
      <c r="L688" s="31" t="s">
        <v>96</v>
      </c>
      <c r="M688" s="31">
        <v>15</v>
      </c>
      <c r="N688" s="105">
        <v>43088</v>
      </c>
      <c r="O688" s="29"/>
    </row>
    <row r="689" spans="2:15" ht="12.75" x14ac:dyDescent="0.2">
      <c r="B689" s="204" t="s">
        <v>75</v>
      </c>
      <c r="C689" s="204" t="s">
        <v>25</v>
      </c>
      <c r="D689" s="32" t="s">
        <v>398</v>
      </c>
      <c r="E689" s="31" t="s">
        <v>1982</v>
      </c>
      <c r="F689" s="31">
        <v>631</v>
      </c>
      <c r="G689" s="31">
        <v>631</v>
      </c>
      <c r="H689" s="205" t="s">
        <v>495</v>
      </c>
      <c r="I689" s="32" t="s">
        <v>305</v>
      </c>
      <c r="J689" s="32" t="s">
        <v>122</v>
      </c>
      <c r="K689" s="32" t="s">
        <v>334</v>
      </c>
      <c r="L689" s="31" t="s">
        <v>96</v>
      </c>
      <c r="M689" s="31">
        <v>2</v>
      </c>
      <c r="N689" s="105">
        <v>43088</v>
      </c>
      <c r="O689" s="29"/>
    </row>
    <row r="690" spans="2:15" ht="12.75" x14ac:dyDescent="0.2">
      <c r="B690" s="32" t="s">
        <v>430</v>
      </c>
      <c r="C690" s="32" t="s">
        <v>28</v>
      </c>
      <c r="D690" s="32" t="s">
        <v>406</v>
      </c>
      <c r="E690" s="31" t="s">
        <v>1091</v>
      </c>
      <c r="F690" s="31">
        <v>317558</v>
      </c>
      <c r="G690" s="31">
        <v>608549</v>
      </c>
      <c r="H690" s="32" t="s">
        <v>492</v>
      </c>
      <c r="I690" s="32" t="s">
        <v>216</v>
      </c>
      <c r="J690" s="32" t="s">
        <v>117</v>
      </c>
      <c r="K690" s="32" t="s">
        <v>334</v>
      </c>
      <c r="L690" s="31" t="s">
        <v>96</v>
      </c>
      <c r="M690" s="31">
        <v>1</v>
      </c>
      <c r="N690" s="105">
        <v>43088</v>
      </c>
      <c r="O690" s="29"/>
    </row>
    <row r="691" spans="2:15" ht="12.75" x14ac:dyDescent="0.2">
      <c r="B691" s="32" t="s">
        <v>430</v>
      </c>
      <c r="C691" s="32" t="s">
        <v>26</v>
      </c>
      <c r="D691" s="32" t="s">
        <v>13</v>
      </c>
      <c r="E691" s="31" t="s">
        <v>1157</v>
      </c>
      <c r="F691" s="31">
        <v>813601</v>
      </c>
      <c r="G691" s="31">
        <v>632932</v>
      </c>
      <c r="H691" s="32" t="s">
        <v>572</v>
      </c>
      <c r="I691" s="32" t="s">
        <v>216</v>
      </c>
      <c r="J691" s="32" t="s">
        <v>117</v>
      </c>
      <c r="K691" s="32" t="s">
        <v>334</v>
      </c>
      <c r="L691" s="31" t="s">
        <v>96</v>
      </c>
      <c r="M691" s="31">
        <v>1</v>
      </c>
      <c r="N691" s="105">
        <v>43088</v>
      </c>
      <c r="O691" s="29"/>
    </row>
    <row r="692" spans="2:15" ht="12.75" x14ac:dyDescent="0.2">
      <c r="B692" s="32" t="s">
        <v>430</v>
      </c>
      <c r="C692" s="32" t="s">
        <v>26</v>
      </c>
      <c r="D692" s="32" t="s">
        <v>13</v>
      </c>
      <c r="E692" s="31" t="s">
        <v>1158</v>
      </c>
      <c r="F692" s="31">
        <v>372463</v>
      </c>
      <c r="G692" s="31">
        <v>608030</v>
      </c>
      <c r="H692" s="32" t="s">
        <v>574</v>
      </c>
      <c r="I692" s="32" t="s">
        <v>310</v>
      </c>
      <c r="J692" s="32" t="s">
        <v>152</v>
      </c>
      <c r="K692" s="32" t="s">
        <v>334</v>
      </c>
      <c r="L692" s="31" t="s">
        <v>96</v>
      </c>
      <c r="M692" s="31">
        <v>1</v>
      </c>
      <c r="N692" s="105">
        <v>43088</v>
      </c>
      <c r="O692" s="29"/>
    </row>
    <row r="693" spans="2:15" ht="12.75" x14ac:dyDescent="0.2">
      <c r="B693" s="32" t="s">
        <v>430</v>
      </c>
      <c r="C693" s="32" t="s">
        <v>26</v>
      </c>
      <c r="D693" s="32" t="s">
        <v>13</v>
      </c>
      <c r="E693" s="31" t="s">
        <v>1159</v>
      </c>
      <c r="F693" s="31">
        <v>1161423</v>
      </c>
      <c r="G693" s="31">
        <v>568642</v>
      </c>
      <c r="H693" s="32" t="s">
        <v>732</v>
      </c>
      <c r="I693" s="32" t="s">
        <v>309</v>
      </c>
      <c r="J693" s="32" t="s">
        <v>105</v>
      </c>
      <c r="K693" s="32" t="s">
        <v>334</v>
      </c>
      <c r="L693" s="31" t="s">
        <v>96</v>
      </c>
      <c r="M693" s="31">
        <v>1</v>
      </c>
      <c r="N693" s="105">
        <v>43088</v>
      </c>
      <c r="O693" s="29"/>
    </row>
    <row r="694" spans="2:15" ht="12.75" x14ac:dyDescent="0.2">
      <c r="B694" s="167" t="s">
        <v>430</v>
      </c>
      <c r="C694" s="167" t="s">
        <v>26</v>
      </c>
      <c r="D694" s="168" t="s">
        <v>13</v>
      </c>
      <c r="E694" s="169" t="s">
        <v>1160</v>
      </c>
      <c r="F694" s="169">
        <v>1167341</v>
      </c>
      <c r="G694" s="169">
        <v>190740</v>
      </c>
      <c r="H694" s="170" t="s">
        <v>733</v>
      </c>
      <c r="I694" s="168" t="s">
        <v>365</v>
      </c>
      <c r="J694" s="168" t="s">
        <v>105</v>
      </c>
      <c r="K694" s="168" t="s">
        <v>334</v>
      </c>
      <c r="L694" s="169" t="s">
        <v>96</v>
      </c>
      <c r="M694" s="169">
        <v>1</v>
      </c>
      <c r="N694" s="171">
        <v>43088</v>
      </c>
      <c r="O694" s="29"/>
    </row>
    <row r="695" spans="2:15" ht="12.75" x14ac:dyDescent="0.2">
      <c r="B695" s="32" t="s">
        <v>430</v>
      </c>
      <c r="C695" s="32" t="s">
        <v>26</v>
      </c>
      <c r="D695" s="32" t="s">
        <v>13</v>
      </c>
      <c r="E695" s="31" t="s">
        <v>1161</v>
      </c>
      <c r="F695" s="31">
        <v>80641</v>
      </c>
      <c r="G695" s="31">
        <v>602114</v>
      </c>
      <c r="H695" s="32" t="s">
        <v>368</v>
      </c>
      <c r="I695" s="32" t="s">
        <v>310</v>
      </c>
      <c r="J695" s="32" t="s">
        <v>105</v>
      </c>
      <c r="K695" s="32" t="s">
        <v>334</v>
      </c>
      <c r="L695" s="31" t="s">
        <v>96</v>
      </c>
      <c r="M695" s="31">
        <v>2</v>
      </c>
      <c r="N695" s="105">
        <v>43088</v>
      </c>
      <c r="O695" s="29"/>
    </row>
    <row r="696" spans="2:15" ht="12.75" x14ac:dyDescent="0.2">
      <c r="B696" s="167" t="s">
        <v>74</v>
      </c>
      <c r="C696" s="167" t="s">
        <v>26</v>
      </c>
      <c r="D696" s="168" t="s">
        <v>13</v>
      </c>
      <c r="E696" s="169" t="s">
        <v>1623</v>
      </c>
      <c r="F696" s="169">
        <v>2447274</v>
      </c>
      <c r="G696" s="169">
        <v>560127</v>
      </c>
      <c r="H696" s="170" t="s">
        <v>1013</v>
      </c>
      <c r="I696" s="168" t="s">
        <v>224</v>
      </c>
      <c r="J696" s="168" t="s">
        <v>173</v>
      </c>
      <c r="K696" s="168" t="s">
        <v>375</v>
      </c>
      <c r="L696" s="169" t="s">
        <v>96</v>
      </c>
      <c r="M696" s="169">
        <v>1</v>
      </c>
      <c r="N696" s="171">
        <v>43088</v>
      </c>
      <c r="O696" s="29"/>
    </row>
    <row r="697" spans="2:15" ht="12.75" x14ac:dyDescent="0.2">
      <c r="B697" s="32" t="s">
        <v>74</v>
      </c>
      <c r="C697" s="32" t="s">
        <v>26</v>
      </c>
      <c r="D697" s="32" t="s">
        <v>13</v>
      </c>
      <c r="E697" s="31" t="s">
        <v>1624</v>
      </c>
      <c r="F697" s="31">
        <v>836846</v>
      </c>
      <c r="G697" s="31">
        <v>784744</v>
      </c>
      <c r="H697" s="32" t="s">
        <v>890</v>
      </c>
      <c r="I697" s="32" t="s">
        <v>216</v>
      </c>
      <c r="J697" s="32" t="s">
        <v>184</v>
      </c>
      <c r="K697" s="32" t="s">
        <v>375</v>
      </c>
      <c r="L697" s="31" t="s">
        <v>96</v>
      </c>
      <c r="M697" s="31">
        <v>1</v>
      </c>
      <c r="N697" s="105">
        <v>43088</v>
      </c>
      <c r="O697" s="29"/>
    </row>
    <row r="698" spans="2:15" ht="12.75" x14ac:dyDescent="0.2">
      <c r="B698" s="32" t="s">
        <v>74</v>
      </c>
      <c r="C698" s="32" t="s">
        <v>26</v>
      </c>
      <c r="D698" s="32" t="s">
        <v>13</v>
      </c>
      <c r="E698" s="31" t="s">
        <v>1625</v>
      </c>
      <c r="F698" s="31">
        <v>2447149</v>
      </c>
      <c r="G698" s="31">
        <v>578948</v>
      </c>
      <c r="H698" s="32" t="s">
        <v>201</v>
      </c>
      <c r="I698" s="32" t="s">
        <v>222</v>
      </c>
      <c r="J698" s="32" t="s">
        <v>168</v>
      </c>
      <c r="K698" s="32" t="s">
        <v>375</v>
      </c>
      <c r="L698" s="31" t="s">
        <v>96</v>
      </c>
      <c r="M698" s="31">
        <v>1</v>
      </c>
      <c r="N698" s="105">
        <v>43088</v>
      </c>
      <c r="O698" s="29"/>
    </row>
    <row r="699" spans="2:15" ht="12.75" x14ac:dyDescent="0.2">
      <c r="B699" s="32" t="s">
        <v>74</v>
      </c>
      <c r="C699" s="32" t="s">
        <v>26</v>
      </c>
      <c r="D699" s="32" t="s">
        <v>13</v>
      </c>
      <c r="E699" s="31" t="s">
        <v>1626</v>
      </c>
      <c r="F699" s="31">
        <v>2447316</v>
      </c>
      <c r="G699" s="31">
        <v>635341</v>
      </c>
      <c r="H699" s="32" t="s">
        <v>305</v>
      </c>
      <c r="I699" s="32" t="s">
        <v>305</v>
      </c>
      <c r="J699" s="32" t="s">
        <v>137</v>
      </c>
      <c r="K699" s="32" t="s">
        <v>375</v>
      </c>
      <c r="L699" s="31" t="s">
        <v>96</v>
      </c>
      <c r="M699" s="31">
        <v>1</v>
      </c>
      <c r="N699" s="105">
        <v>43088</v>
      </c>
      <c r="O699" s="29"/>
    </row>
    <row r="700" spans="2:15" ht="12.75" x14ac:dyDescent="0.2">
      <c r="B700" s="167" t="s">
        <v>74</v>
      </c>
      <c r="C700" s="167" t="s">
        <v>26</v>
      </c>
      <c r="D700" s="168" t="s">
        <v>13</v>
      </c>
      <c r="E700" s="169" t="s">
        <v>1627</v>
      </c>
      <c r="F700" s="169">
        <v>2447338</v>
      </c>
      <c r="G700" s="169">
        <v>540742</v>
      </c>
      <c r="H700" s="170" t="s">
        <v>507</v>
      </c>
      <c r="I700" s="168" t="s">
        <v>394</v>
      </c>
      <c r="J700" s="168" t="s">
        <v>185</v>
      </c>
      <c r="K700" s="168" t="s">
        <v>375</v>
      </c>
      <c r="L700" s="169" t="s">
        <v>96</v>
      </c>
      <c r="M700" s="169">
        <v>1</v>
      </c>
      <c r="N700" s="171">
        <v>43088</v>
      </c>
      <c r="O700" s="29"/>
    </row>
    <row r="701" spans="2:15" ht="12.75" x14ac:dyDescent="0.2">
      <c r="B701" s="32" t="s">
        <v>74</v>
      </c>
      <c r="C701" s="32" t="s">
        <v>26</v>
      </c>
      <c r="D701" s="32" t="s">
        <v>13</v>
      </c>
      <c r="E701" s="31" t="s">
        <v>1628</v>
      </c>
      <c r="F701" s="31">
        <v>65883</v>
      </c>
      <c r="G701" s="31">
        <v>592849</v>
      </c>
      <c r="H701" s="32" t="s">
        <v>914</v>
      </c>
      <c r="I701" s="32" t="s">
        <v>225</v>
      </c>
      <c r="J701" s="32" t="s">
        <v>107</v>
      </c>
      <c r="K701" s="32" t="s">
        <v>375</v>
      </c>
      <c r="L701" s="31" t="s">
        <v>96</v>
      </c>
      <c r="M701" s="31">
        <v>1</v>
      </c>
      <c r="N701" s="105">
        <v>43088</v>
      </c>
      <c r="O701" s="29"/>
    </row>
    <row r="702" spans="2:15" ht="12.75" x14ac:dyDescent="0.2">
      <c r="B702" s="32" t="s">
        <v>74</v>
      </c>
      <c r="C702" s="32" t="s">
        <v>26</v>
      </c>
      <c r="D702" s="32" t="s">
        <v>13</v>
      </c>
      <c r="E702" s="31" t="s">
        <v>1629</v>
      </c>
      <c r="F702" s="31">
        <v>768014</v>
      </c>
      <c r="G702" s="31">
        <v>531717</v>
      </c>
      <c r="H702" s="32" t="s">
        <v>1009</v>
      </c>
      <c r="I702" s="32" t="s">
        <v>220</v>
      </c>
      <c r="J702" s="32" t="s">
        <v>51</v>
      </c>
      <c r="K702" s="32" t="s">
        <v>375</v>
      </c>
      <c r="L702" s="31" t="s">
        <v>96</v>
      </c>
      <c r="M702" s="31">
        <v>1</v>
      </c>
      <c r="N702" s="105">
        <v>43088</v>
      </c>
      <c r="O702" s="29"/>
    </row>
    <row r="703" spans="2:15" ht="12.75" x14ac:dyDescent="0.2">
      <c r="B703" s="167" t="s">
        <v>74</v>
      </c>
      <c r="C703" s="167" t="s">
        <v>26</v>
      </c>
      <c r="D703" s="168" t="s">
        <v>13</v>
      </c>
      <c r="E703" s="169" t="s">
        <v>1630</v>
      </c>
      <c r="F703" s="169">
        <v>1006110</v>
      </c>
      <c r="G703" s="169">
        <v>610100</v>
      </c>
      <c r="H703" s="170" t="s">
        <v>741</v>
      </c>
      <c r="I703" s="168" t="s">
        <v>365</v>
      </c>
      <c r="J703" s="168" t="s">
        <v>107</v>
      </c>
      <c r="K703" s="168" t="s">
        <v>375</v>
      </c>
      <c r="L703" s="169" t="s">
        <v>96</v>
      </c>
      <c r="M703" s="169">
        <v>1</v>
      </c>
      <c r="N703" s="171">
        <v>43088</v>
      </c>
      <c r="O703" s="29"/>
    </row>
    <row r="704" spans="2:15" ht="12.75" x14ac:dyDescent="0.2">
      <c r="B704" s="32" t="s">
        <v>74</v>
      </c>
      <c r="C704" s="32" t="s">
        <v>26</v>
      </c>
      <c r="D704" s="32" t="s">
        <v>13</v>
      </c>
      <c r="E704" s="31" t="s">
        <v>1631</v>
      </c>
      <c r="F704" s="31">
        <v>745638</v>
      </c>
      <c r="G704" s="31">
        <v>609642</v>
      </c>
      <c r="H704" s="32" t="s">
        <v>995</v>
      </c>
      <c r="I704" s="32" t="s">
        <v>365</v>
      </c>
      <c r="J704" s="32" t="s">
        <v>184</v>
      </c>
      <c r="K704" s="32" t="s">
        <v>375</v>
      </c>
      <c r="L704" s="31" t="s">
        <v>96</v>
      </c>
      <c r="M704" s="31">
        <v>1</v>
      </c>
      <c r="N704" s="105">
        <v>43088</v>
      </c>
      <c r="O704" s="29"/>
    </row>
    <row r="705" spans="2:15" ht="12.75" x14ac:dyDescent="0.2">
      <c r="B705" s="32" t="s">
        <v>74</v>
      </c>
      <c r="C705" s="32" t="s">
        <v>26</v>
      </c>
      <c r="D705" s="32" t="s">
        <v>13</v>
      </c>
      <c r="E705" s="31" t="s">
        <v>1632</v>
      </c>
      <c r="F705" s="31">
        <v>646498</v>
      </c>
      <c r="G705" s="31">
        <v>635341</v>
      </c>
      <c r="H705" s="32" t="s">
        <v>305</v>
      </c>
      <c r="I705" s="32" t="s">
        <v>305</v>
      </c>
      <c r="J705" s="32" t="s">
        <v>41</v>
      </c>
      <c r="K705" s="32" t="s">
        <v>375</v>
      </c>
      <c r="L705" s="31" t="s">
        <v>96</v>
      </c>
      <c r="M705" s="31">
        <v>1</v>
      </c>
      <c r="N705" s="105">
        <v>43088</v>
      </c>
      <c r="O705" s="29"/>
    </row>
    <row r="706" spans="2:15" ht="12.75" x14ac:dyDescent="0.2">
      <c r="B706" s="32" t="s">
        <v>74</v>
      </c>
      <c r="C706" s="32" t="s">
        <v>26</v>
      </c>
      <c r="D706" s="32" t="s">
        <v>13</v>
      </c>
      <c r="E706" s="31" t="s">
        <v>1633</v>
      </c>
      <c r="F706" s="31">
        <v>2447400</v>
      </c>
      <c r="G706" s="31">
        <v>602306</v>
      </c>
      <c r="H706" s="32" t="s">
        <v>325</v>
      </c>
      <c r="I706" s="32" t="s">
        <v>216</v>
      </c>
      <c r="J706" s="32" t="s">
        <v>44</v>
      </c>
      <c r="K706" s="32" t="s">
        <v>375</v>
      </c>
      <c r="L706" s="31" t="s">
        <v>96</v>
      </c>
      <c r="M706" s="31">
        <v>1</v>
      </c>
      <c r="N706" s="105">
        <v>43088</v>
      </c>
      <c r="O706" s="29"/>
    </row>
    <row r="707" spans="2:15" ht="12.75" x14ac:dyDescent="0.2">
      <c r="B707" s="32" t="s">
        <v>74</v>
      </c>
      <c r="C707" s="32" t="s">
        <v>26</v>
      </c>
      <c r="D707" s="32" t="s">
        <v>13</v>
      </c>
      <c r="E707" s="31" t="s">
        <v>1634</v>
      </c>
      <c r="F707" s="31">
        <v>2447406</v>
      </c>
      <c r="G707" s="31">
        <v>538726</v>
      </c>
      <c r="H707" s="32" t="s">
        <v>976</v>
      </c>
      <c r="I707" s="32" t="s">
        <v>223</v>
      </c>
      <c r="J707" s="32" t="s">
        <v>193</v>
      </c>
      <c r="K707" s="32" t="s">
        <v>375</v>
      </c>
      <c r="L707" s="31" t="s">
        <v>96</v>
      </c>
      <c r="M707" s="31">
        <v>1</v>
      </c>
      <c r="N707" s="105">
        <v>43088</v>
      </c>
      <c r="O707" s="29"/>
    </row>
    <row r="708" spans="2:15" ht="12.75" x14ac:dyDescent="0.2">
      <c r="B708" s="32" t="s">
        <v>74</v>
      </c>
      <c r="C708" s="32" t="s">
        <v>26</v>
      </c>
      <c r="D708" s="32" t="s">
        <v>13</v>
      </c>
      <c r="E708" s="31" t="s">
        <v>1635</v>
      </c>
      <c r="F708" s="31">
        <v>411064</v>
      </c>
      <c r="G708" s="31">
        <v>563707</v>
      </c>
      <c r="H708" s="32" t="s">
        <v>894</v>
      </c>
      <c r="I708" s="32" t="s">
        <v>222</v>
      </c>
      <c r="J708" s="32" t="s">
        <v>61</v>
      </c>
      <c r="K708" s="32" t="s">
        <v>375</v>
      </c>
      <c r="L708" s="31" t="s">
        <v>96</v>
      </c>
      <c r="M708" s="31">
        <v>1</v>
      </c>
      <c r="N708" s="105">
        <v>43088</v>
      </c>
      <c r="O708" s="29"/>
    </row>
    <row r="709" spans="2:15" ht="12.75" x14ac:dyDescent="0.2">
      <c r="B709" s="167" t="s">
        <v>74</v>
      </c>
      <c r="C709" s="167" t="s">
        <v>26</v>
      </c>
      <c r="D709" s="168" t="s">
        <v>13</v>
      </c>
      <c r="E709" s="169" t="s">
        <v>1636</v>
      </c>
      <c r="F709" s="169">
        <v>703040</v>
      </c>
      <c r="G709" s="169">
        <v>600821</v>
      </c>
      <c r="H709" s="170" t="s">
        <v>760</v>
      </c>
      <c r="I709" s="168" t="s">
        <v>216</v>
      </c>
      <c r="J709" s="168" t="s">
        <v>150</v>
      </c>
      <c r="K709" s="168" t="s">
        <v>375</v>
      </c>
      <c r="L709" s="169" t="s">
        <v>96</v>
      </c>
      <c r="M709" s="169">
        <v>1</v>
      </c>
      <c r="N709" s="171">
        <v>43088</v>
      </c>
      <c r="O709" s="29"/>
    </row>
    <row r="710" spans="2:15" ht="12.75" x14ac:dyDescent="0.2">
      <c r="B710" s="32" t="s">
        <v>74</v>
      </c>
      <c r="C710" s="32" t="s">
        <v>26</v>
      </c>
      <c r="D710" s="32" t="s">
        <v>13</v>
      </c>
      <c r="E710" s="31" t="s">
        <v>1637</v>
      </c>
      <c r="F710" s="31">
        <v>2447471</v>
      </c>
      <c r="G710" s="31">
        <v>592221</v>
      </c>
      <c r="H710" s="32" t="s">
        <v>936</v>
      </c>
      <c r="I710" s="32" t="s">
        <v>225</v>
      </c>
      <c r="J710" s="32" t="s">
        <v>117</v>
      </c>
      <c r="K710" s="32" t="s">
        <v>375</v>
      </c>
      <c r="L710" s="31" t="s">
        <v>96</v>
      </c>
      <c r="M710" s="31">
        <v>1</v>
      </c>
      <c r="N710" s="105">
        <v>43088</v>
      </c>
      <c r="O710" s="29"/>
    </row>
    <row r="711" spans="2:15" ht="12.75" x14ac:dyDescent="0.2">
      <c r="B711" s="167" t="s">
        <v>74</v>
      </c>
      <c r="C711" s="167" t="s">
        <v>26</v>
      </c>
      <c r="D711" s="168" t="s">
        <v>13</v>
      </c>
      <c r="E711" s="169" t="s">
        <v>1638</v>
      </c>
      <c r="F711" s="169">
        <v>2447529</v>
      </c>
      <c r="G711" s="169">
        <v>689127</v>
      </c>
      <c r="H711" s="170" t="s">
        <v>904</v>
      </c>
      <c r="I711" s="168" t="s">
        <v>617</v>
      </c>
      <c r="J711" s="168" t="s">
        <v>202</v>
      </c>
      <c r="K711" s="168" t="s">
        <v>375</v>
      </c>
      <c r="L711" s="169" t="s">
        <v>96</v>
      </c>
      <c r="M711" s="169">
        <v>1</v>
      </c>
      <c r="N711" s="171">
        <v>43088</v>
      </c>
      <c r="O711" s="29"/>
    </row>
    <row r="712" spans="2:15" ht="12.75" x14ac:dyDescent="0.2">
      <c r="B712" s="32" t="s">
        <v>74</v>
      </c>
      <c r="C712" s="32" t="s">
        <v>26</v>
      </c>
      <c r="D712" s="32" t="s">
        <v>13</v>
      </c>
      <c r="E712" s="31" t="s">
        <v>1639</v>
      </c>
      <c r="F712" s="31">
        <v>1181224</v>
      </c>
      <c r="G712" s="31">
        <v>635801</v>
      </c>
      <c r="H712" s="32" t="s">
        <v>745</v>
      </c>
      <c r="I712" s="32" t="s">
        <v>224</v>
      </c>
      <c r="J712" s="32" t="s">
        <v>198</v>
      </c>
      <c r="K712" s="32" t="s">
        <v>334</v>
      </c>
      <c r="L712" s="31" t="s">
        <v>96</v>
      </c>
      <c r="M712" s="31">
        <v>1</v>
      </c>
      <c r="N712" s="105">
        <v>43088</v>
      </c>
      <c r="O712" s="29"/>
    </row>
    <row r="713" spans="2:15" ht="12.75" x14ac:dyDescent="0.2">
      <c r="B713" s="32" t="s">
        <v>74</v>
      </c>
      <c r="C713" s="32" t="s">
        <v>26</v>
      </c>
      <c r="D713" s="32" t="s">
        <v>13</v>
      </c>
      <c r="E713" s="31" t="s">
        <v>1640</v>
      </c>
      <c r="F713" s="31">
        <v>2447535</v>
      </c>
      <c r="G713" s="31">
        <v>589998</v>
      </c>
      <c r="H713" s="32" t="s">
        <v>1018</v>
      </c>
      <c r="I713" s="32" t="s">
        <v>365</v>
      </c>
      <c r="J713" s="32" t="s">
        <v>129</v>
      </c>
      <c r="K713" s="32" t="s">
        <v>375</v>
      </c>
      <c r="L713" s="31" t="s">
        <v>96</v>
      </c>
      <c r="M713" s="31">
        <v>1</v>
      </c>
      <c r="N713" s="105">
        <v>43088</v>
      </c>
      <c r="O713" s="29"/>
    </row>
    <row r="714" spans="2:15" ht="12.75" x14ac:dyDescent="0.2">
      <c r="B714" s="177" t="s">
        <v>74</v>
      </c>
      <c r="C714" s="177" t="s">
        <v>26</v>
      </c>
      <c r="D714" s="178" t="s">
        <v>13</v>
      </c>
      <c r="E714" s="179" t="s">
        <v>1646</v>
      </c>
      <c r="F714" s="179">
        <v>2447301</v>
      </c>
      <c r="G714" s="179">
        <v>531361</v>
      </c>
      <c r="H714" s="180" t="s">
        <v>424</v>
      </c>
      <c r="I714" s="178" t="s">
        <v>309</v>
      </c>
      <c r="J714" s="178" t="s">
        <v>120</v>
      </c>
      <c r="K714" s="178" t="s">
        <v>375</v>
      </c>
      <c r="L714" s="179" t="s">
        <v>96</v>
      </c>
      <c r="M714" s="179">
        <v>1</v>
      </c>
      <c r="N714" s="181">
        <v>43088</v>
      </c>
      <c r="O714" s="29"/>
    </row>
    <row r="715" spans="2:15" ht="12.75" x14ac:dyDescent="0.2">
      <c r="B715" s="32" t="s">
        <v>74</v>
      </c>
      <c r="C715" s="32" t="s">
        <v>26</v>
      </c>
      <c r="D715" s="32" t="s">
        <v>13</v>
      </c>
      <c r="E715" s="31" t="s">
        <v>1647</v>
      </c>
      <c r="F715" s="31">
        <v>952892</v>
      </c>
      <c r="G715" s="31">
        <v>594048</v>
      </c>
      <c r="H715" s="32" t="s">
        <v>885</v>
      </c>
      <c r="I715" s="32" t="s">
        <v>216</v>
      </c>
      <c r="J715" s="32" t="s">
        <v>44</v>
      </c>
      <c r="K715" s="32" t="s">
        <v>375</v>
      </c>
      <c r="L715" s="31" t="s">
        <v>96</v>
      </c>
      <c r="M715" s="31">
        <v>1</v>
      </c>
      <c r="N715" s="105">
        <v>43088</v>
      </c>
      <c r="O715" s="29"/>
    </row>
    <row r="716" spans="2:15" ht="12.75" x14ac:dyDescent="0.2">
      <c r="B716" s="177" t="s">
        <v>74</v>
      </c>
      <c r="C716" s="177" t="s">
        <v>26</v>
      </c>
      <c r="D716" s="178" t="s">
        <v>13</v>
      </c>
      <c r="E716" s="179" t="s">
        <v>1648</v>
      </c>
      <c r="F716" s="179">
        <v>420581</v>
      </c>
      <c r="G716" s="179">
        <v>671667</v>
      </c>
      <c r="H716" s="180" t="s">
        <v>533</v>
      </c>
      <c r="I716" s="178" t="s">
        <v>226</v>
      </c>
      <c r="J716" s="178" t="s">
        <v>397</v>
      </c>
      <c r="K716" s="178" t="s">
        <v>375</v>
      </c>
      <c r="L716" s="179" t="s">
        <v>96</v>
      </c>
      <c r="M716" s="179">
        <v>1</v>
      </c>
      <c r="N716" s="181">
        <v>43088</v>
      </c>
      <c r="O716" s="29"/>
    </row>
    <row r="717" spans="2:15" ht="12.75" x14ac:dyDescent="0.2">
      <c r="B717" s="167" t="s">
        <v>74</v>
      </c>
      <c r="C717" s="167" t="s">
        <v>359</v>
      </c>
      <c r="D717" s="168" t="s">
        <v>360</v>
      </c>
      <c r="E717" s="169" t="s">
        <v>1835</v>
      </c>
      <c r="F717" s="169">
        <v>1053310</v>
      </c>
      <c r="G717" s="169">
        <v>635341</v>
      </c>
      <c r="H717" s="170" t="s">
        <v>305</v>
      </c>
      <c r="I717" s="168" t="s">
        <v>305</v>
      </c>
      <c r="J717" s="168" t="s">
        <v>339</v>
      </c>
      <c r="K717" s="168" t="s">
        <v>375</v>
      </c>
      <c r="L717" s="169" t="s">
        <v>96</v>
      </c>
      <c r="M717" s="169">
        <v>1</v>
      </c>
      <c r="N717" s="171">
        <v>43088</v>
      </c>
      <c r="O717" s="29"/>
    </row>
    <row r="718" spans="2:15" ht="12.75" x14ac:dyDescent="0.2">
      <c r="B718" s="177" t="s">
        <v>74</v>
      </c>
      <c r="C718" s="177" t="s">
        <v>359</v>
      </c>
      <c r="D718" s="178" t="s">
        <v>360</v>
      </c>
      <c r="E718" s="179" t="s">
        <v>1836</v>
      </c>
      <c r="F718" s="179">
        <v>657036</v>
      </c>
      <c r="G718" s="179">
        <v>588844</v>
      </c>
      <c r="H718" s="180" t="s">
        <v>524</v>
      </c>
      <c r="I718" s="178" t="s">
        <v>216</v>
      </c>
      <c r="J718" s="178" t="s">
        <v>118</v>
      </c>
      <c r="K718" s="178" t="s">
        <v>375</v>
      </c>
      <c r="L718" s="179" t="s">
        <v>96</v>
      </c>
      <c r="M718" s="179">
        <v>1</v>
      </c>
      <c r="N718" s="181">
        <v>43088</v>
      </c>
      <c r="O718" s="29"/>
    </row>
    <row r="719" spans="2:15" ht="12.75" x14ac:dyDescent="0.2">
      <c r="B719" s="177" t="s">
        <v>74</v>
      </c>
      <c r="C719" s="177" t="s">
        <v>359</v>
      </c>
      <c r="D719" s="178" t="s">
        <v>360</v>
      </c>
      <c r="E719" s="179" t="s">
        <v>1837</v>
      </c>
      <c r="F719" s="179">
        <v>1037870</v>
      </c>
      <c r="G719" s="179">
        <v>580827</v>
      </c>
      <c r="H719" s="180" t="s">
        <v>364</v>
      </c>
      <c r="I719" s="178" t="s">
        <v>224</v>
      </c>
      <c r="J719" s="178" t="s">
        <v>107</v>
      </c>
      <c r="K719" s="178" t="s">
        <v>375</v>
      </c>
      <c r="L719" s="179" t="s">
        <v>96</v>
      </c>
      <c r="M719" s="179">
        <v>2</v>
      </c>
      <c r="N719" s="181">
        <v>43088</v>
      </c>
      <c r="O719" s="29"/>
    </row>
    <row r="720" spans="2:15" ht="12.75" x14ac:dyDescent="0.2">
      <c r="B720" s="204" t="s">
        <v>75</v>
      </c>
      <c r="C720" s="204" t="s">
        <v>32</v>
      </c>
      <c r="D720" s="32" t="s">
        <v>14</v>
      </c>
      <c r="E720" s="31" t="s">
        <v>2081</v>
      </c>
      <c r="F720" s="31">
        <v>523</v>
      </c>
      <c r="G720" s="31">
        <v>523</v>
      </c>
      <c r="H720" s="205" t="s">
        <v>340</v>
      </c>
      <c r="I720" s="32" t="s">
        <v>305</v>
      </c>
      <c r="J720" s="32" t="s">
        <v>95</v>
      </c>
      <c r="K720" s="32" t="s">
        <v>334</v>
      </c>
      <c r="L720" s="31" t="s">
        <v>96</v>
      </c>
      <c r="M720" s="31">
        <v>1</v>
      </c>
      <c r="N720" s="105">
        <v>43088</v>
      </c>
      <c r="O720" s="29"/>
    </row>
    <row r="721" spans="2:15" ht="12.75" x14ac:dyDescent="0.2">
      <c r="B721" s="204" t="s">
        <v>75</v>
      </c>
      <c r="C721" s="204" t="s">
        <v>32</v>
      </c>
      <c r="D721" s="32" t="s">
        <v>14</v>
      </c>
      <c r="E721" s="31" t="s">
        <v>2082</v>
      </c>
      <c r="F721" s="31">
        <v>523</v>
      </c>
      <c r="G721" s="31">
        <v>523</v>
      </c>
      <c r="H721" s="205" t="s">
        <v>340</v>
      </c>
      <c r="I721" s="32" t="s">
        <v>305</v>
      </c>
      <c r="J721" s="32" t="s">
        <v>124</v>
      </c>
      <c r="K721" s="32" t="s">
        <v>334</v>
      </c>
      <c r="L721" s="31" t="s">
        <v>96</v>
      </c>
      <c r="M721" s="31">
        <v>1</v>
      </c>
      <c r="N721" s="105">
        <v>43088</v>
      </c>
      <c r="O721" s="29"/>
    </row>
    <row r="722" spans="2:15" ht="12.75" x14ac:dyDescent="0.2">
      <c r="B722" s="32" t="s">
        <v>430</v>
      </c>
      <c r="C722" s="32" t="s">
        <v>31</v>
      </c>
      <c r="D722" s="32" t="s">
        <v>15</v>
      </c>
      <c r="E722" s="31" t="s">
        <v>1214</v>
      </c>
      <c r="F722" s="31">
        <v>962740</v>
      </c>
      <c r="G722" s="31">
        <v>686722</v>
      </c>
      <c r="H722" s="32" t="s">
        <v>586</v>
      </c>
      <c r="I722" s="32" t="s">
        <v>309</v>
      </c>
      <c r="J722" s="32" t="s">
        <v>177</v>
      </c>
      <c r="K722" s="32" t="s">
        <v>334</v>
      </c>
      <c r="L722" s="31" t="s">
        <v>96</v>
      </c>
      <c r="M722" s="31">
        <v>1</v>
      </c>
      <c r="N722" s="105">
        <v>43088</v>
      </c>
      <c r="O722" s="29"/>
    </row>
    <row r="723" spans="2:15" ht="12.75" x14ac:dyDescent="0.2">
      <c r="B723" s="32" t="s">
        <v>430</v>
      </c>
      <c r="C723" s="32" t="s">
        <v>31</v>
      </c>
      <c r="D723" s="32" t="s">
        <v>15</v>
      </c>
      <c r="E723" s="31" t="s">
        <v>1215</v>
      </c>
      <c r="F723" s="31">
        <v>1171154</v>
      </c>
      <c r="G723" s="31">
        <v>603967</v>
      </c>
      <c r="H723" s="32" t="s">
        <v>826</v>
      </c>
      <c r="I723" s="32" t="s">
        <v>310</v>
      </c>
      <c r="J723" s="32" t="s">
        <v>151</v>
      </c>
      <c r="K723" s="32" t="s">
        <v>334</v>
      </c>
      <c r="L723" s="31" t="s">
        <v>96</v>
      </c>
      <c r="M723" s="31">
        <v>1</v>
      </c>
      <c r="N723" s="105">
        <v>43088</v>
      </c>
      <c r="O723" s="29"/>
    </row>
    <row r="724" spans="2:15" ht="12.75" x14ac:dyDescent="0.2">
      <c r="B724" s="32" t="s">
        <v>430</v>
      </c>
      <c r="C724" s="32" t="s">
        <v>31</v>
      </c>
      <c r="D724" s="32" t="s">
        <v>15</v>
      </c>
      <c r="E724" s="31" t="s">
        <v>1216</v>
      </c>
      <c r="F724" s="31">
        <v>1038552</v>
      </c>
      <c r="G724" s="31">
        <v>608542</v>
      </c>
      <c r="H724" s="32" t="s">
        <v>304</v>
      </c>
      <c r="I724" s="32" t="s">
        <v>310</v>
      </c>
      <c r="J724" s="32" t="s">
        <v>117</v>
      </c>
      <c r="K724" s="32" t="s">
        <v>334</v>
      </c>
      <c r="L724" s="31" t="s">
        <v>96</v>
      </c>
      <c r="M724" s="31">
        <v>1</v>
      </c>
      <c r="N724" s="105">
        <v>43088</v>
      </c>
      <c r="O724" s="29"/>
    </row>
    <row r="725" spans="2:15" ht="12.75" x14ac:dyDescent="0.2">
      <c r="B725" s="32" t="s">
        <v>74</v>
      </c>
      <c r="C725" s="32" t="s">
        <v>31</v>
      </c>
      <c r="D725" s="32" t="s">
        <v>15</v>
      </c>
      <c r="E725" s="31" t="s">
        <v>1771</v>
      </c>
      <c r="F725" s="31">
        <v>1197847</v>
      </c>
      <c r="G725" s="31">
        <v>914299</v>
      </c>
      <c r="H725" s="32" t="s">
        <v>386</v>
      </c>
      <c r="I725" s="32" t="s">
        <v>310</v>
      </c>
      <c r="J725" s="32" t="s">
        <v>153</v>
      </c>
      <c r="K725" s="32" t="s">
        <v>334</v>
      </c>
      <c r="L725" s="31" t="s">
        <v>96</v>
      </c>
      <c r="M725" s="31">
        <v>1</v>
      </c>
      <c r="N725" s="105">
        <v>43088</v>
      </c>
      <c r="O725" s="29"/>
    </row>
    <row r="726" spans="2:15" ht="12.75" x14ac:dyDescent="0.2">
      <c r="B726" s="167" t="s">
        <v>74</v>
      </c>
      <c r="C726" s="167" t="s">
        <v>31</v>
      </c>
      <c r="D726" s="168" t="s">
        <v>15</v>
      </c>
      <c r="E726" s="169" t="s">
        <v>1772</v>
      </c>
      <c r="F726" s="169">
        <v>1003148</v>
      </c>
      <c r="G726" s="169">
        <v>587149</v>
      </c>
      <c r="H726" s="170" t="s">
        <v>822</v>
      </c>
      <c r="I726" s="168" t="s">
        <v>216</v>
      </c>
      <c r="J726" s="168" t="s">
        <v>134</v>
      </c>
      <c r="K726" s="168" t="s">
        <v>334</v>
      </c>
      <c r="L726" s="169" t="s">
        <v>96</v>
      </c>
      <c r="M726" s="169">
        <v>1</v>
      </c>
      <c r="N726" s="171">
        <v>43088</v>
      </c>
      <c r="O726" s="29"/>
    </row>
    <row r="727" spans="2:15" ht="12.75" x14ac:dyDescent="0.2">
      <c r="B727" s="204" t="s">
        <v>74</v>
      </c>
      <c r="C727" s="204" t="s">
        <v>31</v>
      </c>
      <c r="D727" s="32" t="s">
        <v>15</v>
      </c>
      <c r="E727" s="31" t="s">
        <v>1773</v>
      </c>
      <c r="F727" s="31">
        <v>500486</v>
      </c>
      <c r="G727" s="31">
        <v>635341</v>
      </c>
      <c r="H727" s="205" t="s">
        <v>305</v>
      </c>
      <c r="I727" s="32" t="s">
        <v>305</v>
      </c>
      <c r="J727" s="32" t="s">
        <v>138</v>
      </c>
      <c r="K727" s="32" t="s">
        <v>334</v>
      </c>
      <c r="L727" s="31" t="s">
        <v>96</v>
      </c>
      <c r="M727" s="31">
        <v>1</v>
      </c>
      <c r="N727" s="105">
        <v>43088</v>
      </c>
      <c r="O727" s="29"/>
    </row>
    <row r="728" spans="2:15" ht="12.75" x14ac:dyDescent="0.2">
      <c r="B728" s="204" t="s">
        <v>75</v>
      </c>
      <c r="C728" s="204" t="s">
        <v>31</v>
      </c>
      <c r="D728" s="32" t="s">
        <v>15</v>
      </c>
      <c r="E728" s="31" t="s">
        <v>2053</v>
      </c>
      <c r="F728" s="31">
        <v>522</v>
      </c>
      <c r="G728" s="31">
        <v>522</v>
      </c>
      <c r="H728" s="205" t="s">
        <v>128</v>
      </c>
      <c r="I728" s="32" t="s">
        <v>305</v>
      </c>
      <c r="J728" s="32" t="s">
        <v>125</v>
      </c>
      <c r="K728" s="32" t="s">
        <v>334</v>
      </c>
      <c r="L728" s="31" t="s">
        <v>96</v>
      </c>
      <c r="M728" s="31">
        <v>2</v>
      </c>
      <c r="N728" s="105">
        <v>43088</v>
      </c>
      <c r="O728" s="29"/>
    </row>
    <row r="729" spans="2:15" ht="12.75" x14ac:dyDescent="0.2">
      <c r="B729" s="32" t="s">
        <v>430</v>
      </c>
      <c r="C729" s="32" t="s">
        <v>27</v>
      </c>
      <c r="D729" s="32" t="s">
        <v>5</v>
      </c>
      <c r="E729" s="31" t="s">
        <v>1068</v>
      </c>
      <c r="F729" s="31">
        <v>2447691</v>
      </c>
      <c r="G729" s="31">
        <v>540678</v>
      </c>
      <c r="H729" s="32" t="s">
        <v>625</v>
      </c>
      <c r="I729" s="32" t="s">
        <v>216</v>
      </c>
      <c r="J729" s="32" t="s">
        <v>99</v>
      </c>
      <c r="K729" s="32" t="s">
        <v>334</v>
      </c>
      <c r="L729" s="31" t="s">
        <v>96</v>
      </c>
      <c r="M729" s="31">
        <v>1</v>
      </c>
      <c r="N729" s="105">
        <v>43089</v>
      </c>
      <c r="O729" s="29"/>
    </row>
    <row r="730" spans="2:15" ht="12.75" x14ac:dyDescent="0.2">
      <c r="B730" s="32" t="s">
        <v>74</v>
      </c>
      <c r="C730" s="32" t="s">
        <v>27</v>
      </c>
      <c r="D730" s="32" t="s">
        <v>5</v>
      </c>
      <c r="E730" s="31" t="s">
        <v>1323</v>
      </c>
      <c r="F730" s="31">
        <v>78475</v>
      </c>
      <c r="G730" s="31">
        <v>648208</v>
      </c>
      <c r="H730" s="32" t="s">
        <v>628</v>
      </c>
      <c r="I730" s="32" t="s">
        <v>216</v>
      </c>
      <c r="J730" s="32" t="s">
        <v>129</v>
      </c>
      <c r="K730" s="32" t="s">
        <v>334</v>
      </c>
      <c r="L730" s="31" t="s">
        <v>96</v>
      </c>
      <c r="M730" s="31">
        <v>1</v>
      </c>
      <c r="N730" s="105">
        <v>43089</v>
      </c>
      <c r="O730" s="29"/>
    </row>
    <row r="731" spans="2:15" ht="12.75" x14ac:dyDescent="0.2">
      <c r="B731" s="167" t="s">
        <v>74</v>
      </c>
      <c r="C731" s="167" t="s">
        <v>27</v>
      </c>
      <c r="D731" s="168" t="s">
        <v>8</v>
      </c>
      <c r="E731" s="169" t="s">
        <v>1274</v>
      </c>
      <c r="F731" s="169">
        <v>502560</v>
      </c>
      <c r="G731" s="169">
        <v>58185</v>
      </c>
      <c r="H731" s="170" t="s">
        <v>407</v>
      </c>
      <c r="I731" s="168" t="s">
        <v>216</v>
      </c>
      <c r="J731" s="168" t="s">
        <v>118</v>
      </c>
      <c r="K731" s="168" t="s">
        <v>334</v>
      </c>
      <c r="L731" s="169" t="s">
        <v>96</v>
      </c>
      <c r="M731" s="169">
        <v>1</v>
      </c>
      <c r="N731" s="171">
        <v>43089</v>
      </c>
      <c r="O731" s="29"/>
    </row>
    <row r="732" spans="2:15" ht="12.75" x14ac:dyDescent="0.2">
      <c r="B732" s="167" t="s">
        <v>430</v>
      </c>
      <c r="C732" s="167" t="s">
        <v>27</v>
      </c>
      <c r="D732" s="168" t="s">
        <v>9</v>
      </c>
      <c r="E732" s="169" t="s">
        <v>1060</v>
      </c>
      <c r="F732" s="169">
        <v>902968</v>
      </c>
      <c r="G732" s="169">
        <v>646054</v>
      </c>
      <c r="H732" s="170" t="s">
        <v>547</v>
      </c>
      <c r="I732" s="168" t="s">
        <v>219</v>
      </c>
      <c r="J732" s="168" t="s">
        <v>174</v>
      </c>
      <c r="K732" s="168" t="s">
        <v>334</v>
      </c>
      <c r="L732" s="169" t="s">
        <v>96</v>
      </c>
      <c r="M732" s="169">
        <v>2</v>
      </c>
      <c r="N732" s="171">
        <v>43089</v>
      </c>
      <c r="O732" s="29"/>
    </row>
    <row r="733" spans="2:15" ht="12.75" x14ac:dyDescent="0.2">
      <c r="B733" s="167" t="s">
        <v>430</v>
      </c>
      <c r="C733" s="167" t="s">
        <v>29</v>
      </c>
      <c r="D733" s="168" t="s">
        <v>384</v>
      </c>
      <c r="E733" s="169" t="s">
        <v>1092</v>
      </c>
      <c r="F733" s="169">
        <v>787139</v>
      </c>
      <c r="G733" s="169">
        <v>360717</v>
      </c>
      <c r="H733" s="170" t="s">
        <v>679</v>
      </c>
      <c r="I733" s="168" t="s">
        <v>216</v>
      </c>
      <c r="J733" s="168" t="s">
        <v>62</v>
      </c>
      <c r="K733" s="168" t="s">
        <v>334</v>
      </c>
      <c r="L733" s="169" t="s">
        <v>96</v>
      </c>
      <c r="M733" s="169">
        <v>1</v>
      </c>
      <c r="N733" s="171">
        <v>43089</v>
      </c>
      <c r="O733" s="29"/>
    </row>
    <row r="734" spans="2:15" ht="12.75" x14ac:dyDescent="0.2">
      <c r="B734" s="177" t="s">
        <v>74</v>
      </c>
      <c r="C734" s="177" t="s">
        <v>29</v>
      </c>
      <c r="D734" s="178" t="s">
        <v>384</v>
      </c>
      <c r="E734" s="179" t="s">
        <v>1347</v>
      </c>
      <c r="F734" s="179">
        <v>388814</v>
      </c>
      <c r="G734" s="179">
        <v>613957</v>
      </c>
      <c r="H734" s="180" t="s">
        <v>671</v>
      </c>
      <c r="I734" s="178" t="s">
        <v>216</v>
      </c>
      <c r="J734" s="178" t="s">
        <v>99</v>
      </c>
      <c r="K734" s="178" t="s">
        <v>334</v>
      </c>
      <c r="L734" s="179" t="s">
        <v>96</v>
      </c>
      <c r="M734" s="179">
        <v>1</v>
      </c>
      <c r="N734" s="181">
        <v>43089</v>
      </c>
      <c r="O734" s="29"/>
    </row>
    <row r="735" spans="2:15" ht="12.75" x14ac:dyDescent="0.2">
      <c r="B735" s="32" t="s">
        <v>74</v>
      </c>
      <c r="C735" s="32" t="s">
        <v>25</v>
      </c>
      <c r="D735" s="32" t="s">
        <v>398</v>
      </c>
      <c r="E735" s="31" t="s">
        <v>1351</v>
      </c>
      <c r="F735" s="31">
        <v>856328</v>
      </c>
      <c r="G735" s="31">
        <v>578903</v>
      </c>
      <c r="H735" s="32" t="s">
        <v>696</v>
      </c>
      <c r="I735" s="32" t="s">
        <v>423</v>
      </c>
      <c r="J735" s="32" t="s">
        <v>205</v>
      </c>
      <c r="K735" s="32" t="s">
        <v>334</v>
      </c>
      <c r="L735" s="31" t="s">
        <v>96</v>
      </c>
      <c r="M735" s="31">
        <v>1</v>
      </c>
      <c r="N735" s="105">
        <v>43089</v>
      </c>
      <c r="O735" s="29"/>
    </row>
    <row r="736" spans="2:15" ht="12.75" x14ac:dyDescent="0.2">
      <c r="B736" s="177" t="s">
        <v>75</v>
      </c>
      <c r="C736" s="177" t="s">
        <v>25</v>
      </c>
      <c r="D736" s="178" t="s">
        <v>398</v>
      </c>
      <c r="E736" s="179" t="s">
        <v>1983</v>
      </c>
      <c r="F736" s="179">
        <v>601</v>
      </c>
      <c r="G736" s="179">
        <v>522318</v>
      </c>
      <c r="H736" s="180" t="s">
        <v>338</v>
      </c>
      <c r="I736" s="178" t="s">
        <v>309</v>
      </c>
      <c r="J736" s="178" t="s">
        <v>120</v>
      </c>
      <c r="K736" s="178" t="s">
        <v>334</v>
      </c>
      <c r="L736" s="179" t="s">
        <v>96</v>
      </c>
      <c r="M736" s="179">
        <v>1</v>
      </c>
      <c r="N736" s="181">
        <v>43089</v>
      </c>
      <c r="O736" s="29"/>
    </row>
    <row r="737" spans="2:15" ht="12.75" x14ac:dyDescent="0.2">
      <c r="B737" s="177" t="s">
        <v>75</v>
      </c>
      <c r="C737" s="177" t="s">
        <v>25</v>
      </c>
      <c r="D737" s="178" t="s">
        <v>398</v>
      </c>
      <c r="E737" s="179" t="s">
        <v>1984</v>
      </c>
      <c r="F737" s="179">
        <v>215</v>
      </c>
      <c r="G737" s="179">
        <v>215</v>
      </c>
      <c r="H737" s="180" t="s">
        <v>351</v>
      </c>
      <c r="I737" s="178" t="s">
        <v>305</v>
      </c>
      <c r="J737" s="178" t="s">
        <v>152</v>
      </c>
      <c r="K737" s="178" t="s">
        <v>334</v>
      </c>
      <c r="L737" s="179" t="s">
        <v>96</v>
      </c>
      <c r="M737" s="179">
        <v>1</v>
      </c>
      <c r="N737" s="181">
        <v>43089</v>
      </c>
      <c r="O737" s="29"/>
    </row>
    <row r="738" spans="2:15" ht="12.75" x14ac:dyDescent="0.2">
      <c r="B738" s="167" t="s">
        <v>430</v>
      </c>
      <c r="C738" s="167" t="s">
        <v>28</v>
      </c>
      <c r="D738" s="168" t="s">
        <v>406</v>
      </c>
      <c r="E738" s="169" t="s">
        <v>1118</v>
      </c>
      <c r="F738" s="169">
        <v>1000837</v>
      </c>
      <c r="G738" s="169">
        <v>985133</v>
      </c>
      <c r="H738" s="170" t="s">
        <v>698</v>
      </c>
      <c r="I738" s="168" t="s">
        <v>216</v>
      </c>
      <c r="J738" s="168" t="s">
        <v>134</v>
      </c>
      <c r="K738" s="168" t="s">
        <v>334</v>
      </c>
      <c r="L738" s="169" t="s">
        <v>96</v>
      </c>
      <c r="M738" s="169">
        <v>2</v>
      </c>
      <c r="N738" s="171">
        <v>43089</v>
      </c>
      <c r="O738" s="29"/>
    </row>
    <row r="739" spans="2:15" ht="12.75" x14ac:dyDescent="0.2">
      <c r="B739" s="32" t="s">
        <v>75</v>
      </c>
      <c r="C739" s="32" t="s">
        <v>28</v>
      </c>
      <c r="D739" s="32" t="s">
        <v>406</v>
      </c>
      <c r="E739" s="31" t="s">
        <v>2023</v>
      </c>
      <c r="F739" s="31">
        <v>1027</v>
      </c>
      <c r="G739" s="31">
        <v>1027</v>
      </c>
      <c r="H739" s="32" t="s">
        <v>445</v>
      </c>
      <c r="I739" s="32" t="s">
        <v>305</v>
      </c>
      <c r="J739" s="32" t="s">
        <v>99</v>
      </c>
      <c r="K739" s="32" t="s">
        <v>334</v>
      </c>
      <c r="L739" s="31" t="s">
        <v>96</v>
      </c>
      <c r="M739" s="31">
        <v>1</v>
      </c>
      <c r="N739" s="105">
        <v>43089</v>
      </c>
      <c r="O739" s="29"/>
    </row>
    <row r="740" spans="2:15" ht="12.75" x14ac:dyDescent="0.2">
      <c r="B740" s="32" t="s">
        <v>75</v>
      </c>
      <c r="C740" s="32" t="s">
        <v>28</v>
      </c>
      <c r="D740" s="32" t="s">
        <v>406</v>
      </c>
      <c r="E740" s="31" t="s">
        <v>2024</v>
      </c>
      <c r="F740" s="31">
        <v>564</v>
      </c>
      <c r="G740" s="31">
        <v>611149</v>
      </c>
      <c r="H740" s="32" t="s">
        <v>476</v>
      </c>
      <c r="I740" s="32" t="s">
        <v>365</v>
      </c>
      <c r="J740" s="32" t="s">
        <v>120</v>
      </c>
      <c r="K740" s="32" t="s">
        <v>334</v>
      </c>
      <c r="L740" s="31" t="s">
        <v>96</v>
      </c>
      <c r="M740" s="31">
        <v>1</v>
      </c>
      <c r="N740" s="105">
        <v>43089</v>
      </c>
      <c r="O740" s="29"/>
    </row>
    <row r="741" spans="2:15" ht="12.75" x14ac:dyDescent="0.2">
      <c r="B741" s="167" t="s">
        <v>75</v>
      </c>
      <c r="C741" s="167" t="s">
        <v>28</v>
      </c>
      <c r="D741" s="168" t="s">
        <v>406</v>
      </c>
      <c r="E741" s="169" t="s">
        <v>2025</v>
      </c>
      <c r="F741" s="169">
        <v>50</v>
      </c>
      <c r="G741" s="169">
        <v>50</v>
      </c>
      <c r="H741" s="170" t="s">
        <v>342</v>
      </c>
      <c r="I741" s="168" t="s">
        <v>305</v>
      </c>
      <c r="J741" s="168" t="s">
        <v>536</v>
      </c>
      <c r="K741" s="168" t="s">
        <v>334</v>
      </c>
      <c r="L741" s="169" t="s">
        <v>96</v>
      </c>
      <c r="M741" s="169">
        <v>14</v>
      </c>
      <c r="N741" s="171">
        <v>43089</v>
      </c>
      <c r="O741" s="29"/>
    </row>
    <row r="742" spans="2:15" ht="12.75" x14ac:dyDescent="0.2">
      <c r="B742" s="32" t="s">
        <v>75</v>
      </c>
      <c r="C742" s="32" t="s">
        <v>28</v>
      </c>
      <c r="D742" s="32" t="s">
        <v>406</v>
      </c>
      <c r="E742" s="31" t="s">
        <v>2026</v>
      </c>
      <c r="F742" s="31">
        <v>50</v>
      </c>
      <c r="G742" s="31">
        <v>50</v>
      </c>
      <c r="H742" s="32" t="s">
        <v>342</v>
      </c>
      <c r="I742" s="32" t="s">
        <v>305</v>
      </c>
      <c r="J742" s="32" t="s">
        <v>536</v>
      </c>
      <c r="K742" s="32" t="s">
        <v>334</v>
      </c>
      <c r="L742" s="31" t="s">
        <v>96</v>
      </c>
      <c r="M742" s="31">
        <v>6</v>
      </c>
      <c r="N742" s="105">
        <v>43089</v>
      </c>
      <c r="O742" s="29"/>
    </row>
    <row r="743" spans="2:15" ht="12.75" x14ac:dyDescent="0.2">
      <c r="B743" s="32" t="s">
        <v>430</v>
      </c>
      <c r="C743" s="32" t="s">
        <v>26</v>
      </c>
      <c r="D743" s="32" t="s">
        <v>13</v>
      </c>
      <c r="E743" s="31" t="s">
        <v>1162</v>
      </c>
      <c r="F743" s="31">
        <v>411804</v>
      </c>
      <c r="G743" s="31">
        <v>549860</v>
      </c>
      <c r="H743" s="32" t="s">
        <v>811</v>
      </c>
      <c r="I743" s="32" t="s">
        <v>401</v>
      </c>
      <c r="J743" s="32" t="s">
        <v>339</v>
      </c>
      <c r="K743" s="32" t="s">
        <v>334</v>
      </c>
      <c r="L743" s="31" t="s">
        <v>96</v>
      </c>
      <c r="M743" s="31">
        <v>1</v>
      </c>
      <c r="N743" s="105">
        <v>43089</v>
      </c>
      <c r="O743" s="29"/>
    </row>
    <row r="744" spans="2:15" ht="12.75" x14ac:dyDescent="0.2">
      <c r="B744" s="32" t="s">
        <v>74</v>
      </c>
      <c r="C744" s="32" t="s">
        <v>26</v>
      </c>
      <c r="D744" s="32" t="s">
        <v>13</v>
      </c>
      <c r="E744" s="31" t="s">
        <v>1649</v>
      </c>
      <c r="F744" s="31">
        <v>1038313</v>
      </c>
      <c r="G744" s="31">
        <v>578948</v>
      </c>
      <c r="H744" s="32" t="s">
        <v>201</v>
      </c>
      <c r="I744" s="32" t="s">
        <v>222</v>
      </c>
      <c r="J744" s="32" t="s">
        <v>113</v>
      </c>
      <c r="K744" s="32" t="s">
        <v>375</v>
      </c>
      <c r="L744" s="31" t="s">
        <v>96</v>
      </c>
      <c r="M744" s="31">
        <v>1</v>
      </c>
      <c r="N744" s="105">
        <v>43089</v>
      </c>
      <c r="O744" s="29"/>
    </row>
    <row r="745" spans="2:15" ht="12.75" x14ac:dyDescent="0.2">
      <c r="B745" s="32" t="s">
        <v>74</v>
      </c>
      <c r="C745" s="32" t="s">
        <v>26</v>
      </c>
      <c r="D745" s="32" t="s">
        <v>13</v>
      </c>
      <c r="E745" s="31" t="s">
        <v>1650</v>
      </c>
      <c r="F745" s="31">
        <v>1142720</v>
      </c>
      <c r="G745" s="31">
        <v>648793</v>
      </c>
      <c r="H745" s="32" t="s">
        <v>895</v>
      </c>
      <c r="I745" s="32" t="s">
        <v>225</v>
      </c>
      <c r="J745" s="32" t="s">
        <v>147</v>
      </c>
      <c r="K745" s="32" t="s">
        <v>375</v>
      </c>
      <c r="L745" s="31" t="s">
        <v>96</v>
      </c>
      <c r="M745" s="31">
        <v>1</v>
      </c>
      <c r="N745" s="105">
        <v>43089</v>
      </c>
      <c r="O745" s="29"/>
    </row>
    <row r="746" spans="2:15" ht="12.75" x14ac:dyDescent="0.2">
      <c r="B746" s="32" t="s">
        <v>74</v>
      </c>
      <c r="C746" s="32" t="s">
        <v>26</v>
      </c>
      <c r="D746" s="32" t="s">
        <v>13</v>
      </c>
      <c r="E746" s="31" t="s">
        <v>1651</v>
      </c>
      <c r="F746" s="31">
        <v>356514</v>
      </c>
      <c r="G746" s="31">
        <v>650767</v>
      </c>
      <c r="H746" s="32" t="s">
        <v>736</v>
      </c>
      <c r="I746" s="32" t="s">
        <v>365</v>
      </c>
      <c r="J746" s="32" t="s">
        <v>105</v>
      </c>
      <c r="K746" s="32" t="s">
        <v>334</v>
      </c>
      <c r="L746" s="31" t="s">
        <v>96</v>
      </c>
      <c r="M746" s="31">
        <v>1</v>
      </c>
      <c r="N746" s="105">
        <v>43089</v>
      </c>
      <c r="O746" s="29"/>
    </row>
    <row r="747" spans="2:15" ht="12.75" x14ac:dyDescent="0.2">
      <c r="B747" s="32" t="s">
        <v>74</v>
      </c>
      <c r="C747" s="32" t="s">
        <v>26</v>
      </c>
      <c r="D747" s="32" t="s">
        <v>13</v>
      </c>
      <c r="E747" s="31" t="s">
        <v>1652</v>
      </c>
      <c r="F747" s="31">
        <v>2447709</v>
      </c>
      <c r="G747" s="31">
        <v>536920</v>
      </c>
      <c r="H747" s="32" t="s">
        <v>1028</v>
      </c>
      <c r="I747" s="32" t="s">
        <v>220</v>
      </c>
      <c r="J747" s="32" t="s">
        <v>397</v>
      </c>
      <c r="K747" s="32" t="s">
        <v>375</v>
      </c>
      <c r="L747" s="31" t="s">
        <v>96</v>
      </c>
      <c r="M747" s="31">
        <v>1</v>
      </c>
      <c r="N747" s="105">
        <v>43089</v>
      </c>
      <c r="O747" s="29"/>
    </row>
    <row r="748" spans="2:15" ht="12.75" x14ac:dyDescent="0.2">
      <c r="B748" s="32" t="s">
        <v>74</v>
      </c>
      <c r="C748" s="32" t="s">
        <v>26</v>
      </c>
      <c r="D748" s="32" t="s">
        <v>13</v>
      </c>
      <c r="E748" s="31" t="s">
        <v>1653</v>
      </c>
      <c r="F748" s="31">
        <v>2447727</v>
      </c>
      <c r="G748" s="31">
        <v>2447729</v>
      </c>
      <c r="H748" s="32" t="s">
        <v>996</v>
      </c>
      <c r="I748" s="32" t="s">
        <v>305</v>
      </c>
      <c r="J748" s="32" t="s">
        <v>184</v>
      </c>
      <c r="K748" s="32" t="s">
        <v>375</v>
      </c>
      <c r="L748" s="31" t="s">
        <v>96</v>
      </c>
      <c r="M748" s="31">
        <v>1</v>
      </c>
      <c r="N748" s="105">
        <v>43089</v>
      </c>
      <c r="O748" s="29"/>
    </row>
    <row r="749" spans="2:15" ht="12.75" x14ac:dyDescent="0.2">
      <c r="B749" s="32" t="s">
        <v>74</v>
      </c>
      <c r="C749" s="32" t="s">
        <v>26</v>
      </c>
      <c r="D749" s="32" t="s">
        <v>13</v>
      </c>
      <c r="E749" s="31" t="s">
        <v>1654</v>
      </c>
      <c r="F749" s="31">
        <v>2447731</v>
      </c>
      <c r="G749" s="31">
        <v>582290</v>
      </c>
      <c r="H749" s="32" t="s">
        <v>948</v>
      </c>
      <c r="I749" s="32" t="s">
        <v>217</v>
      </c>
      <c r="J749" s="32" t="s">
        <v>137</v>
      </c>
      <c r="K749" s="32" t="s">
        <v>375</v>
      </c>
      <c r="L749" s="31" t="s">
        <v>96</v>
      </c>
      <c r="M749" s="31">
        <v>1</v>
      </c>
      <c r="N749" s="105">
        <v>43089</v>
      </c>
      <c r="O749" s="29"/>
    </row>
    <row r="750" spans="2:15" ht="12.75" x14ac:dyDescent="0.2">
      <c r="B750" s="32" t="s">
        <v>74</v>
      </c>
      <c r="C750" s="32" t="s">
        <v>26</v>
      </c>
      <c r="D750" s="32" t="s">
        <v>13</v>
      </c>
      <c r="E750" s="31" t="s">
        <v>1655</v>
      </c>
      <c r="F750" s="31">
        <v>407842</v>
      </c>
      <c r="G750" s="31">
        <v>572102</v>
      </c>
      <c r="H750" s="32" t="s">
        <v>459</v>
      </c>
      <c r="I750" s="32" t="s">
        <v>226</v>
      </c>
      <c r="J750" s="32" t="s">
        <v>42</v>
      </c>
      <c r="K750" s="32" t="s">
        <v>375</v>
      </c>
      <c r="L750" s="31" t="s">
        <v>96</v>
      </c>
      <c r="M750" s="31">
        <v>1</v>
      </c>
      <c r="N750" s="105">
        <v>43089</v>
      </c>
      <c r="O750" s="29"/>
    </row>
    <row r="751" spans="2:15" ht="12.75" x14ac:dyDescent="0.2">
      <c r="B751" s="32" t="s">
        <v>74</v>
      </c>
      <c r="C751" s="32" t="s">
        <v>26</v>
      </c>
      <c r="D751" s="32" t="s">
        <v>13</v>
      </c>
      <c r="E751" s="31" t="s">
        <v>1656</v>
      </c>
      <c r="F751" s="31">
        <v>977418</v>
      </c>
      <c r="G751" s="31">
        <v>649562</v>
      </c>
      <c r="H751" s="32" t="s">
        <v>899</v>
      </c>
      <c r="I751" s="32" t="s">
        <v>222</v>
      </c>
      <c r="J751" s="32" t="s">
        <v>105</v>
      </c>
      <c r="K751" s="32" t="s">
        <v>375</v>
      </c>
      <c r="L751" s="31" t="s">
        <v>96</v>
      </c>
      <c r="M751" s="31">
        <v>1</v>
      </c>
      <c r="N751" s="105">
        <v>43089</v>
      </c>
      <c r="O751" s="29"/>
    </row>
    <row r="752" spans="2:15" ht="12.75" x14ac:dyDescent="0.2">
      <c r="B752" s="32" t="s">
        <v>74</v>
      </c>
      <c r="C752" s="32" t="s">
        <v>26</v>
      </c>
      <c r="D752" s="32" t="s">
        <v>13</v>
      </c>
      <c r="E752" s="31" t="s">
        <v>1657</v>
      </c>
      <c r="F752" s="31">
        <v>2447840</v>
      </c>
      <c r="G752" s="31">
        <v>631610</v>
      </c>
      <c r="H752" s="32" t="s">
        <v>510</v>
      </c>
      <c r="I752" s="32" t="s">
        <v>226</v>
      </c>
      <c r="J752" s="32" t="s">
        <v>95</v>
      </c>
      <c r="K752" s="32" t="s">
        <v>375</v>
      </c>
      <c r="L752" s="31" t="s">
        <v>96</v>
      </c>
      <c r="M752" s="31">
        <v>1</v>
      </c>
      <c r="N752" s="105">
        <v>43089</v>
      </c>
      <c r="O752" s="29"/>
    </row>
    <row r="753" spans="2:15" ht="12.75" x14ac:dyDescent="0.2">
      <c r="B753" s="32" t="s">
        <v>74</v>
      </c>
      <c r="C753" s="32" t="s">
        <v>26</v>
      </c>
      <c r="D753" s="32" t="s">
        <v>13</v>
      </c>
      <c r="E753" s="31" t="s">
        <v>1658</v>
      </c>
      <c r="F753" s="31">
        <v>1161133</v>
      </c>
      <c r="G753" s="31">
        <v>596697</v>
      </c>
      <c r="H753" s="32" t="s">
        <v>878</v>
      </c>
      <c r="I753" s="32" t="s">
        <v>216</v>
      </c>
      <c r="J753" s="32" t="s">
        <v>1659</v>
      </c>
      <c r="K753" s="32" t="s">
        <v>375</v>
      </c>
      <c r="L753" s="31" t="s">
        <v>96</v>
      </c>
      <c r="M753" s="31">
        <v>1</v>
      </c>
      <c r="N753" s="105">
        <v>43089</v>
      </c>
      <c r="O753" s="29"/>
    </row>
    <row r="754" spans="2:15" ht="12.75" x14ac:dyDescent="0.2">
      <c r="B754" s="32" t="s">
        <v>74</v>
      </c>
      <c r="C754" s="32" t="s">
        <v>26</v>
      </c>
      <c r="D754" s="32" t="s">
        <v>13</v>
      </c>
      <c r="E754" s="31" t="s">
        <v>1660</v>
      </c>
      <c r="F754" s="31">
        <v>2447889</v>
      </c>
      <c r="G754" s="31">
        <v>203522</v>
      </c>
      <c r="H754" s="32" t="s">
        <v>873</v>
      </c>
      <c r="I754" s="32" t="s">
        <v>365</v>
      </c>
      <c r="J754" s="32" t="s">
        <v>97</v>
      </c>
      <c r="K754" s="32" t="s">
        <v>375</v>
      </c>
      <c r="L754" s="31" t="s">
        <v>96</v>
      </c>
      <c r="M754" s="31">
        <v>1</v>
      </c>
      <c r="N754" s="105">
        <v>43089</v>
      </c>
      <c r="O754" s="29"/>
    </row>
    <row r="755" spans="2:15" ht="12.75" x14ac:dyDescent="0.2">
      <c r="B755" s="32" t="s">
        <v>74</v>
      </c>
      <c r="C755" s="32" t="s">
        <v>26</v>
      </c>
      <c r="D755" s="32" t="s">
        <v>13</v>
      </c>
      <c r="E755" s="31" t="s">
        <v>1661</v>
      </c>
      <c r="F755" s="31">
        <v>2447915</v>
      </c>
      <c r="G755" s="31">
        <v>592289</v>
      </c>
      <c r="H755" s="32" t="s">
        <v>815</v>
      </c>
      <c r="I755" s="32" t="s">
        <v>225</v>
      </c>
      <c r="J755" s="32" t="s">
        <v>397</v>
      </c>
      <c r="K755" s="32" t="s">
        <v>375</v>
      </c>
      <c r="L755" s="31" t="s">
        <v>96</v>
      </c>
      <c r="M755" s="31">
        <v>1</v>
      </c>
      <c r="N755" s="105">
        <v>43089</v>
      </c>
      <c r="O755" s="29"/>
    </row>
    <row r="756" spans="2:15" ht="12.75" x14ac:dyDescent="0.2">
      <c r="B756" s="32" t="s">
        <v>74</v>
      </c>
      <c r="C756" s="32" t="s">
        <v>26</v>
      </c>
      <c r="D756" s="32" t="s">
        <v>13</v>
      </c>
      <c r="E756" s="31" t="s">
        <v>1662</v>
      </c>
      <c r="F756" s="31">
        <v>2447931</v>
      </c>
      <c r="G756" s="31">
        <v>591092</v>
      </c>
      <c r="H756" s="32" t="s">
        <v>965</v>
      </c>
      <c r="I756" s="32" t="s">
        <v>225</v>
      </c>
      <c r="J756" s="32" t="s">
        <v>120</v>
      </c>
      <c r="K756" s="32" t="s">
        <v>375</v>
      </c>
      <c r="L756" s="31" t="s">
        <v>96</v>
      </c>
      <c r="M756" s="31">
        <v>1</v>
      </c>
      <c r="N756" s="105">
        <v>43089</v>
      </c>
      <c r="O756" s="29"/>
    </row>
    <row r="757" spans="2:15" ht="12.75" x14ac:dyDescent="0.2">
      <c r="B757" s="32" t="s">
        <v>74</v>
      </c>
      <c r="C757" s="32" t="s">
        <v>26</v>
      </c>
      <c r="D757" s="32" t="s">
        <v>13</v>
      </c>
      <c r="E757" s="31" t="s">
        <v>1663</v>
      </c>
      <c r="F757" s="31">
        <v>860076</v>
      </c>
      <c r="G757" s="31">
        <v>635341</v>
      </c>
      <c r="H757" s="32" t="s">
        <v>305</v>
      </c>
      <c r="I757" s="32" t="s">
        <v>305</v>
      </c>
      <c r="J757" s="32" t="s">
        <v>152</v>
      </c>
      <c r="K757" s="32" t="s">
        <v>375</v>
      </c>
      <c r="L757" s="31" t="s">
        <v>96</v>
      </c>
      <c r="M757" s="31">
        <v>1</v>
      </c>
      <c r="N757" s="105">
        <v>43089</v>
      </c>
      <c r="O757" s="29"/>
    </row>
    <row r="758" spans="2:15" ht="12.75" x14ac:dyDescent="0.2">
      <c r="B758" s="32" t="s">
        <v>430</v>
      </c>
      <c r="C758" s="32" t="s">
        <v>359</v>
      </c>
      <c r="D758" s="32" t="s">
        <v>360</v>
      </c>
      <c r="E758" s="31" t="s">
        <v>1255</v>
      </c>
      <c r="F758" s="31">
        <v>1011177</v>
      </c>
      <c r="G758" s="31">
        <v>1159734</v>
      </c>
      <c r="H758" s="32" t="s">
        <v>849</v>
      </c>
      <c r="I758" s="32" t="s">
        <v>224</v>
      </c>
      <c r="J758" s="32" t="s">
        <v>105</v>
      </c>
      <c r="K758" s="32" t="s">
        <v>334</v>
      </c>
      <c r="L758" s="31" t="s">
        <v>96</v>
      </c>
      <c r="M758" s="31">
        <v>4</v>
      </c>
      <c r="N758" s="105">
        <v>43089</v>
      </c>
      <c r="O758" s="29"/>
    </row>
    <row r="759" spans="2:15" ht="12.75" x14ac:dyDescent="0.2">
      <c r="B759" s="177" t="s">
        <v>74</v>
      </c>
      <c r="C759" s="177" t="s">
        <v>359</v>
      </c>
      <c r="D759" s="178" t="s">
        <v>360</v>
      </c>
      <c r="E759" s="179" t="s">
        <v>1838</v>
      </c>
      <c r="F759" s="179">
        <v>2447723</v>
      </c>
      <c r="G759" s="179">
        <v>786068</v>
      </c>
      <c r="H759" s="180" t="s">
        <v>1048</v>
      </c>
      <c r="I759" s="178" t="s">
        <v>216</v>
      </c>
      <c r="J759" s="178" t="s">
        <v>339</v>
      </c>
      <c r="K759" s="178" t="s">
        <v>375</v>
      </c>
      <c r="L759" s="179" t="s">
        <v>96</v>
      </c>
      <c r="M759" s="179">
        <v>4</v>
      </c>
      <c r="N759" s="181">
        <v>43089</v>
      </c>
      <c r="O759" s="29"/>
    </row>
    <row r="760" spans="2:15" ht="12.75" x14ac:dyDescent="0.2">
      <c r="B760" s="167" t="s">
        <v>74</v>
      </c>
      <c r="C760" s="167" t="s">
        <v>359</v>
      </c>
      <c r="D760" s="168" t="s">
        <v>360</v>
      </c>
      <c r="E760" s="169" t="s">
        <v>1838</v>
      </c>
      <c r="F760" s="169">
        <v>2447723</v>
      </c>
      <c r="G760" s="169">
        <v>786068</v>
      </c>
      <c r="H760" s="170" t="s">
        <v>1048</v>
      </c>
      <c r="I760" s="168" t="s">
        <v>216</v>
      </c>
      <c r="J760" s="168" t="s">
        <v>339</v>
      </c>
      <c r="K760" s="168" t="s">
        <v>375</v>
      </c>
      <c r="L760" s="169" t="s">
        <v>464</v>
      </c>
      <c r="M760" s="169">
        <v>2</v>
      </c>
      <c r="N760" s="171">
        <v>43089</v>
      </c>
      <c r="O760" s="29"/>
    </row>
    <row r="761" spans="2:15" ht="12.75" x14ac:dyDescent="0.2">
      <c r="B761" s="32" t="s">
        <v>74</v>
      </c>
      <c r="C761" s="32" t="s">
        <v>359</v>
      </c>
      <c r="D761" s="32" t="s">
        <v>360</v>
      </c>
      <c r="E761" s="31" t="s">
        <v>1839</v>
      </c>
      <c r="F761" s="31">
        <v>2447773</v>
      </c>
      <c r="G761" s="31">
        <v>646689</v>
      </c>
      <c r="H761" s="32" t="s">
        <v>1049</v>
      </c>
      <c r="I761" s="32" t="s">
        <v>224</v>
      </c>
      <c r="J761" s="32" t="s">
        <v>206</v>
      </c>
      <c r="K761" s="32" t="s">
        <v>375</v>
      </c>
      <c r="L761" s="31" t="s">
        <v>96</v>
      </c>
      <c r="M761" s="31">
        <v>3</v>
      </c>
      <c r="N761" s="105">
        <v>43089</v>
      </c>
      <c r="O761" s="29"/>
    </row>
    <row r="762" spans="2:15" ht="12.75" x14ac:dyDescent="0.2">
      <c r="B762" s="32" t="s">
        <v>74</v>
      </c>
      <c r="C762" s="32" t="s">
        <v>359</v>
      </c>
      <c r="D762" s="32" t="s">
        <v>360</v>
      </c>
      <c r="E762" s="31" t="s">
        <v>1840</v>
      </c>
      <c r="F762" s="31">
        <v>2447773</v>
      </c>
      <c r="G762" s="31">
        <v>646689</v>
      </c>
      <c r="H762" s="32" t="s">
        <v>1049</v>
      </c>
      <c r="I762" s="32" t="s">
        <v>224</v>
      </c>
      <c r="J762" s="32" t="s">
        <v>206</v>
      </c>
      <c r="K762" s="32" t="s">
        <v>375</v>
      </c>
      <c r="L762" s="31" t="s">
        <v>96</v>
      </c>
      <c r="M762" s="31">
        <v>1</v>
      </c>
      <c r="N762" s="105">
        <v>43089</v>
      </c>
      <c r="O762" s="29"/>
    </row>
    <row r="763" spans="2:15" ht="12.75" x14ac:dyDescent="0.2">
      <c r="B763" s="32" t="s">
        <v>74</v>
      </c>
      <c r="C763" s="32" t="s">
        <v>359</v>
      </c>
      <c r="D763" s="32" t="s">
        <v>360</v>
      </c>
      <c r="E763" s="31" t="s">
        <v>1840</v>
      </c>
      <c r="F763" s="31">
        <v>2447773</v>
      </c>
      <c r="G763" s="31">
        <v>646689</v>
      </c>
      <c r="H763" s="32" t="s">
        <v>1049</v>
      </c>
      <c r="I763" s="32" t="s">
        <v>224</v>
      </c>
      <c r="J763" s="32" t="s">
        <v>206</v>
      </c>
      <c r="K763" s="32" t="s">
        <v>375</v>
      </c>
      <c r="L763" s="31" t="s">
        <v>464</v>
      </c>
      <c r="M763" s="31">
        <v>2</v>
      </c>
      <c r="N763" s="105">
        <v>43089</v>
      </c>
      <c r="O763" s="29"/>
    </row>
    <row r="764" spans="2:15" ht="12.75" x14ac:dyDescent="0.2">
      <c r="B764" s="32" t="s">
        <v>74</v>
      </c>
      <c r="C764" s="32" t="s">
        <v>359</v>
      </c>
      <c r="D764" s="32" t="s">
        <v>360</v>
      </c>
      <c r="E764" s="31" t="s">
        <v>1841</v>
      </c>
      <c r="F764" s="31">
        <v>2447789</v>
      </c>
      <c r="G764" s="31">
        <v>562438</v>
      </c>
      <c r="H764" s="32" t="s">
        <v>1034</v>
      </c>
      <c r="I764" s="32" t="s">
        <v>216</v>
      </c>
      <c r="J764" s="32" t="s">
        <v>1659</v>
      </c>
      <c r="K764" s="32" t="s">
        <v>375</v>
      </c>
      <c r="L764" s="31" t="s">
        <v>96</v>
      </c>
      <c r="M764" s="31">
        <v>2</v>
      </c>
      <c r="N764" s="105">
        <v>43089</v>
      </c>
      <c r="O764" s="29"/>
    </row>
    <row r="765" spans="2:15" ht="12.75" x14ac:dyDescent="0.2">
      <c r="B765" s="32" t="s">
        <v>74</v>
      </c>
      <c r="C765" s="32" t="s">
        <v>359</v>
      </c>
      <c r="D765" s="32" t="s">
        <v>360</v>
      </c>
      <c r="E765" s="31" t="s">
        <v>1842</v>
      </c>
      <c r="F765" s="31">
        <v>2448017</v>
      </c>
      <c r="G765" s="31">
        <v>886814</v>
      </c>
      <c r="H765" s="32" t="s">
        <v>1043</v>
      </c>
      <c r="I765" s="32" t="s">
        <v>216</v>
      </c>
      <c r="J765" s="32" t="s">
        <v>138</v>
      </c>
      <c r="K765" s="32" t="s">
        <v>375</v>
      </c>
      <c r="L765" s="31" t="s">
        <v>96</v>
      </c>
      <c r="M765" s="31">
        <v>1</v>
      </c>
      <c r="N765" s="105">
        <v>43089</v>
      </c>
      <c r="O765" s="29"/>
    </row>
    <row r="766" spans="2:15" ht="12.75" x14ac:dyDescent="0.2">
      <c r="B766" s="204" t="s">
        <v>75</v>
      </c>
      <c r="C766" s="204" t="s">
        <v>32</v>
      </c>
      <c r="D766" s="32" t="s">
        <v>14</v>
      </c>
      <c r="E766" s="31" t="s">
        <v>2083</v>
      </c>
      <c r="F766" s="31">
        <v>50</v>
      </c>
      <c r="G766" s="31">
        <v>50</v>
      </c>
      <c r="H766" s="205" t="s">
        <v>342</v>
      </c>
      <c r="I766" s="32" t="s">
        <v>305</v>
      </c>
      <c r="J766" s="32" t="s">
        <v>536</v>
      </c>
      <c r="K766" s="32" t="s">
        <v>334</v>
      </c>
      <c r="L766" s="31" t="s">
        <v>96</v>
      </c>
      <c r="M766" s="31">
        <v>4</v>
      </c>
      <c r="N766" s="105">
        <v>43089</v>
      </c>
      <c r="O766" s="29"/>
    </row>
    <row r="767" spans="2:15" ht="12.75" x14ac:dyDescent="0.2">
      <c r="B767" s="204" t="s">
        <v>75</v>
      </c>
      <c r="C767" s="204" t="s">
        <v>32</v>
      </c>
      <c r="D767" s="32" t="s">
        <v>14</v>
      </c>
      <c r="E767" s="31" t="s">
        <v>2084</v>
      </c>
      <c r="F767" s="31">
        <v>50</v>
      </c>
      <c r="G767" s="31">
        <v>50</v>
      </c>
      <c r="H767" s="205" t="s">
        <v>342</v>
      </c>
      <c r="I767" s="32" t="s">
        <v>305</v>
      </c>
      <c r="J767" s="32" t="s">
        <v>536</v>
      </c>
      <c r="K767" s="32" t="s">
        <v>334</v>
      </c>
      <c r="L767" s="31" t="s">
        <v>96</v>
      </c>
      <c r="M767" s="31">
        <v>3</v>
      </c>
      <c r="N767" s="105">
        <v>43089</v>
      </c>
      <c r="O767" s="29"/>
    </row>
    <row r="768" spans="2:15" ht="12.75" x14ac:dyDescent="0.2">
      <c r="B768" s="32" t="s">
        <v>430</v>
      </c>
      <c r="C768" s="32" t="s">
        <v>31</v>
      </c>
      <c r="D768" s="32" t="s">
        <v>15</v>
      </c>
      <c r="E768" s="31" t="s">
        <v>1217</v>
      </c>
      <c r="F768" s="31">
        <v>1194751</v>
      </c>
      <c r="G768" s="31">
        <v>868612</v>
      </c>
      <c r="H768" s="32" t="s">
        <v>461</v>
      </c>
      <c r="I768" s="32" t="s">
        <v>310</v>
      </c>
      <c r="J768" s="32" t="s">
        <v>118</v>
      </c>
      <c r="K768" s="32" t="s">
        <v>334</v>
      </c>
      <c r="L768" s="31" t="s">
        <v>96</v>
      </c>
      <c r="M768" s="31">
        <v>1</v>
      </c>
      <c r="N768" s="105">
        <v>43089</v>
      </c>
      <c r="O768" s="29"/>
    </row>
    <row r="769" spans="2:15" ht="12.75" x14ac:dyDescent="0.2">
      <c r="B769" s="32" t="s">
        <v>430</v>
      </c>
      <c r="C769" s="32" t="s">
        <v>31</v>
      </c>
      <c r="D769" s="32" t="s">
        <v>15</v>
      </c>
      <c r="E769" s="31" t="s">
        <v>1218</v>
      </c>
      <c r="F769" s="31">
        <v>678228</v>
      </c>
      <c r="G769" s="31">
        <v>520443</v>
      </c>
      <c r="H769" s="32" t="s">
        <v>457</v>
      </c>
      <c r="I769" s="32" t="s">
        <v>216</v>
      </c>
      <c r="J769" s="32" t="s">
        <v>105</v>
      </c>
      <c r="K769" s="32" t="s">
        <v>334</v>
      </c>
      <c r="L769" s="31" t="s">
        <v>96</v>
      </c>
      <c r="M769" s="31">
        <v>1</v>
      </c>
      <c r="N769" s="105">
        <v>43089</v>
      </c>
      <c r="O769" s="29"/>
    </row>
    <row r="770" spans="2:15" ht="12.75" x14ac:dyDescent="0.2">
      <c r="B770" s="32" t="s">
        <v>74</v>
      </c>
      <c r="C770" s="32" t="s">
        <v>31</v>
      </c>
      <c r="D770" s="32" t="s">
        <v>15</v>
      </c>
      <c r="E770" s="31" t="s">
        <v>1775</v>
      </c>
      <c r="F770" s="31">
        <v>856726</v>
      </c>
      <c r="G770" s="31">
        <v>522318</v>
      </c>
      <c r="H770" s="32" t="s">
        <v>338</v>
      </c>
      <c r="I770" s="32" t="s">
        <v>309</v>
      </c>
      <c r="J770" s="32" t="s">
        <v>120</v>
      </c>
      <c r="K770" s="32" t="s">
        <v>334</v>
      </c>
      <c r="L770" s="31" t="s">
        <v>96</v>
      </c>
      <c r="M770" s="31">
        <v>3</v>
      </c>
      <c r="N770" s="105">
        <v>43089</v>
      </c>
      <c r="O770" s="29"/>
    </row>
    <row r="771" spans="2:15" ht="12.75" x14ac:dyDescent="0.2">
      <c r="B771" s="32" t="s">
        <v>74</v>
      </c>
      <c r="C771" s="32" t="s">
        <v>31</v>
      </c>
      <c r="D771" s="32" t="s">
        <v>15</v>
      </c>
      <c r="E771" s="31" t="s">
        <v>1776</v>
      </c>
      <c r="F771" s="31">
        <v>842</v>
      </c>
      <c r="G771" s="31">
        <v>635341</v>
      </c>
      <c r="H771" s="32" t="s">
        <v>305</v>
      </c>
      <c r="I771" s="32" t="s">
        <v>305</v>
      </c>
      <c r="J771" s="32" t="s">
        <v>168</v>
      </c>
      <c r="K771" s="32" t="s">
        <v>334</v>
      </c>
      <c r="L771" s="31" t="s">
        <v>96</v>
      </c>
      <c r="M771" s="31">
        <v>1</v>
      </c>
      <c r="N771" s="105">
        <v>43089</v>
      </c>
      <c r="O771" s="29"/>
    </row>
    <row r="772" spans="2:15" ht="12.75" x14ac:dyDescent="0.2">
      <c r="B772" s="167" t="s">
        <v>74</v>
      </c>
      <c r="C772" s="167" t="s">
        <v>31</v>
      </c>
      <c r="D772" s="168" t="s">
        <v>15</v>
      </c>
      <c r="E772" s="169" t="s">
        <v>1777</v>
      </c>
      <c r="F772" s="169">
        <v>856726</v>
      </c>
      <c r="G772" s="169">
        <v>522318</v>
      </c>
      <c r="H772" s="170" t="s">
        <v>338</v>
      </c>
      <c r="I772" s="168" t="s">
        <v>309</v>
      </c>
      <c r="J772" s="168" t="s">
        <v>120</v>
      </c>
      <c r="K772" s="168" t="s">
        <v>334</v>
      </c>
      <c r="L772" s="169" t="s">
        <v>96</v>
      </c>
      <c r="M772" s="169">
        <v>5</v>
      </c>
      <c r="N772" s="171">
        <v>43089</v>
      </c>
      <c r="O772" s="29"/>
    </row>
    <row r="773" spans="2:15" ht="12.75" x14ac:dyDescent="0.2">
      <c r="B773" s="32" t="s">
        <v>74</v>
      </c>
      <c r="C773" s="32" t="s">
        <v>31</v>
      </c>
      <c r="D773" s="32" t="s">
        <v>15</v>
      </c>
      <c r="E773" s="31" t="s">
        <v>1778</v>
      </c>
      <c r="F773" s="31">
        <v>1039989</v>
      </c>
      <c r="G773" s="31">
        <v>635341</v>
      </c>
      <c r="H773" s="32" t="s">
        <v>305</v>
      </c>
      <c r="I773" s="32" t="s">
        <v>305</v>
      </c>
      <c r="J773" s="32" t="s">
        <v>95</v>
      </c>
      <c r="K773" s="32" t="s">
        <v>334</v>
      </c>
      <c r="L773" s="31" t="s">
        <v>96</v>
      </c>
      <c r="M773" s="31">
        <v>1</v>
      </c>
      <c r="N773" s="105">
        <v>43089</v>
      </c>
      <c r="O773" s="29"/>
    </row>
    <row r="774" spans="2:15" ht="12.75" x14ac:dyDescent="0.2">
      <c r="B774" s="32" t="s">
        <v>74</v>
      </c>
      <c r="C774" s="32" t="s">
        <v>31</v>
      </c>
      <c r="D774" s="32" t="s">
        <v>15</v>
      </c>
      <c r="E774" s="31" t="s">
        <v>1779</v>
      </c>
      <c r="F774" s="31">
        <v>2447958</v>
      </c>
      <c r="G774" s="31">
        <v>622444</v>
      </c>
      <c r="H774" s="32" t="s">
        <v>824</v>
      </c>
      <c r="I774" s="32" t="s">
        <v>217</v>
      </c>
      <c r="J774" s="32" t="s">
        <v>107</v>
      </c>
      <c r="K774" s="32" t="s">
        <v>334</v>
      </c>
      <c r="L774" s="31" t="s">
        <v>96</v>
      </c>
      <c r="M774" s="31">
        <v>1</v>
      </c>
      <c r="N774" s="105">
        <v>43089</v>
      </c>
      <c r="O774" s="29"/>
    </row>
    <row r="775" spans="2:15" ht="12.75" x14ac:dyDescent="0.2">
      <c r="B775" s="32" t="s">
        <v>74</v>
      </c>
      <c r="C775" s="32" t="s">
        <v>31</v>
      </c>
      <c r="D775" s="32" t="s">
        <v>15</v>
      </c>
      <c r="E775" s="31" t="s">
        <v>1780</v>
      </c>
      <c r="F775" s="31">
        <v>955590</v>
      </c>
      <c r="G775" s="31">
        <v>667858</v>
      </c>
      <c r="H775" s="32" t="s">
        <v>830</v>
      </c>
      <c r="I775" s="32" t="s">
        <v>305</v>
      </c>
      <c r="J775" s="32" t="s">
        <v>120</v>
      </c>
      <c r="K775" s="32" t="s">
        <v>334</v>
      </c>
      <c r="L775" s="31" t="s">
        <v>96</v>
      </c>
      <c r="M775" s="31">
        <v>1</v>
      </c>
      <c r="N775" s="105">
        <v>43089</v>
      </c>
      <c r="O775" s="29"/>
    </row>
    <row r="776" spans="2:15" ht="12.75" x14ac:dyDescent="0.2">
      <c r="B776" s="204" t="s">
        <v>75</v>
      </c>
      <c r="C776" s="204" t="s">
        <v>31</v>
      </c>
      <c r="D776" s="32" t="s">
        <v>15</v>
      </c>
      <c r="E776" s="31" t="s">
        <v>2054</v>
      </c>
      <c r="F776" s="31">
        <v>542</v>
      </c>
      <c r="G776" s="31">
        <v>542</v>
      </c>
      <c r="H776" s="205" t="s">
        <v>208</v>
      </c>
      <c r="I776" s="32" t="s">
        <v>305</v>
      </c>
      <c r="J776" s="32" t="s">
        <v>125</v>
      </c>
      <c r="K776" s="32" t="s">
        <v>334</v>
      </c>
      <c r="L776" s="31" t="s">
        <v>96</v>
      </c>
      <c r="M776" s="31">
        <v>1</v>
      </c>
      <c r="N776" s="105">
        <v>43089</v>
      </c>
      <c r="O776" s="29"/>
    </row>
    <row r="777" spans="2:15" ht="12.75" x14ac:dyDescent="0.2">
      <c r="B777" s="32" t="s">
        <v>75</v>
      </c>
      <c r="C777" s="32" t="s">
        <v>27</v>
      </c>
      <c r="D777" s="32" t="s">
        <v>5</v>
      </c>
      <c r="E777" s="31" t="s">
        <v>1894</v>
      </c>
      <c r="F777" s="31">
        <v>49</v>
      </c>
      <c r="G777" s="31">
        <v>49</v>
      </c>
      <c r="H777" s="32" t="s">
        <v>449</v>
      </c>
      <c r="I777" s="32" t="s">
        <v>305</v>
      </c>
      <c r="J777" s="32" t="s">
        <v>97</v>
      </c>
      <c r="K777" s="32" t="s">
        <v>334</v>
      </c>
      <c r="L777" s="31" t="s">
        <v>96</v>
      </c>
      <c r="M777" s="31">
        <v>1</v>
      </c>
      <c r="N777" s="105">
        <v>43090</v>
      </c>
      <c r="O777" s="29"/>
    </row>
    <row r="778" spans="2:15" ht="12.75" x14ac:dyDescent="0.2">
      <c r="B778" s="32" t="s">
        <v>74</v>
      </c>
      <c r="C778" s="32" t="s">
        <v>27</v>
      </c>
      <c r="D778" s="32" t="s">
        <v>7</v>
      </c>
      <c r="E778" s="31" t="s">
        <v>1316</v>
      </c>
      <c r="F778" s="31">
        <v>2448150</v>
      </c>
      <c r="G778" s="31">
        <v>632767</v>
      </c>
      <c r="H778" s="32" t="s">
        <v>637</v>
      </c>
      <c r="I778" s="32" t="s">
        <v>219</v>
      </c>
      <c r="J778" s="32" t="s">
        <v>42</v>
      </c>
      <c r="K778" s="32" t="s">
        <v>334</v>
      </c>
      <c r="L778" s="31" t="s">
        <v>96</v>
      </c>
      <c r="M778" s="31">
        <v>1</v>
      </c>
      <c r="N778" s="105">
        <v>43090</v>
      </c>
      <c r="O778" s="29"/>
    </row>
    <row r="779" spans="2:15" ht="12.75" x14ac:dyDescent="0.2">
      <c r="B779" s="32" t="s">
        <v>75</v>
      </c>
      <c r="C779" s="32" t="s">
        <v>27</v>
      </c>
      <c r="D779" s="32" t="s">
        <v>8</v>
      </c>
      <c r="E779" s="31" t="s">
        <v>1878</v>
      </c>
      <c r="F779" s="31">
        <v>542</v>
      </c>
      <c r="G779" s="31">
        <v>542</v>
      </c>
      <c r="H779" s="32" t="s">
        <v>208</v>
      </c>
      <c r="I779" s="32" t="s">
        <v>305</v>
      </c>
      <c r="J779" s="32" t="s">
        <v>107</v>
      </c>
      <c r="K779" s="32" t="s">
        <v>334</v>
      </c>
      <c r="L779" s="31" t="s">
        <v>96</v>
      </c>
      <c r="M779" s="31">
        <v>1</v>
      </c>
      <c r="N779" s="105">
        <v>43090</v>
      </c>
      <c r="O779" s="29"/>
    </row>
    <row r="780" spans="2:15" ht="12.75" x14ac:dyDescent="0.2">
      <c r="B780" s="204" t="s">
        <v>75</v>
      </c>
      <c r="C780" s="204" t="s">
        <v>361</v>
      </c>
      <c r="D780" s="32" t="s">
        <v>362</v>
      </c>
      <c r="E780" s="31" t="s">
        <v>2073</v>
      </c>
      <c r="F780" s="31">
        <v>1143</v>
      </c>
      <c r="G780" s="31">
        <v>1143</v>
      </c>
      <c r="H780" s="205" t="s">
        <v>867</v>
      </c>
      <c r="I780" s="32" t="s">
        <v>305</v>
      </c>
      <c r="J780" s="32" t="s">
        <v>156</v>
      </c>
      <c r="K780" s="32" t="s">
        <v>334</v>
      </c>
      <c r="L780" s="31" t="s">
        <v>96</v>
      </c>
      <c r="M780" s="31">
        <v>4</v>
      </c>
      <c r="N780" s="105">
        <v>43090</v>
      </c>
      <c r="O780" s="29"/>
    </row>
    <row r="781" spans="2:15" ht="12.75" x14ac:dyDescent="0.2">
      <c r="B781" s="32" t="s">
        <v>74</v>
      </c>
      <c r="C781" s="32" t="s">
        <v>30</v>
      </c>
      <c r="D781" s="32" t="s">
        <v>12</v>
      </c>
      <c r="E781" s="31" t="s">
        <v>1338</v>
      </c>
      <c r="F781" s="31">
        <v>734863</v>
      </c>
      <c r="G781" s="31">
        <v>585644</v>
      </c>
      <c r="H781" s="32" t="s">
        <v>663</v>
      </c>
      <c r="I781" s="32" t="s">
        <v>219</v>
      </c>
      <c r="J781" s="32" t="s">
        <v>178</v>
      </c>
      <c r="K781" s="32" t="s">
        <v>334</v>
      </c>
      <c r="L781" s="31" t="s">
        <v>96</v>
      </c>
      <c r="M781" s="31">
        <v>1</v>
      </c>
      <c r="N781" s="105">
        <v>43090</v>
      </c>
      <c r="O781" s="29"/>
    </row>
    <row r="782" spans="2:15" ht="12.75" x14ac:dyDescent="0.2">
      <c r="B782" s="32" t="s">
        <v>430</v>
      </c>
      <c r="C782" s="32" t="s">
        <v>25</v>
      </c>
      <c r="D782" s="32" t="s">
        <v>398</v>
      </c>
      <c r="E782" s="31" t="s">
        <v>1112</v>
      </c>
      <c r="F782" s="31">
        <v>1029642</v>
      </c>
      <c r="G782" s="31">
        <v>603290</v>
      </c>
      <c r="H782" s="32" t="s">
        <v>685</v>
      </c>
      <c r="I782" s="32" t="s">
        <v>216</v>
      </c>
      <c r="J782" s="32" t="s">
        <v>147</v>
      </c>
      <c r="K782" s="32" t="s">
        <v>334</v>
      </c>
      <c r="L782" s="31" t="s">
        <v>96</v>
      </c>
      <c r="M782" s="31">
        <v>6</v>
      </c>
      <c r="N782" s="105">
        <v>43090</v>
      </c>
      <c r="O782" s="29"/>
    </row>
    <row r="783" spans="2:15" ht="12.75" x14ac:dyDescent="0.2">
      <c r="B783" s="32" t="s">
        <v>74</v>
      </c>
      <c r="C783" s="32" t="s">
        <v>25</v>
      </c>
      <c r="D783" s="32" t="s">
        <v>398</v>
      </c>
      <c r="E783" s="31" t="s">
        <v>1352</v>
      </c>
      <c r="F783" s="31">
        <v>856328</v>
      </c>
      <c r="G783" s="31">
        <v>578903</v>
      </c>
      <c r="H783" s="32" t="s">
        <v>696</v>
      </c>
      <c r="I783" s="32" t="s">
        <v>423</v>
      </c>
      <c r="J783" s="32" t="s">
        <v>205</v>
      </c>
      <c r="K783" s="32" t="s">
        <v>334</v>
      </c>
      <c r="L783" s="31" t="s">
        <v>96</v>
      </c>
      <c r="M783" s="31">
        <v>1</v>
      </c>
      <c r="N783" s="105">
        <v>43090</v>
      </c>
      <c r="O783" s="29"/>
    </row>
    <row r="784" spans="2:15" ht="12.75" x14ac:dyDescent="0.2">
      <c r="B784" s="32" t="s">
        <v>74</v>
      </c>
      <c r="C784" s="32" t="s">
        <v>25</v>
      </c>
      <c r="D784" s="32" t="s">
        <v>398</v>
      </c>
      <c r="E784" s="31" t="s">
        <v>1353</v>
      </c>
      <c r="F784" s="31">
        <v>2448208</v>
      </c>
      <c r="G784" s="31">
        <v>651351</v>
      </c>
      <c r="H784" s="32" t="s">
        <v>695</v>
      </c>
      <c r="I784" s="32" t="s">
        <v>310</v>
      </c>
      <c r="J784" s="32" t="s">
        <v>173</v>
      </c>
      <c r="K784" s="32" t="s">
        <v>334</v>
      </c>
      <c r="L784" s="31" t="s">
        <v>96</v>
      </c>
      <c r="M784" s="31">
        <v>3</v>
      </c>
      <c r="N784" s="105">
        <v>43090</v>
      </c>
      <c r="O784" s="29"/>
    </row>
    <row r="785" spans="2:15" ht="12.75" x14ac:dyDescent="0.2">
      <c r="B785" s="177" t="s">
        <v>75</v>
      </c>
      <c r="C785" s="177" t="s">
        <v>25</v>
      </c>
      <c r="D785" s="178" t="s">
        <v>398</v>
      </c>
      <c r="E785" s="179" t="s">
        <v>1985</v>
      </c>
      <c r="F785" s="179">
        <v>564</v>
      </c>
      <c r="G785" s="179">
        <v>611149</v>
      </c>
      <c r="H785" s="180" t="s">
        <v>476</v>
      </c>
      <c r="I785" s="178" t="s">
        <v>365</v>
      </c>
      <c r="J785" s="178" t="s">
        <v>120</v>
      </c>
      <c r="K785" s="178" t="s">
        <v>334</v>
      </c>
      <c r="L785" s="179" t="s">
        <v>96</v>
      </c>
      <c r="M785" s="179">
        <v>2</v>
      </c>
      <c r="N785" s="181">
        <v>43090</v>
      </c>
      <c r="O785" s="29"/>
    </row>
    <row r="786" spans="2:15" ht="12.75" x14ac:dyDescent="0.2">
      <c r="B786" s="177" t="s">
        <v>75</v>
      </c>
      <c r="C786" s="177" t="s">
        <v>25</v>
      </c>
      <c r="D786" s="178" t="s">
        <v>398</v>
      </c>
      <c r="E786" s="179" t="s">
        <v>1986</v>
      </c>
      <c r="F786" s="179">
        <v>215</v>
      </c>
      <c r="G786" s="179">
        <v>215</v>
      </c>
      <c r="H786" s="180" t="s">
        <v>351</v>
      </c>
      <c r="I786" s="178" t="s">
        <v>305</v>
      </c>
      <c r="J786" s="178" t="s">
        <v>152</v>
      </c>
      <c r="K786" s="178" t="s">
        <v>334</v>
      </c>
      <c r="L786" s="179" t="s">
        <v>96</v>
      </c>
      <c r="M786" s="179">
        <v>1</v>
      </c>
      <c r="N786" s="181">
        <v>43090</v>
      </c>
      <c r="O786" s="29"/>
    </row>
    <row r="787" spans="2:15" ht="12.75" x14ac:dyDescent="0.2">
      <c r="B787" s="32" t="s">
        <v>75</v>
      </c>
      <c r="C787" s="32" t="s">
        <v>25</v>
      </c>
      <c r="D787" s="32" t="s">
        <v>398</v>
      </c>
      <c r="E787" s="31" t="s">
        <v>1987</v>
      </c>
      <c r="F787" s="31">
        <v>631</v>
      </c>
      <c r="G787" s="31">
        <v>631</v>
      </c>
      <c r="H787" s="32" t="s">
        <v>495</v>
      </c>
      <c r="I787" s="32" t="s">
        <v>305</v>
      </c>
      <c r="J787" s="32" t="s">
        <v>122</v>
      </c>
      <c r="K787" s="32" t="s">
        <v>334</v>
      </c>
      <c r="L787" s="31" t="s">
        <v>96</v>
      </c>
      <c r="M787" s="31">
        <v>2</v>
      </c>
      <c r="N787" s="105">
        <v>43090</v>
      </c>
      <c r="O787" s="29"/>
    </row>
    <row r="788" spans="2:15" ht="12.75" x14ac:dyDescent="0.2">
      <c r="B788" s="167" t="s">
        <v>430</v>
      </c>
      <c r="C788" s="167" t="s">
        <v>26</v>
      </c>
      <c r="D788" s="168" t="s">
        <v>13</v>
      </c>
      <c r="E788" s="169" t="s">
        <v>1163</v>
      </c>
      <c r="F788" s="169">
        <v>857249</v>
      </c>
      <c r="G788" s="169">
        <v>649440</v>
      </c>
      <c r="H788" s="170" t="s">
        <v>717</v>
      </c>
      <c r="I788" s="168" t="s">
        <v>225</v>
      </c>
      <c r="J788" s="168" t="s">
        <v>177</v>
      </c>
      <c r="K788" s="168" t="s">
        <v>334</v>
      </c>
      <c r="L788" s="169" t="s">
        <v>96</v>
      </c>
      <c r="M788" s="169">
        <v>1</v>
      </c>
      <c r="N788" s="171">
        <v>43090</v>
      </c>
      <c r="O788" s="29"/>
    </row>
    <row r="789" spans="2:15" ht="12.75" x14ac:dyDescent="0.2">
      <c r="B789" s="32" t="s">
        <v>430</v>
      </c>
      <c r="C789" s="32" t="s">
        <v>26</v>
      </c>
      <c r="D789" s="32" t="s">
        <v>13</v>
      </c>
      <c r="E789" s="31" t="s">
        <v>1164</v>
      </c>
      <c r="F789" s="31">
        <v>972761</v>
      </c>
      <c r="G789" s="31">
        <v>589044</v>
      </c>
      <c r="H789" s="32" t="s">
        <v>816</v>
      </c>
      <c r="I789" s="32" t="s">
        <v>219</v>
      </c>
      <c r="J789" s="32" t="s">
        <v>178</v>
      </c>
      <c r="K789" s="32" t="s">
        <v>334</v>
      </c>
      <c r="L789" s="31" t="s">
        <v>96</v>
      </c>
      <c r="M789" s="31">
        <v>1</v>
      </c>
      <c r="N789" s="105">
        <v>43090</v>
      </c>
      <c r="O789" s="29"/>
    </row>
    <row r="790" spans="2:15" ht="12.75" x14ac:dyDescent="0.2">
      <c r="B790" s="167" t="s">
        <v>430</v>
      </c>
      <c r="C790" s="167" t="s">
        <v>26</v>
      </c>
      <c r="D790" s="168" t="s">
        <v>13</v>
      </c>
      <c r="E790" s="169" t="s">
        <v>1165</v>
      </c>
      <c r="F790" s="169">
        <v>982444</v>
      </c>
      <c r="G790" s="169">
        <v>598843</v>
      </c>
      <c r="H790" s="170" t="s">
        <v>763</v>
      </c>
      <c r="I790" s="168" t="s">
        <v>216</v>
      </c>
      <c r="J790" s="168" t="s">
        <v>151</v>
      </c>
      <c r="K790" s="168" t="s">
        <v>334</v>
      </c>
      <c r="L790" s="169" t="s">
        <v>96</v>
      </c>
      <c r="M790" s="169">
        <v>1</v>
      </c>
      <c r="N790" s="171">
        <v>43090</v>
      </c>
      <c r="O790" s="29"/>
    </row>
    <row r="791" spans="2:15" ht="12.75" x14ac:dyDescent="0.2">
      <c r="B791" s="32" t="s">
        <v>430</v>
      </c>
      <c r="C791" s="32" t="s">
        <v>26</v>
      </c>
      <c r="D791" s="32" t="s">
        <v>13</v>
      </c>
      <c r="E791" s="31" t="s">
        <v>1166</v>
      </c>
      <c r="F791" s="31">
        <v>1166325</v>
      </c>
      <c r="G791" s="31">
        <v>548738</v>
      </c>
      <c r="H791" s="32" t="s">
        <v>575</v>
      </c>
      <c r="I791" s="32" t="s">
        <v>220</v>
      </c>
      <c r="J791" s="32" t="s">
        <v>199</v>
      </c>
      <c r="K791" s="32" t="s">
        <v>334</v>
      </c>
      <c r="L791" s="31" t="s">
        <v>96</v>
      </c>
      <c r="M791" s="31">
        <v>1</v>
      </c>
      <c r="N791" s="105">
        <v>43090</v>
      </c>
      <c r="O791" s="29"/>
    </row>
    <row r="792" spans="2:15" ht="12.75" x14ac:dyDescent="0.2">
      <c r="B792" s="32" t="s">
        <v>430</v>
      </c>
      <c r="C792" s="32" t="s">
        <v>26</v>
      </c>
      <c r="D792" s="32" t="s">
        <v>13</v>
      </c>
      <c r="E792" s="31" t="s">
        <v>1167</v>
      </c>
      <c r="F792" s="31">
        <v>984635</v>
      </c>
      <c r="G792" s="31">
        <v>608030</v>
      </c>
      <c r="H792" s="32" t="s">
        <v>574</v>
      </c>
      <c r="I792" s="32" t="s">
        <v>310</v>
      </c>
      <c r="J792" s="32" t="s">
        <v>152</v>
      </c>
      <c r="K792" s="32" t="s">
        <v>334</v>
      </c>
      <c r="L792" s="31" t="s">
        <v>96</v>
      </c>
      <c r="M792" s="31">
        <v>1</v>
      </c>
      <c r="N792" s="105">
        <v>43090</v>
      </c>
      <c r="O792" s="29"/>
    </row>
    <row r="793" spans="2:15" ht="12.75" x14ac:dyDescent="0.2">
      <c r="B793" s="167" t="s">
        <v>74</v>
      </c>
      <c r="C793" s="167" t="s">
        <v>26</v>
      </c>
      <c r="D793" s="168" t="s">
        <v>13</v>
      </c>
      <c r="E793" s="169" t="s">
        <v>1664</v>
      </c>
      <c r="F793" s="169">
        <v>2448108</v>
      </c>
      <c r="G793" s="169">
        <v>238745</v>
      </c>
      <c r="H793" s="170" t="s">
        <v>937</v>
      </c>
      <c r="I793" s="168" t="s">
        <v>225</v>
      </c>
      <c r="J793" s="168" t="s">
        <v>149</v>
      </c>
      <c r="K793" s="168" t="s">
        <v>375</v>
      </c>
      <c r="L793" s="169" t="s">
        <v>96</v>
      </c>
      <c r="M793" s="169">
        <v>1</v>
      </c>
      <c r="N793" s="171">
        <v>43090</v>
      </c>
      <c r="O793" s="29"/>
    </row>
    <row r="794" spans="2:15" ht="12.75" x14ac:dyDescent="0.2">
      <c r="B794" s="32" t="s">
        <v>74</v>
      </c>
      <c r="C794" s="32" t="s">
        <v>26</v>
      </c>
      <c r="D794" s="32" t="s">
        <v>13</v>
      </c>
      <c r="E794" s="31" t="s">
        <v>1665</v>
      </c>
      <c r="F794" s="31">
        <v>903512</v>
      </c>
      <c r="G794" s="31">
        <v>520832</v>
      </c>
      <c r="H794" s="32" t="s">
        <v>747</v>
      </c>
      <c r="I794" s="32" t="s">
        <v>469</v>
      </c>
      <c r="J794" s="32" t="s">
        <v>174</v>
      </c>
      <c r="K794" s="32" t="s">
        <v>334</v>
      </c>
      <c r="L794" s="31" t="s">
        <v>96</v>
      </c>
      <c r="M794" s="31">
        <v>1</v>
      </c>
      <c r="N794" s="105">
        <v>43090</v>
      </c>
      <c r="O794" s="29"/>
    </row>
    <row r="795" spans="2:15" ht="12.75" x14ac:dyDescent="0.2">
      <c r="B795" s="32" t="s">
        <v>74</v>
      </c>
      <c r="C795" s="32" t="s">
        <v>26</v>
      </c>
      <c r="D795" s="32" t="s">
        <v>13</v>
      </c>
      <c r="E795" s="31" t="s">
        <v>1666</v>
      </c>
      <c r="F795" s="31">
        <v>2448152</v>
      </c>
      <c r="G795" s="31">
        <v>597794</v>
      </c>
      <c r="H795" s="32" t="s">
        <v>984</v>
      </c>
      <c r="I795" s="32" t="s">
        <v>220</v>
      </c>
      <c r="J795" s="32" t="s">
        <v>171</v>
      </c>
      <c r="K795" s="32" t="s">
        <v>375</v>
      </c>
      <c r="L795" s="31" t="s">
        <v>96</v>
      </c>
      <c r="M795" s="31">
        <v>1</v>
      </c>
      <c r="N795" s="105">
        <v>43090</v>
      </c>
      <c r="O795" s="29"/>
    </row>
    <row r="796" spans="2:15" ht="12.75" x14ac:dyDescent="0.2">
      <c r="B796" s="32" t="s">
        <v>74</v>
      </c>
      <c r="C796" s="32" t="s">
        <v>26</v>
      </c>
      <c r="D796" s="32" t="s">
        <v>13</v>
      </c>
      <c r="E796" s="31" t="s">
        <v>1667</v>
      </c>
      <c r="F796" s="31">
        <v>931298</v>
      </c>
      <c r="G796" s="31">
        <v>550531</v>
      </c>
      <c r="H796" s="32" t="s">
        <v>768</v>
      </c>
      <c r="I796" s="32" t="s">
        <v>305</v>
      </c>
      <c r="J796" s="32" t="s">
        <v>140</v>
      </c>
      <c r="K796" s="32" t="s">
        <v>334</v>
      </c>
      <c r="L796" s="31" t="s">
        <v>96</v>
      </c>
      <c r="M796" s="31">
        <v>1</v>
      </c>
      <c r="N796" s="105">
        <v>43090</v>
      </c>
      <c r="O796" s="29"/>
    </row>
    <row r="797" spans="2:15" ht="12.75" x14ac:dyDescent="0.2">
      <c r="B797" s="32" t="s">
        <v>74</v>
      </c>
      <c r="C797" s="32" t="s">
        <v>26</v>
      </c>
      <c r="D797" s="32" t="s">
        <v>13</v>
      </c>
      <c r="E797" s="31" t="s">
        <v>1668</v>
      </c>
      <c r="F797" s="31">
        <v>2448173</v>
      </c>
      <c r="G797" s="31">
        <v>914871</v>
      </c>
      <c r="H797" s="32" t="s">
        <v>723</v>
      </c>
      <c r="I797" s="32" t="s">
        <v>219</v>
      </c>
      <c r="J797" s="32" t="s">
        <v>44</v>
      </c>
      <c r="K797" s="32" t="s">
        <v>334</v>
      </c>
      <c r="L797" s="31" t="s">
        <v>96</v>
      </c>
      <c r="M797" s="31">
        <v>1</v>
      </c>
      <c r="N797" s="105">
        <v>43090</v>
      </c>
      <c r="O797" s="29"/>
    </row>
    <row r="798" spans="2:15" ht="12.75" x14ac:dyDescent="0.2">
      <c r="B798" s="177" t="s">
        <v>74</v>
      </c>
      <c r="C798" s="177" t="s">
        <v>26</v>
      </c>
      <c r="D798" s="178" t="s">
        <v>13</v>
      </c>
      <c r="E798" s="179" t="s">
        <v>1669</v>
      </c>
      <c r="F798" s="179">
        <v>2448203</v>
      </c>
      <c r="G798" s="179">
        <v>579856</v>
      </c>
      <c r="H798" s="180" t="s">
        <v>987</v>
      </c>
      <c r="I798" s="178" t="s">
        <v>305</v>
      </c>
      <c r="J798" s="178" t="s">
        <v>139</v>
      </c>
      <c r="K798" s="178" t="s">
        <v>375</v>
      </c>
      <c r="L798" s="179" t="s">
        <v>96</v>
      </c>
      <c r="M798" s="179">
        <v>1</v>
      </c>
      <c r="N798" s="181">
        <v>43090</v>
      </c>
      <c r="O798" s="29"/>
    </row>
    <row r="799" spans="2:15" ht="12.75" x14ac:dyDescent="0.2">
      <c r="B799" s="167" t="s">
        <v>74</v>
      </c>
      <c r="C799" s="167" t="s">
        <v>26</v>
      </c>
      <c r="D799" s="168" t="s">
        <v>13</v>
      </c>
      <c r="E799" s="169" t="s">
        <v>1670</v>
      </c>
      <c r="F799" s="169">
        <v>984021</v>
      </c>
      <c r="G799" s="169">
        <v>596037</v>
      </c>
      <c r="H799" s="170" t="s">
        <v>609</v>
      </c>
      <c r="I799" s="168" t="s">
        <v>225</v>
      </c>
      <c r="J799" s="168" t="s">
        <v>120</v>
      </c>
      <c r="K799" s="168" t="s">
        <v>375</v>
      </c>
      <c r="L799" s="169" t="s">
        <v>96</v>
      </c>
      <c r="M799" s="169">
        <v>1</v>
      </c>
      <c r="N799" s="171">
        <v>43090</v>
      </c>
      <c r="O799" s="29"/>
    </row>
    <row r="800" spans="2:15" ht="12.75" x14ac:dyDescent="0.2">
      <c r="B800" s="32" t="s">
        <v>74</v>
      </c>
      <c r="C800" s="32" t="s">
        <v>26</v>
      </c>
      <c r="D800" s="32" t="s">
        <v>13</v>
      </c>
      <c r="E800" s="31" t="s">
        <v>1671</v>
      </c>
      <c r="F800" s="31">
        <v>976561</v>
      </c>
      <c r="G800" s="31">
        <v>672638</v>
      </c>
      <c r="H800" s="32" t="s">
        <v>958</v>
      </c>
      <c r="I800" s="32" t="s">
        <v>220</v>
      </c>
      <c r="J800" s="32" t="s">
        <v>118</v>
      </c>
      <c r="K800" s="32" t="s">
        <v>375</v>
      </c>
      <c r="L800" s="31" t="s">
        <v>96</v>
      </c>
      <c r="M800" s="31">
        <v>1</v>
      </c>
      <c r="N800" s="105">
        <v>43090</v>
      </c>
      <c r="O800" s="29"/>
    </row>
    <row r="801" spans="2:15" ht="12.75" x14ac:dyDescent="0.2">
      <c r="B801" s="32" t="s">
        <v>74</v>
      </c>
      <c r="C801" s="32" t="s">
        <v>26</v>
      </c>
      <c r="D801" s="32" t="s">
        <v>13</v>
      </c>
      <c r="E801" s="31" t="s">
        <v>1672</v>
      </c>
      <c r="F801" s="31">
        <v>1033909</v>
      </c>
      <c r="G801" s="31">
        <v>649514</v>
      </c>
      <c r="H801" s="32" t="s">
        <v>514</v>
      </c>
      <c r="I801" s="32" t="s">
        <v>222</v>
      </c>
      <c r="J801" s="32" t="s">
        <v>202</v>
      </c>
      <c r="K801" s="32" t="s">
        <v>375</v>
      </c>
      <c r="L801" s="31" t="s">
        <v>96</v>
      </c>
      <c r="M801" s="31">
        <v>1</v>
      </c>
      <c r="N801" s="105">
        <v>43090</v>
      </c>
      <c r="O801" s="29"/>
    </row>
    <row r="802" spans="2:15" ht="12.75" x14ac:dyDescent="0.2">
      <c r="B802" s="32" t="s">
        <v>74</v>
      </c>
      <c r="C802" s="32" t="s">
        <v>26</v>
      </c>
      <c r="D802" s="32" t="s">
        <v>13</v>
      </c>
      <c r="E802" s="31" t="s">
        <v>1673</v>
      </c>
      <c r="F802" s="31">
        <v>718144</v>
      </c>
      <c r="G802" s="31">
        <v>563009</v>
      </c>
      <c r="H802" s="32" t="s">
        <v>973</v>
      </c>
      <c r="I802" s="32" t="s">
        <v>222</v>
      </c>
      <c r="J802" s="32" t="s">
        <v>42</v>
      </c>
      <c r="K802" s="32" t="s">
        <v>375</v>
      </c>
      <c r="L802" s="31" t="s">
        <v>96</v>
      </c>
      <c r="M802" s="31">
        <v>1</v>
      </c>
      <c r="N802" s="105">
        <v>43090</v>
      </c>
      <c r="O802" s="29"/>
    </row>
    <row r="803" spans="2:15" ht="12.75" x14ac:dyDescent="0.2">
      <c r="B803" s="32" t="s">
        <v>74</v>
      </c>
      <c r="C803" s="32" t="s">
        <v>26</v>
      </c>
      <c r="D803" s="32" t="s">
        <v>13</v>
      </c>
      <c r="E803" s="31" t="s">
        <v>1674</v>
      </c>
      <c r="F803" s="31">
        <v>1170927</v>
      </c>
      <c r="G803" s="31">
        <v>571934</v>
      </c>
      <c r="H803" s="32" t="s">
        <v>906</v>
      </c>
      <c r="I803" s="32" t="s">
        <v>226</v>
      </c>
      <c r="J803" s="32" t="s">
        <v>202</v>
      </c>
      <c r="K803" s="32" t="s">
        <v>375</v>
      </c>
      <c r="L803" s="31" t="s">
        <v>96</v>
      </c>
      <c r="M803" s="31">
        <v>1</v>
      </c>
      <c r="N803" s="105">
        <v>43090</v>
      </c>
      <c r="O803" s="29"/>
    </row>
    <row r="804" spans="2:15" ht="12.75" x14ac:dyDescent="0.2">
      <c r="B804" s="32" t="s">
        <v>74</v>
      </c>
      <c r="C804" s="32" t="s">
        <v>26</v>
      </c>
      <c r="D804" s="32" t="s">
        <v>13</v>
      </c>
      <c r="E804" s="31" t="s">
        <v>1675</v>
      </c>
      <c r="F804" s="31">
        <v>380375</v>
      </c>
      <c r="G804" s="31">
        <v>617909</v>
      </c>
      <c r="H804" s="32" t="s">
        <v>985</v>
      </c>
      <c r="I804" s="32" t="s">
        <v>1370</v>
      </c>
      <c r="J804" s="32" t="s">
        <v>171</v>
      </c>
      <c r="K804" s="32" t="s">
        <v>375</v>
      </c>
      <c r="L804" s="31" t="s">
        <v>96</v>
      </c>
      <c r="M804" s="31">
        <v>1</v>
      </c>
      <c r="N804" s="105">
        <v>43090</v>
      </c>
      <c r="O804" s="29"/>
    </row>
    <row r="805" spans="2:15" ht="12.75" x14ac:dyDescent="0.2">
      <c r="B805" s="32" t="s">
        <v>74</v>
      </c>
      <c r="C805" s="32" t="s">
        <v>26</v>
      </c>
      <c r="D805" s="32" t="s">
        <v>13</v>
      </c>
      <c r="E805" s="31" t="s">
        <v>1676</v>
      </c>
      <c r="F805" s="31">
        <v>421594</v>
      </c>
      <c r="G805" s="31">
        <v>622903</v>
      </c>
      <c r="H805" s="32" t="s">
        <v>530</v>
      </c>
      <c r="I805" s="32" t="s">
        <v>225</v>
      </c>
      <c r="J805" s="32" t="s">
        <v>105</v>
      </c>
      <c r="K805" s="32" t="s">
        <v>334</v>
      </c>
      <c r="L805" s="31" t="s">
        <v>96</v>
      </c>
      <c r="M805" s="31">
        <v>1</v>
      </c>
      <c r="N805" s="105">
        <v>43090</v>
      </c>
      <c r="O805" s="29"/>
    </row>
    <row r="806" spans="2:15" ht="12.75" x14ac:dyDescent="0.2">
      <c r="B806" s="32" t="s">
        <v>74</v>
      </c>
      <c r="C806" s="32" t="s">
        <v>26</v>
      </c>
      <c r="D806" s="32" t="s">
        <v>13</v>
      </c>
      <c r="E806" s="31" t="s">
        <v>1677</v>
      </c>
      <c r="F806" s="31">
        <v>747200</v>
      </c>
      <c r="G806" s="31">
        <v>519538</v>
      </c>
      <c r="H806" s="32" t="s">
        <v>905</v>
      </c>
      <c r="I806" s="32" t="s">
        <v>394</v>
      </c>
      <c r="J806" s="32" t="s">
        <v>202</v>
      </c>
      <c r="K806" s="32" t="s">
        <v>375</v>
      </c>
      <c r="L806" s="31" t="s">
        <v>96</v>
      </c>
      <c r="M806" s="31">
        <v>1</v>
      </c>
      <c r="N806" s="105">
        <v>43090</v>
      </c>
      <c r="O806" s="29"/>
    </row>
    <row r="807" spans="2:15" ht="12.75" x14ac:dyDescent="0.2">
      <c r="B807" s="32" t="s">
        <v>74</v>
      </c>
      <c r="C807" s="32" t="s">
        <v>26</v>
      </c>
      <c r="D807" s="32" t="s">
        <v>13</v>
      </c>
      <c r="E807" s="31" t="s">
        <v>1678</v>
      </c>
      <c r="F807" s="31">
        <v>916305</v>
      </c>
      <c r="G807" s="31">
        <v>582122</v>
      </c>
      <c r="H807" s="32" t="s">
        <v>1022</v>
      </c>
      <c r="I807" s="32" t="s">
        <v>365</v>
      </c>
      <c r="J807" s="32" t="s">
        <v>205</v>
      </c>
      <c r="K807" s="32" t="s">
        <v>375</v>
      </c>
      <c r="L807" s="31" t="s">
        <v>96</v>
      </c>
      <c r="M807" s="31">
        <v>1</v>
      </c>
      <c r="N807" s="105">
        <v>43090</v>
      </c>
      <c r="O807" s="29"/>
    </row>
    <row r="808" spans="2:15" ht="12.75" x14ac:dyDescent="0.2">
      <c r="B808" s="32" t="s">
        <v>74</v>
      </c>
      <c r="C808" s="32" t="s">
        <v>26</v>
      </c>
      <c r="D808" s="32" t="s">
        <v>13</v>
      </c>
      <c r="E808" s="31" t="s">
        <v>1679</v>
      </c>
      <c r="F808" s="31">
        <v>2448360</v>
      </c>
      <c r="G808" s="31">
        <v>578948</v>
      </c>
      <c r="H808" s="32" t="s">
        <v>201</v>
      </c>
      <c r="I808" s="32" t="s">
        <v>222</v>
      </c>
      <c r="J808" s="32" t="s">
        <v>113</v>
      </c>
      <c r="K808" s="32" t="s">
        <v>334</v>
      </c>
      <c r="L808" s="31" t="s">
        <v>96</v>
      </c>
      <c r="M808" s="31">
        <v>1</v>
      </c>
      <c r="N808" s="105">
        <v>43090</v>
      </c>
      <c r="O808" s="29"/>
    </row>
    <row r="809" spans="2:15" ht="12.75" x14ac:dyDescent="0.2">
      <c r="B809" s="32" t="s">
        <v>74</v>
      </c>
      <c r="C809" s="32" t="s">
        <v>26</v>
      </c>
      <c r="D809" s="32" t="s">
        <v>13</v>
      </c>
      <c r="E809" s="31" t="s">
        <v>1680</v>
      </c>
      <c r="F809" s="31">
        <v>2448377</v>
      </c>
      <c r="G809" s="31">
        <v>625098</v>
      </c>
      <c r="H809" s="32" t="s">
        <v>949</v>
      </c>
      <c r="I809" s="32" t="s">
        <v>218</v>
      </c>
      <c r="J809" s="32" t="s">
        <v>137</v>
      </c>
      <c r="K809" s="32" t="s">
        <v>375</v>
      </c>
      <c r="L809" s="31" t="s">
        <v>96</v>
      </c>
      <c r="M809" s="31">
        <v>1</v>
      </c>
      <c r="N809" s="105">
        <v>43090</v>
      </c>
      <c r="O809" s="29"/>
    </row>
    <row r="810" spans="2:15" ht="12.75" x14ac:dyDescent="0.2">
      <c r="B810" s="32" t="s">
        <v>74</v>
      </c>
      <c r="C810" s="32" t="s">
        <v>26</v>
      </c>
      <c r="D810" s="32" t="s">
        <v>13</v>
      </c>
      <c r="E810" s="31" t="s">
        <v>1681</v>
      </c>
      <c r="F810" s="31">
        <v>1037994</v>
      </c>
      <c r="G810" s="31">
        <v>589242</v>
      </c>
      <c r="H810" s="32" t="s">
        <v>963</v>
      </c>
      <c r="I810" s="32" t="s">
        <v>309</v>
      </c>
      <c r="J810" s="32" t="s">
        <v>153</v>
      </c>
      <c r="K810" s="32" t="s">
        <v>375</v>
      </c>
      <c r="L810" s="31" t="s">
        <v>96</v>
      </c>
      <c r="M810" s="31">
        <v>1</v>
      </c>
      <c r="N810" s="105">
        <v>43090</v>
      </c>
      <c r="O810" s="29"/>
    </row>
    <row r="811" spans="2:15" ht="12.75" x14ac:dyDescent="0.2">
      <c r="B811" s="32" t="s">
        <v>74</v>
      </c>
      <c r="C811" s="32" t="s">
        <v>26</v>
      </c>
      <c r="D811" s="32" t="s">
        <v>13</v>
      </c>
      <c r="E811" s="31" t="s">
        <v>1682</v>
      </c>
      <c r="F811" s="31">
        <v>1150230</v>
      </c>
      <c r="G811" s="31">
        <v>564720</v>
      </c>
      <c r="H811" s="32" t="s">
        <v>775</v>
      </c>
      <c r="I811" s="32" t="s">
        <v>305</v>
      </c>
      <c r="J811" s="32" t="s">
        <v>119</v>
      </c>
      <c r="K811" s="32" t="s">
        <v>334</v>
      </c>
      <c r="L811" s="31" t="s">
        <v>96</v>
      </c>
      <c r="M811" s="31">
        <v>6</v>
      </c>
      <c r="N811" s="105">
        <v>43090</v>
      </c>
      <c r="O811" s="29"/>
    </row>
    <row r="812" spans="2:15" ht="12.75" x14ac:dyDescent="0.2">
      <c r="B812" s="32" t="s">
        <v>74</v>
      </c>
      <c r="C812" s="32" t="s">
        <v>26</v>
      </c>
      <c r="D812" s="32" t="s">
        <v>13</v>
      </c>
      <c r="E812" s="31" t="s">
        <v>1683</v>
      </c>
      <c r="F812" s="31">
        <v>2448392</v>
      </c>
      <c r="G812" s="31">
        <v>599600</v>
      </c>
      <c r="H812" s="32" t="s">
        <v>778</v>
      </c>
      <c r="I812" s="32" t="s">
        <v>225</v>
      </c>
      <c r="J812" s="32" t="s">
        <v>120</v>
      </c>
      <c r="K812" s="32" t="s">
        <v>375</v>
      </c>
      <c r="L812" s="31" t="s">
        <v>96</v>
      </c>
      <c r="M812" s="31">
        <v>1</v>
      </c>
      <c r="N812" s="105">
        <v>43090</v>
      </c>
      <c r="O812" s="29"/>
    </row>
    <row r="813" spans="2:15" ht="12.75" x14ac:dyDescent="0.2">
      <c r="B813" s="32" t="s">
        <v>430</v>
      </c>
      <c r="C813" s="32" t="s">
        <v>359</v>
      </c>
      <c r="D813" s="32" t="s">
        <v>360</v>
      </c>
      <c r="E813" s="31" t="s">
        <v>1256</v>
      </c>
      <c r="F813" s="31">
        <v>1110250</v>
      </c>
      <c r="G813" s="31">
        <v>574017</v>
      </c>
      <c r="H813" s="32" t="s">
        <v>862</v>
      </c>
      <c r="I813" s="32" t="s">
        <v>224</v>
      </c>
      <c r="J813" s="32" t="s">
        <v>158</v>
      </c>
      <c r="K813" s="32" t="s">
        <v>334</v>
      </c>
      <c r="L813" s="31" t="s">
        <v>96</v>
      </c>
      <c r="M813" s="31">
        <v>6</v>
      </c>
      <c r="N813" s="105">
        <v>43090</v>
      </c>
      <c r="O813" s="29"/>
    </row>
    <row r="814" spans="2:15" ht="12.75" x14ac:dyDescent="0.2">
      <c r="B814" s="167" t="s">
        <v>74</v>
      </c>
      <c r="C814" s="167" t="s">
        <v>359</v>
      </c>
      <c r="D814" s="168" t="s">
        <v>360</v>
      </c>
      <c r="E814" s="169" t="s">
        <v>1843</v>
      </c>
      <c r="F814" s="169">
        <v>2444786</v>
      </c>
      <c r="G814" s="169">
        <v>636208</v>
      </c>
      <c r="H814" s="170" t="s">
        <v>843</v>
      </c>
      <c r="I814" s="168" t="s">
        <v>224</v>
      </c>
      <c r="J814" s="168" t="s">
        <v>95</v>
      </c>
      <c r="K814" s="168" t="s">
        <v>334</v>
      </c>
      <c r="L814" s="169" t="s">
        <v>96</v>
      </c>
      <c r="M814" s="169">
        <v>1</v>
      </c>
      <c r="N814" s="171">
        <v>43090</v>
      </c>
      <c r="O814" s="29"/>
    </row>
    <row r="815" spans="2:15" ht="12.75" x14ac:dyDescent="0.2">
      <c r="B815" s="32" t="s">
        <v>74</v>
      </c>
      <c r="C815" s="32" t="s">
        <v>359</v>
      </c>
      <c r="D815" s="32" t="s">
        <v>360</v>
      </c>
      <c r="E815" s="31" t="s">
        <v>1844</v>
      </c>
      <c r="F815" s="31">
        <v>378791</v>
      </c>
      <c r="G815" s="31">
        <v>874495</v>
      </c>
      <c r="H815" s="32" t="s">
        <v>858</v>
      </c>
      <c r="I815" s="32" t="s">
        <v>469</v>
      </c>
      <c r="J815" s="32" t="s">
        <v>171</v>
      </c>
      <c r="K815" s="32" t="s">
        <v>334</v>
      </c>
      <c r="L815" s="31" t="s">
        <v>96</v>
      </c>
      <c r="M815" s="31">
        <v>1</v>
      </c>
      <c r="N815" s="105">
        <v>43090</v>
      </c>
      <c r="O815" s="29"/>
    </row>
    <row r="816" spans="2:15" ht="12.75" x14ac:dyDescent="0.2">
      <c r="B816" s="167" t="s">
        <v>74</v>
      </c>
      <c r="C816" s="167" t="s">
        <v>359</v>
      </c>
      <c r="D816" s="168" t="s">
        <v>360</v>
      </c>
      <c r="E816" s="169" t="s">
        <v>1845</v>
      </c>
      <c r="F816" s="169">
        <v>2448195</v>
      </c>
      <c r="G816" s="169">
        <v>572431</v>
      </c>
      <c r="H816" s="170" t="s">
        <v>597</v>
      </c>
      <c r="I816" s="168" t="s">
        <v>216</v>
      </c>
      <c r="J816" s="168" t="s">
        <v>339</v>
      </c>
      <c r="K816" s="168" t="s">
        <v>375</v>
      </c>
      <c r="L816" s="169" t="s">
        <v>96</v>
      </c>
      <c r="M816" s="169">
        <v>1</v>
      </c>
      <c r="N816" s="171">
        <v>43090</v>
      </c>
      <c r="O816" s="29"/>
    </row>
    <row r="817" spans="2:15" ht="12.75" x14ac:dyDescent="0.2">
      <c r="B817" s="32" t="s">
        <v>74</v>
      </c>
      <c r="C817" s="32" t="s">
        <v>359</v>
      </c>
      <c r="D817" s="32" t="s">
        <v>360</v>
      </c>
      <c r="E817" s="31" t="s">
        <v>1846</v>
      </c>
      <c r="F817" s="31">
        <v>1206527</v>
      </c>
      <c r="G817" s="31">
        <v>572218</v>
      </c>
      <c r="H817" s="32" t="s">
        <v>526</v>
      </c>
      <c r="I817" s="32" t="s">
        <v>216</v>
      </c>
      <c r="J817" s="32" t="s">
        <v>339</v>
      </c>
      <c r="K817" s="32" t="s">
        <v>375</v>
      </c>
      <c r="L817" s="31" t="s">
        <v>96</v>
      </c>
      <c r="M817" s="31">
        <v>1</v>
      </c>
      <c r="N817" s="105">
        <v>43090</v>
      </c>
      <c r="O817" s="29"/>
    </row>
    <row r="818" spans="2:15" ht="12.75" x14ac:dyDescent="0.2">
      <c r="B818" s="32" t="s">
        <v>74</v>
      </c>
      <c r="C818" s="32" t="s">
        <v>359</v>
      </c>
      <c r="D818" s="32" t="s">
        <v>360</v>
      </c>
      <c r="E818" s="31" t="s">
        <v>1847</v>
      </c>
      <c r="F818" s="31">
        <v>2448222</v>
      </c>
      <c r="G818" s="31">
        <v>570398</v>
      </c>
      <c r="H818" s="32" t="s">
        <v>615</v>
      </c>
      <c r="I818" s="32" t="s">
        <v>224</v>
      </c>
      <c r="J818" s="32" t="s">
        <v>113</v>
      </c>
      <c r="K818" s="32" t="s">
        <v>375</v>
      </c>
      <c r="L818" s="31" t="s">
        <v>96</v>
      </c>
      <c r="M818" s="31">
        <v>4</v>
      </c>
      <c r="N818" s="105">
        <v>43090</v>
      </c>
      <c r="O818" s="29"/>
    </row>
    <row r="819" spans="2:15" ht="12.75" x14ac:dyDescent="0.2">
      <c r="B819" s="32" t="s">
        <v>74</v>
      </c>
      <c r="C819" s="32" t="s">
        <v>359</v>
      </c>
      <c r="D819" s="32" t="s">
        <v>360</v>
      </c>
      <c r="E819" s="31" t="s">
        <v>1847</v>
      </c>
      <c r="F819" s="31">
        <v>2448222</v>
      </c>
      <c r="G819" s="31">
        <v>570398</v>
      </c>
      <c r="H819" s="32" t="s">
        <v>615</v>
      </c>
      <c r="I819" s="32" t="s">
        <v>224</v>
      </c>
      <c r="J819" s="32" t="s">
        <v>113</v>
      </c>
      <c r="K819" s="32" t="s">
        <v>375</v>
      </c>
      <c r="L819" s="31" t="s">
        <v>464</v>
      </c>
      <c r="M819" s="31">
        <v>2</v>
      </c>
      <c r="N819" s="105">
        <v>43090</v>
      </c>
      <c r="O819" s="29"/>
    </row>
    <row r="820" spans="2:15" ht="12.75" x14ac:dyDescent="0.2">
      <c r="B820" s="32" t="s">
        <v>74</v>
      </c>
      <c r="C820" s="32" t="s">
        <v>359</v>
      </c>
      <c r="D820" s="32" t="s">
        <v>360</v>
      </c>
      <c r="E820" s="31" t="s">
        <v>1848</v>
      </c>
      <c r="F820" s="31">
        <v>856726</v>
      </c>
      <c r="G820" s="31">
        <v>522318</v>
      </c>
      <c r="H820" s="32" t="s">
        <v>338</v>
      </c>
      <c r="I820" s="32" t="s">
        <v>309</v>
      </c>
      <c r="J820" s="32" t="s">
        <v>120</v>
      </c>
      <c r="K820" s="32" t="s">
        <v>334</v>
      </c>
      <c r="L820" s="31" t="s">
        <v>96</v>
      </c>
      <c r="M820" s="31">
        <v>2</v>
      </c>
      <c r="N820" s="105">
        <v>43090</v>
      </c>
      <c r="O820" s="29"/>
    </row>
    <row r="821" spans="2:15" ht="12.75" x14ac:dyDescent="0.2">
      <c r="B821" s="32" t="s">
        <v>430</v>
      </c>
      <c r="C821" s="32" t="s">
        <v>31</v>
      </c>
      <c r="D821" s="32" t="s">
        <v>15</v>
      </c>
      <c r="E821" s="31" t="s">
        <v>1219</v>
      </c>
      <c r="F821" s="31">
        <v>968645</v>
      </c>
      <c r="G821" s="31">
        <v>599830</v>
      </c>
      <c r="H821" s="32" t="s">
        <v>819</v>
      </c>
      <c r="I821" s="32" t="s">
        <v>227</v>
      </c>
      <c r="J821" s="32" t="s">
        <v>100</v>
      </c>
      <c r="K821" s="32" t="s">
        <v>334</v>
      </c>
      <c r="L821" s="31" t="s">
        <v>96</v>
      </c>
      <c r="M821" s="31">
        <v>1</v>
      </c>
      <c r="N821" s="105">
        <v>43090</v>
      </c>
      <c r="O821" s="29"/>
    </row>
    <row r="822" spans="2:15" ht="12.75" x14ac:dyDescent="0.2">
      <c r="B822" s="32" t="s">
        <v>74</v>
      </c>
      <c r="C822" s="32" t="s">
        <v>31</v>
      </c>
      <c r="D822" s="32" t="s">
        <v>15</v>
      </c>
      <c r="E822" s="31" t="s">
        <v>1781</v>
      </c>
      <c r="F822" s="31">
        <v>2448287</v>
      </c>
      <c r="G822" s="31">
        <v>635341</v>
      </c>
      <c r="H822" s="32" t="s">
        <v>305</v>
      </c>
      <c r="I822" s="32" t="s">
        <v>305</v>
      </c>
      <c r="J822" s="32" t="s">
        <v>41</v>
      </c>
      <c r="K822" s="32" t="s">
        <v>334</v>
      </c>
      <c r="L822" s="31" t="s">
        <v>96</v>
      </c>
      <c r="M822" s="31">
        <v>1</v>
      </c>
      <c r="N822" s="105">
        <v>43090</v>
      </c>
      <c r="O822" s="29"/>
    </row>
    <row r="823" spans="2:15" ht="12.75" x14ac:dyDescent="0.2">
      <c r="B823" s="32" t="s">
        <v>74</v>
      </c>
      <c r="C823" s="32" t="s">
        <v>27</v>
      </c>
      <c r="D823" s="32" t="s">
        <v>5</v>
      </c>
      <c r="E823" s="31" t="s">
        <v>1324</v>
      </c>
      <c r="F823" s="31">
        <v>2448674</v>
      </c>
      <c r="G823" s="31">
        <v>635341</v>
      </c>
      <c r="H823" s="32" t="s">
        <v>305</v>
      </c>
      <c r="I823" s="32" t="s">
        <v>305</v>
      </c>
      <c r="J823" s="32" t="s">
        <v>141</v>
      </c>
      <c r="K823" s="32" t="s">
        <v>334</v>
      </c>
      <c r="L823" s="31" t="s">
        <v>96</v>
      </c>
      <c r="M823" s="31">
        <v>1</v>
      </c>
      <c r="N823" s="105">
        <v>43091</v>
      </c>
      <c r="O823" s="29"/>
    </row>
    <row r="824" spans="2:15" ht="12.75" x14ac:dyDescent="0.2">
      <c r="B824" s="32" t="s">
        <v>74</v>
      </c>
      <c r="C824" s="32" t="s">
        <v>27</v>
      </c>
      <c r="D824" s="32" t="s">
        <v>7</v>
      </c>
      <c r="E824" s="31" t="s">
        <v>1317</v>
      </c>
      <c r="F824" s="31">
        <v>971866</v>
      </c>
      <c r="G824" s="31">
        <v>645750</v>
      </c>
      <c r="H824" s="32" t="s">
        <v>640</v>
      </c>
      <c r="I824" s="32" t="s">
        <v>309</v>
      </c>
      <c r="J824" s="32" t="s">
        <v>178</v>
      </c>
      <c r="K824" s="32" t="s">
        <v>334</v>
      </c>
      <c r="L824" s="31" t="s">
        <v>96</v>
      </c>
      <c r="M824" s="31">
        <v>1</v>
      </c>
      <c r="N824" s="105">
        <v>43091</v>
      </c>
      <c r="O824" s="29"/>
    </row>
    <row r="825" spans="2:15" ht="12.75" x14ac:dyDescent="0.2">
      <c r="B825" s="177" t="s">
        <v>75</v>
      </c>
      <c r="C825" s="177" t="s">
        <v>27</v>
      </c>
      <c r="D825" s="178" t="s">
        <v>7</v>
      </c>
      <c r="E825" s="179" t="s">
        <v>1892</v>
      </c>
      <c r="F825" s="179">
        <v>630</v>
      </c>
      <c r="G825" s="179">
        <v>630</v>
      </c>
      <c r="H825" s="180" t="s">
        <v>437</v>
      </c>
      <c r="I825" s="178" t="s">
        <v>305</v>
      </c>
      <c r="J825" s="178" t="s">
        <v>138</v>
      </c>
      <c r="K825" s="178" t="s">
        <v>334</v>
      </c>
      <c r="L825" s="179" t="s">
        <v>96</v>
      </c>
      <c r="M825" s="179">
        <v>1</v>
      </c>
      <c r="N825" s="181">
        <v>43091</v>
      </c>
      <c r="O825" s="29"/>
    </row>
    <row r="826" spans="2:15" ht="12.75" x14ac:dyDescent="0.2">
      <c r="B826" s="32" t="s">
        <v>74</v>
      </c>
      <c r="C826" s="32" t="s">
        <v>27</v>
      </c>
      <c r="D826" s="32" t="s">
        <v>8</v>
      </c>
      <c r="E826" s="31" t="s">
        <v>1275</v>
      </c>
      <c r="F826" s="31">
        <v>887889</v>
      </c>
      <c r="G826" s="31">
        <v>687082</v>
      </c>
      <c r="H826" s="32" t="s">
        <v>642</v>
      </c>
      <c r="I826" s="32" t="s">
        <v>309</v>
      </c>
      <c r="J826" s="32" t="s">
        <v>107</v>
      </c>
      <c r="K826" s="32" t="s">
        <v>334</v>
      </c>
      <c r="L826" s="31" t="s">
        <v>96</v>
      </c>
      <c r="M826" s="31">
        <v>2</v>
      </c>
      <c r="N826" s="105">
        <v>43091</v>
      </c>
      <c r="O826" s="29"/>
    </row>
    <row r="827" spans="2:15" ht="12.75" x14ac:dyDescent="0.2">
      <c r="B827" s="167" t="s">
        <v>75</v>
      </c>
      <c r="C827" s="167" t="s">
        <v>27</v>
      </c>
      <c r="D827" s="168" t="s">
        <v>8</v>
      </c>
      <c r="E827" s="169" t="s">
        <v>1879</v>
      </c>
      <c r="F827" s="169">
        <v>526</v>
      </c>
      <c r="G827" s="169">
        <v>526</v>
      </c>
      <c r="H827" s="170" t="s">
        <v>336</v>
      </c>
      <c r="I827" s="168" t="s">
        <v>305</v>
      </c>
      <c r="J827" s="168" t="s">
        <v>124</v>
      </c>
      <c r="K827" s="168" t="s">
        <v>334</v>
      </c>
      <c r="L827" s="169" t="s">
        <v>96</v>
      </c>
      <c r="M827" s="169">
        <v>1</v>
      </c>
      <c r="N827" s="171">
        <v>43091</v>
      </c>
      <c r="O827" s="29"/>
    </row>
    <row r="828" spans="2:15" ht="12.75" x14ac:dyDescent="0.2">
      <c r="B828" s="32" t="s">
        <v>74</v>
      </c>
      <c r="C828" s="32" t="s">
        <v>27</v>
      </c>
      <c r="D828" s="32" t="s">
        <v>9</v>
      </c>
      <c r="E828" s="31" t="s">
        <v>1293</v>
      </c>
      <c r="F828" s="31">
        <v>778731</v>
      </c>
      <c r="G828" s="31">
        <v>671261</v>
      </c>
      <c r="H828" s="32" t="s">
        <v>654</v>
      </c>
      <c r="I828" s="32" t="s">
        <v>219</v>
      </c>
      <c r="J828" s="32" t="s">
        <v>131</v>
      </c>
      <c r="K828" s="32" t="s">
        <v>334</v>
      </c>
      <c r="L828" s="31" t="s">
        <v>96</v>
      </c>
      <c r="M828" s="31">
        <v>1</v>
      </c>
      <c r="N828" s="105">
        <v>43091</v>
      </c>
      <c r="O828" s="29"/>
    </row>
    <row r="829" spans="2:15" ht="12.75" x14ac:dyDescent="0.2">
      <c r="B829" s="177" t="s">
        <v>75</v>
      </c>
      <c r="C829" s="177" t="s">
        <v>33</v>
      </c>
      <c r="D829" s="178" t="s">
        <v>11</v>
      </c>
      <c r="E829" s="179" t="s">
        <v>1910</v>
      </c>
      <c r="F829" s="179">
        <v>77</v>
      </c>
      <c r="G829" s="179">
        <v>58067</v>
      </c>
      <c r="H829" s="180" t="s">
        <v>550</v>
      </c>
      <c r="I829" s="178" t="s">
        <v>216</v>
      </c>
      <c r="J829" s="178" t="s">
        <v>112</v>
      </c>
      <c r="K829" s="178" t="s">
        <v>334</v>
      </c>
      <c r="L829" s="179" t="s">
        <v>96</v>
      </c>
      <c r="M829" s="179">
        <v>3</v>
      </c>
      <c r="N829" s="181">
        <v>43091</v>
      </c>
      <c r="O829" s="29"/>
    </row>
    <row r="830" spans="2:15" ht="12.75" x14ac:dyDescent="0.2">
      <c r="B830" s="32" t="s">
        <v>430</v>
      </c>
      <c r="C830" s="32" t="s">
        <v>30</v>
      </c>
      <c r="D830" s="32" t="s">
        <v>12</v>
      </c>
      <c r="E830" s="31" t="s">
        <v>1074</v>
      </c>
      <c r="F830" s="31">
        <v>1053766</v>
      </c>
      <c r="G830" s="31">
        <v>585792</v>
      </c>
      <c r="H830" s="32" t="s">
        <v>670</v>
      </c>
      <c r="I830" s="32" t="s">
        <v>219</v>
      </c>
      <c r="J830" s="32" t="s">
        <v>122</v>
      </c>
      <c r="K830" s="32" t="s">
        <v>334</v>
      </c>
      <c r="L830" s="31" t="s">
        <v>96</v>
      </c>
      <c r="M830" s="31">
        <v>2</v>
      </c>
      <c r="N830" s="105">
        <v>43091</v>
      </c>
      <c r="O830" s="29"/>
    </row>
    <row r="831" spans="2:15" ht="12.75" x14ac:dyDescent="0.2">
      <c r="B831" s="32" t="s">
        <v>74</v>
      </c>
      <c r="C831" s="32" t="s">
        <v>30</v>
      </c>
      <c r="D831" s="32" t="s">
        <v>12</v>
      </c>
      <c r="E831" s="31" t="s">
        <v>1339</v>
      </c>
      <c r="F831" s="31">
        <v>1016001</v>
      </c>
      <c r="G831" s="31">
        <v>584027</v>
      </c>
      <c r="H831" s="32" t="s">
        <v>374</v>
      </c>
      <c r="I831" s="32" t="s">
        <v>226</v>
      </c>
      <c r="J831" s="32" t="s">
        <v>139</v>
      </c>
      <c r="K831" s="32" t="s">
        <v>334</v>
      </c>
      <c r="L831" s="31" t="s">
        <v>96</v>
      </c>
      <c r="M831" s="31">
        <v>1</v>
      </c>
      <c r="N831" s="105">
        <v>43091</v>
      </c>
      <c r="O831" s="29"/>
    </row>
    <row r="832" spans="2:15" ht="12.75" x14ac:dyDescent="0.2">
      <c r="B832" s="167" t="s">
        <v>75</v>
      </c>
      <c r="C832" s="167" t="s">
        <v>29</v>
      </c>
      <c r="D832" s="168" t="s">
        <v>384</v>
      </c>
      <c r="E832" s="169" t="s">
        <v>1947</v>
      </c>
      <c r="F832" s="169">
        <v>631</v>
      </c>
      <c r="G832" s="169">
        <v>631</v>
      </c>
      <c r="H832" s="170" t="s">
        <v>495</v>
      </c>
      <c r="I832" s="168" t="s">
        <v>305</v>
      </c>
      <c r="J832" s="168" t="s">
        <v>122</v>
      </c>
      <c r="K832" s="168" t="s">
        <v>334</v>
      </c>
      <c r="L832" s="169" t="s">
        <v>96</v>
      </c>
      <c r="M832" s="169">
        <v>1</v>
      </c>
      <c r="N832" s="171">
        <v>43091</v>
      </c>
      <c r="O832" s="29"/>
    </row>
    <row r="833" spans="2:15" ht="12.75" x14ac:dyDescent="0.2">
      <c r="B833" s="32" t="s">
        <v>74</v>
      </c>
      <c r="C833" s="32" t="s">
        <v>25</v>
      </c>
      <c r="D833" s="32" t="s">
        <v>398</v>
      </c>
      <c r="E833" s="31" t="s">
        <v>1354</v>
      </c>
      <c r="F833" s="31">
        <v>856328</v>
      </c>
      <c r="G833" s="31">
        <v>578903</v>
      </c>
      <c r="H833" s="32" t="s">
        <v>696</v>
      </c>
      <c r="I833" s="32" t="s">
        <v>423</v>
      </c>
      <c r="J833" s="32" t="s">
        <v>205</v>
      </c>
      <c r="K833" s="32" t="s">
        <v>334</v>
      </c>
      <c r="L833" s="31" t="s">
        <v>96</v>
      </c>
      <c r="M833" s="31">
        <v>1</v>
      </c>
      <c r="N833" s="105">
        <v>43091</v>
      </c>
      <c r="O833" s="29"/>
    </row>
    <row r="834" spans="2:15" ht="12.75" x14ac:dyDescent="0.2">
      <c r="B834" s="32" t="s">
        <v>75</v>
      </c>
      <c r="C834" s="32" t="s">
        <v>25</v>
      </c>
      <c r="D834" s="32" t="s">
        <v>398</v>
      </c>
      <c r="E834" s="31" t="s">
        <v>1988</v>
      </c>
      <c r="F834" s="31">
        <v>511</v>
      </c>
      <c r="G834" s="31">
        <v>511</v>
      </c>
      <c r="H834" s="32" t="s">
        <v>478</v>
      </c>
      <c r="I834" s="32" t="s">
        <v>305</v>
      </c>
      <c r="J834" s="32" t="s">
        <v>152</v>
      </c>
      <c r="K834" s="32" t="s">
        <v>334</v>
      </c>
      <c r="L834" s="31" t="s">
        <v>96</v>
      </c>
      <c r="M834" s="31">
        <v>10</v>
      </c>
      <c r="N834" s="105">
        <v>43091</v>
      </c>
      <c r="O834" s="29"/>
    </row>
    <row r="835" spans="2:15" ht="12.75" x14ac:dyDescent="0.2">
      <c r="B835" s="32" t="s">
        <v>75</v>
      </c>
      <c r="C835" s="32" t="s">
        <v>25</v>
      </c>
      <c r="D835" s="32" t="s">
        <v>398</v>
      </c>
      <c r="E835" s="31" t="s">
        <v>1989</v>
      </c>
      <c r="F835" s="31">
        <v>564</v>
      </c>
      <c r="G835" s="31">
        <v>611149</v>
      </c>
      <c r="H835" s="32" t="s">
        <v>476</v>
      </c>
      <c r="I835" s="32" t="s">
        <v>365</v>
      </c>
      <c r="J835" s="32" t="s">
        <v>120</v>
      </c>
      <c r="K835" s="32" t="s">
        <v>334</v>
      </c>
      <c r="L835" s="31" t="s">
        <v>96</v>
      </c>
      <c r="M835" s="31">
        <v>2</v>
      </c>
      <c r="N835" s="105">
        <v>43091</v>
      </c>
      <c r="O835" s="29"/>
    </row>
    <row r="836" spans="2:15" ht="12.75" x14ac:dyDescent="0.2">
      <c r="B836" s="32" t="s">
        <v>74</v>
      </c>
      <c r="C836" s="32" t="s">
        <v>28</v>
      </c>
      <c r="D836" s="32" t="s">
        <v>406</v>
      </c>
      <c r="E836" s="31" t="s">
        <v>1366</v>
      </c>
      <c r="F836" s="31">
        <v>1194845</v>
      </c>
      <c r="G836" s="31">
        <v>715976</v>
      </c>
      <c r="H836" s="32" t="s">
        <v>706</v>
      </c>
      <c r="I836" s="32" t="s">
        <v>216</v>
      </c>
      <c r="J836" s="32" t="s">
        <v>125</v>
      </c>
      <c r="K836" s="32" t="s">
        <v>334</v>
      </c>
      <c r="L836" s="31" t="s">
        <v>96</v>
      </c>
      <c r="M836" s="31">
        <v>1</v>
      </c>
      <c r="N836" s="105">
        <v>43091</v>
      </c>
      <c r="O836" s="29"/>
    </row>
    <row r="837" spans="2:15" ht="12.75" x14ac:dyDescent="0.2">
      <c r="B837" s="32" t="s">
        <v>75</v>
      </c>
      <c r="C837" s="32" t="s">
        <v>28</v>
      </c>
      <c r="D837" s="32" t="s">
        <v>406</v>
      </c>
      <c r="E837" s="31" t="s">
        <v>2027</v>
      </c>
      <c r="F837" s="31">
        <v>184</v>
      </c>
      <c r="G837" s="31">
        <v>184</v>
      </c>
      <c r="H837" s="32" t="s">
        <v>391</v>
      </c>
      <c r="I837" s="32" t="s">
        <v>305</v>
      </c>
      <c r="J837" s="32" t="s">
        <v>125</v>
      </c>
      <c r="K837" s="32" t="s">
        <v>334</v>
      </c>
      <c r="L837" s="31" t="s">
        <v>96</v>
      </c>
      <c r="M837" s="31">
        <v>2</v>
      </c>
      <c r="N837" s="105">
        <v>43091</v>
      </c>
      <c r="O837" s="29"/>
    </row>
    <row r="838" spans="2:15" ht="12.75" x14ac:dyDescent="0.2">
      <c r="B838" s="32" t="s">
        <v>430</v>
      </c>
      <c r="C838" s="32" t="s">
        <v>26</v>
      </c>
      <c r="D838" s="32" t="s">
        <v>13</v>
      </c>
      <c r="E838" s="31" t="s">
        <v>1168</v>
      </c>
      <c r="F838" s="31">
        <v>795625</v>
      </c>
      <c r="G838" s="31">
        <v>595008</v>
      </c>
      <c r="H838" s="32" t="s">
        <v>754</v>
      </c>
      <c r="I838" s="32" t="s">
        <v>225</v>
      </c>
      <c r="J838" s="32" t="s">
        <v>117</v>
      </c>
      <c r="K838" s="32" t="s">
        <v>334</v>
      </c>
      <c r="L838" s="31" t="s">
        <v>96</v>
      </c>
      <c r="M838" s="31">
        <v>1</v>
      </c>
      <c r="N838" s="105">
        <v>43091</v>
      </c>
      <c r="O838" s="29"/>
    </row>
    <row r="839" spans="2:15" ht="12.75" x14ac:dyDescent="0.2">
      <c r="B839" s="32" t="s">
        <v>74</v>
      </c>
      <c r="C839" s="32" t="s">
        <v>26</v>
      </c>
      <c r="D839" s="32" t="s">
        <v>13</v>
      </c>
      <c r="E839" s="31" t="s">
        <v>1684</v>
      </c>
      <c r="F839" s="31">
        <v>855728</v>
      </c>
      <c r="G839" s="31">
        <v>669069</v>
      </c>
      <c r="H839" s="32" t="s">
        <v>610</v>
      </c>
      <c r="I839" s="32" t="s">
        <v>223</v>
      </c>
      <c r="J839" s="32" t="s">
        <v>41</v>
      </c>
      <c r="K839" s="32" t="s">
        <v>375</v>
      </c>
      <c r="L839" s="31" t="s">
        <v>96</v>
      </c>
      <c r="M839" s="31">
        <v>1</v>
      </c>
      <c r="N839" s="105">
        <v>43091</v>
      </c>
      <c r="O839" s="29"/>
    </row>
    <row r="840" spans="2:15" ht="12.75" x14ac:dyDescent="0.2">
      <c r="B840" s="167" t="s">
        <v>74</v>
      </c>
      <c r="C840" s="167" t="s">
        <v>26</v>
      </c>
      <c r="D840" s="168" t="s">
        <v>13</v>
      </c>
      <c r="E840" s="169" t="s">
        <v>1685</v>
      </c>
      <c r="F840" s="169">
        <v>2448561</v>
      </c>
      <c r="G840" s="169">
        <v>602306</v>
      </c>
      <c r="H840" s="170" t="s">
        <v>325</v>
      </c>
      <c r="I840" s="168" t="s">
        <v>216</v>
      </c>
      <c r="J840" s="168" t="s">
        <v>44</v>
      </c>
      <c r="K840" s="168" t="s">
        <v>375</v>
      </c>
      <c r="L840" s="169" t="s">
        <v>96</v>
      </c>
      <c r="M840" s="169">
        <v>1</v>
      </c>
      <c r="N840" s="171">
        <v>43091</v>
      </c>
      <c r="O840" s="29"/>
    </row>
    <row r="841" spans="2:15" ht="12.75" x14ac:dyDescent="0.2">
      <c r="B841" s="32" t="s">
        <v>74</v>
      </c>
      <c r="C841" s="32" t="s">
        <v>26</v>
      </c>
      <c r="D841" s="32" t="s">
        <v>13</v>
      </c>
      <c r="E841" s="31" t="s">
        <v>1686</v>
      </c>
      <c r="F841" s="31">
        <v>2448573</v>
      </c>
      <c r="G841" s="31">
        <v>633185</v>
      </c>
      <c r="H841" s="32" t="s">
        <v>999</v>
      </c>
      <c r="I841" s="32" t="s">
        <v>221</v>
      </c>
      <c r="J841" s="32" t="s">
        <v>176</v>
      </c>
      <c r="K841" s="32" t="s">
        <v>375</v>
      </c>
      <c r="L841" s="31" t="s">
        <v>96</v>
      </c>
      <c r="M841" s="31">
        <v>1</v>
      </c>
      <c r="N841" s="105">
        <v>43091</v>
      </c>
      <c r="O841" s="29"/>
    </row>
    <row r="842" spans="2:15" ht="12.75" x14ac:dyDescent="0.2">
      <c r="B842" s="32" t="s">
        <v>74</v>
      </c>
      <c r="C842" s="32" t="s">
        <v>26</v>
      </c>
      <c r="D842" s="32" t="s">
        <v>13</v>
      </c>
      <c r="E842" s="31" t="s">
        <v>1687</v>
      </c>
      <c r="F842" s="31">
        <v>1193263</v>
      </c>
      <c r="G842" s="31">
        <v>735415</v>
      </c>
      <c r="H842" s="32" t="s">
        <v>748</v>
      </c>
      <c r="I842" s="32" t="s">
        <v>216</v>
      </c>
      <c r="J842" s="32" t="s">
        <v>174</v>
      </c>
      <c r="K842" s="32" t="s">
        <v>334</v>
      </c>
      <c r="L842" s="31" t="s">
        <v>96</v>
      </c>
      <c r="M842" s="31">
        <v>1</v>
      </c>
      <c r="N842" s="105">
        <v>43091</v>
      </c>
      <c r="O842" s="29"/>
    </row>
    <row r="843" spans="2:15" ht="12.75" x14ac:dyDescent="0.2">
      <c r="B843" s="32" t="s">
        <v>74</v>
      </c>
      <c r="C843" s="32" t="s">
        <v>26</v>
      </c>
      <c r="D843" s="32" t="s">
        <v>13</v>
      </c>
      <c r="E843" s="31" t="s">
        <v>1688</v>
      </c>
      <c r="F843" s="31">
        <v>2448617</v>
      </c>
      <c r="G843" s="31">
        <v>635341</v>
      </c>
      <c r="H843" s="32" t="s">
        <v>305</v>
      </c>
      <c r="I843" s="32" t="s">
        <v>305</v>
      </c>
      <c r="J843" s="32" t="s">
        <v>129</v>
      </c>
      <c r="K843" s="32" t="s">
        <v>375</v>
      </c>
      <c r="L843" s="31" t="s">
        <v>96</v>
      </c>
      <c r="M843" s="31">
        <v>1</v>
      </c>
      <c r="N843" s="105">
        <v>43091</v>
      </c>
      <c r="O843" s="29"/>
    </row>
    <row r="844" spans="2:15" ht="12.75" x14ac:dyDescent="0.2">
      <c r="B844" s="177" t="s">
        <v>74</v>
      </c>
      <c r="C844" s="177" t="s">
        <v>26</v>
      </c>
      <c r="D844" s="178" t="s">
        <v>13</v>
      </c>
      <c r="E844" s="179" t="s">
        <v>1689</v>
      </c>
      <c r="F844" s="179">
        <v>1214344</v>
      </c>
      <c r="G844" s="179">
        <v>663375</v>
      </c>
      <c r="H844" s="180" t="s">
        <v>710</v>
      </c>
      <c r="I844" s="178" t="s">
        <v>225</v>
      </c>
      <c r="J844" s="178" t="s">
        <v>95</v>
      </c>
      <c r="K844" s="178" t="s">
        <v>334</v>
      </c>
      <c r="L844" s="179" t="s">
        <v>96</v>
      </c>
      <c r="M844" s="179">
        <v>1</v>
      </c>
      <c r="N844" s="181">
        <v>43091</v>
      </c>
      <c r="O844" s="29"/>
    </row>
    <row r="845" spans="2:15" ht="12.75" x14ac:dyDescent="0.2">
      <c r="B845" s="32" t="s">
        <v>74</v>
      </c>
      <c r="C845" s="32" t="s">
        <v>26</v>
      </c>
      <c r="D845" s="32" t="s">
        <v>13</v>
      </c>
      <c r="E845" s="31" t="s">
        <v>1690</v>
      </c>
      <c r="F845" s="31">
        <v>1025701</v>
      </c>
      <c r="G845" s="31">
        <v>607851</v>
      </c>
      <c r="H845" s="32" t="s">
        <v>1014</v>
      </c>
      <c r="I845" s="32" t="s">
        <v>309</v>
      </c>
      <c r="J845" s="32" t="s">
        <v>173</v>
      </c>
      <c r="K845" s="32" t="s">
        <v>375</v>
      </c>
      <c r="L845" s="31" t="s">
        <v>96</v>
      </c>
      <c r="M845" s="31">
        <v>1</v>
      </c>
      <c r="N845" s="105">
        <v>43091</v>
      </c>
      <c r="O845" s="29"/>
    </row>
    <row r="846" spans="2:15" ht="12.75" x14ac:dyDescent="0.2">
      <c r="B846" s="32" t="s">
        <v>74</v>
      </c>
      <c r="C846" s="32" t="s">
        <v>26</v>
      </c>
      <c r="D846" s="32" t="s">
        <v>13</v>
      </c>
      <c r="E846" s="31" t="s">
        <v>1691</v>
      </c>
      <c r="F846" s="31">
        <v>283730</v>
      </c>
      <c r="G846" s="31">
        <v>646501</v>
      </c>
      <c r="H846" s="32" t="s">
        <v>1003</v>
      </c>
      <c r="I846" s="32" t="s">
        <v>222</v>
      </c>
      <c r="J846" s="32" t="s">
        <v>131</v>
      </c>
      <c r="K846" s="32" t="s">
        <v>375</v>
      </c>
      <c r="L846" s="31" t="s">
        <v>96</v>
      </c>
      <c r="M846" s="31">
        <v>1</v>
      </c>
      <c r="N846" s="105">
        <v>43091</v>
      </c>
      <c r="O846" s="29"/>
    </row>
    <row r="847" spans="2:15" ht="12.75" x14ac:dyDescent="0.2">
      <c r="B847" s="32" t="s">
        <v>74</v>
      </c>
      <c r="C847" s="32" t="s">
        <v>26</v>
      </c>
      <c r="D847" s="32" t="s">
        <v>13</v>
      </c>
      <c r="E847" s="31" t="s">
        <v>1692</v>
      </c>
      <c r="F847" s="31">
        <v>2449048</v>
      </c>
      <c r="G847" s="31">
        <v>582290</v>
      </c>
      <c r="H847" s="32" t="s">
        <v>948</v>
      </c>
      <c r="I847" s="32" t="s">
        <v>217</v>
      </c>
      <c r="J847" s="32" t="s">
        <v>137</v>
      </c>
      <c r="K847" s="32" t="s">
        <v>375</v>
      </c>
      <c r="L847" s="31" t="s">
        <v>96</v>
      </c>
      <c r="M847" s="31">
        <v>1</v>
      </c>
      <c r="N847" s="105">
        <v>43091</v>
      </c>
      <c r="O847" s="29"/>
    </row>
    <row r="848" spans="2:15" ht="12.75" x14ac:dyDescent="0.2">
      <c r="B848" s="32" t="s">
        <v>74</v>
      </c>
      <c r="C848" s="32" t="s">
        <v>26</v>
      </c>
      <c r="D848" s="32" t="s">
        <v>13</v>
      </c>
      <c r="E848" s="31" t="s">
        <v>1693</v>
      </c>
      <c r="F848" s="31">
        <v>2449075</v>
      </c>
      <c r="G848" s="31">
        <v>635341</v>
      </c>
      <c r="H848" s="32" t="s">
        <v>305</v>
      </c>
      <c r="I848" s="32" t="s">
        <v>305</v>
      </c>
      <c r="J848" s="32" t="s">
        <v>66</v>
      </c>
      <c r="K848" s="32" t="s">
        <v>375</v>
      </c>
      <c r="L848" s="31" t="s">
        <v>96</v>
      </c>
      <c r="M848" s="31">
        <v>1</v>
      </c>
      <c r="N848" s="105">
        <v>43091</v>
      </c>
      <c r="O848" s="29"/>
    </row>
    <row r="849" spans="2:15" ht="12.75" x14ac:dyDescent="0.2">
      <c r="B849" s="32" t="s">
        <v>74</v>
      </c>
      <c r="C849" s="32" t="s">
        <v>359</v>
      </c>
      <c r="D849" s="32" t="s">
        <v>360</v>
      </c>
      <c r="E849" s="31" t="s">
        <v>1849</v>
      </c>
      <c r="F849" s="31">
        <v>1005529</v>
      </c>
      <c r="G849" s="31">
        <v>647795</v>
      </c>
      <c r="H849" s="32" t="s">
        <v>1037</v>
      </c>
      <c r="I849" s="32" t="s">
        <v>216</v>
      </c>
      <c r="J849" s="32" t="s">
        <v>168</v>
      </c>
      <c r="K849" s="32" t="s">
        <v>375</v>
      </c>
      <c r="L849" s="31" t="s">
        <v>96</v>
      </c>
      <c r="M849" s="31">
        <v>4</v>
      </c>
      <c r="N849" s="105">
        <v>43091</v>
      </c>
      <c r="O849" s="29"/>
    </row>
    <row r="850" spans="2:15" ht="12.75" x14ac:dyDescent="0.2">
      <c r="B850" s="32" t="s">
        <v>74</v>
      </c>
      <c r="C850" s="32" t="s">
        <v>359</v>
      </c>
      <c r="D850" s="32" t="s">
        <v>360</v>
      </c>
      <c r="E850" s="31" t="s">
        <v>1849</v>
      </c>
      <c r="F850" s="31">
        <v>1005529</v>
      </c>
      <c r="G850" s="31">
        <v>647795</v>
      </c>
      <c r="H850" s="32" t="s">
        <v>1037</v>
      </c>
      <c r="I850" s="32" t="s">
        <v>216</v>
      </c>
      <c r="J850" s="32" t="s">
        <v>168</v>
      </c>
      <c r="K850" s="32" t="s">
        <v>375</v>
      </c>
      <c r="L850" s="31" t="s">
        <v>464</v>
      </c>
      <c r="M850" s="31">
        <v>2</v>
      </c>
      <c r="N850" s="105">
        <v>43091</v>
      </c>
      <c r="O850" s="29"/>
    </row>
    <row r="851" spans="2:15" ht="12.75" x14ac:dyDescent="0.2">
      <c r="B851" s="32" t="s">
        <v>74</v>
      </c>
      <c r="C851" s="32" t="s">
        <v>359</v>
      </c>
      <c r="D851" s="32" t="s">
        <v>360</v>
      </c>
      <c r="E851" s="31" t="s">
        <v>1850</v>
      </c>
      <c r="F851" s="31">
        <v>2448387</v>
      </c>
      <c r="G851" s="31">
        <v>648038</v>
      </c>
      <c r="H851" s="32" t="s">
        <v>1035</v>
      </c>
      <c r="I851" s="32" t="s">
        <v>224</v>
      </c>
      <c r="J851" s="32" t="s">
        <v>197</v>
      </c>
      <c r="K851" s="32" t="s">
        <v>375</v>
      </c>
      <c r="L851" s="31" t="s">
        <v>96</v>
      </c>
      <c r="M851" s="31">
        <v>2</v>
      </c>
      <c r="N851" s="105">
        <v>43091</v>
      </c>
      <c r="O851" s="29"/>
    </row>
    <row r="852" spans="2:15" ht="12.75" x14ac:dyDescent="0.2">
      <c r="B852" s="32" t="s">
        <v>74</v>
      </c>
      <c r="C852" s="32" t="s">
        <v>359</v>
      </c>
      <c r="D852" s="32" t="s">
        <v>360</v>
      </c>
      <c r="E852" s="31" t="s">
        <v>1851</v>
      </c>
      <c r="F852" s="31">
        <v>2448494</v>
      </c>
      <c r="G852" s="31">
        <v>572431</v>
      </c>
      <c r="H852" s="32" t="s">
        <v>597</v>
      </c>
      <c r="I852" s="32" t="s">
        <v>216</v>
      </c>
      <c r="J852" s="32" t="s">
        <v>339</v>
      </c>
      <c r="K852" s="32" t="s">
        <v>334</v>
      </c>
      <c r="L852" s="31" t="s">
        <v>96</v>
      </c>
      <c r="M852" s="31">
        <v>1</v>
      </c>
      <c r="N852" s="105">
        <v>43091</v>
      </c>
      <c r="O852" s="29"/>
    </row>
    <row r="853" spans="2:15" ht="12.75" x14ac:dyDescent="0.2">
      <c r="B853" s="177" t="s">
        <v>74</v>
      </c>
      <c r="C853" s="177" t="s">
        <v>359</v>
      </c>
      <c r="D853" s="178" t="s">
        <v>360</v>
      </c>
      <c r="E853" s="179" t="s">
        <v>1852</v>
      </c>
      <c r="F853" s="179">
        <v>1011699</v>
      </c>
      <c r="G853" s="179">
        <v>527660</v>
      </c>
      <c r="H853" s="180" t="s">
        <v>465</v>
      </c>
      <c r="I853" s="178" t="s">
        <v>226</v>
      </c>
      <c r="J853" s="178" t="s">
        <v>118</v>
      </c>
      <c r="K853" s="178" t="s">
        <v>375</v>
      </c>
      <c r="L853" s="179" t="s">
        <v>96</v>
      </c>
      <c r="M853" s="179">
        <v>4</v>
      </c>
      <c r="N853" s="181">
        <v>43091</v>
      </c>
      <c r="O853" s="29"/>
    </row>
    <row r="854" spans="2:15" ht="12.75" x14ac:dyDescent="0.2">
      <c r="B854" s="32" t="s">
        <v>74</v>
      </c>
      <c r="C854" s="32" t="s">
        <v>359</v>
      </c>
      <c r="D854" s="32" t="s">
        <v>360</v>
      </c>
      <c r="E854" s="31" t="s">
        <v>1852</v>
      </c>
      <c r="F854" s="31">
        <v>1011699</v>
      </c>
      <c r="G854" s="31">
        <v>527660</v>
      </c>
      <c r="H854" s="32" t="s">
        <v>465</v>
      </c>
      <c r="I854" s="32" t="s">
        <v>226</v>
      </c>
      <c r="J854" s="32" t="s">
        <v>118</v>
      </c>
      <c r="K854" s="32" t="s">
        <v>375</v>
      </c>
      <c r="L854" s="31" t="s">
        <v>464</v>
      </c>
      <c r="M854" s="31">
        <v>2</v>
      </c>
      <c r="N854" s="105">
        <v>43091</v>
      </c>
      <c r="O854" s="29"/>
    </row>
    <row r="855" spans="2:15" ht="12.75" x14ac:dyDescent="0.2">
      <c r="B855" s="177" t="s">
        <v>74</v>
      </c>
      <c r="C855" s="177" t="s">
        <v>359</v>
      </c>
      <c r="D855" s="178" t="s">
        <v>360</v>
      </c>
      <c r="E855" s="179" t="s">
        <v>1853</v>
      </c>
      <c r="F855" s="179">
        <v>1211732</v>
      </c>
      <c r="G855" s="179">
        <v>635341</v>
      </c>
      <c r="H855" s="180" t="s">
        <v>305</v>
      </c>
      <c r="I855" s="178" t="s">
        <v>305</v>
      </c>
      <c r="J855" s="178" t="s">
        <v>150</v>
      </c>
      <c r="K855" s="178" t="s">
        <v>375</v>
      </c>
      <c r="L855" s="179" t="s">
        <v>96</v>
      </c>
      <c r="M855" s="179">
        <v>1</v>
      </c>
      <c r="N855" s="181">
        <v>43091</v>
      </c>
      <c r="O855" s="29"/>
    </row>
    <row r="856" spans="2:15" ht="12.75" x14ac:dyDescent="0.2">
      <c r="B856" s="32" t="s">
        <v>430</v>
      </c>
      <c r="C856" s="32" t="s">
        <v>31</v>
      </c>
      <c r="D856" s="32" t="s">
        <v>15</v>
      </c>
      <c r="E856" s="31" t="s">
        <v>1220</v>
      </c>
      <c r="F856" s="31">
        <v>1094955</v>
      </c>
      <c r="G856" s="31">
        <v>771444</v>
      </c>
      <c r="H856" s="32" t="s">
        <v>548</v>
      </c>
      <c r="I856" s="32" t="s">
        <v>310</v>
      </c>
      <c r="J856" s="32" t="s">
        <v>147</v>
      </c>
      <c r="K856" s="32" t="s">
        <v>334</v>
      </c>
      <c r="L856" s="31" t="s">
        <v>96</v>
      </c>
      <c r="M856" s="31">
        <v>1</v>
      </c>
      <c r="N856" s="105">
        <v>43091</v>
      </c>
      <c r="O856" s="29"/>
    </row>
    <row r="857" spans="2:15" ht="12.75" x14ac:dyDescent="0.2">
      <c r="B857" s="32" t="s">
        <v>430</v>
      </c>
      <c r="C857" s="32" t="s">
        <v>31</v>
      </c>
      <c r="D857" s="32" t="s">
        <v>15</v>
      </c>
      <c r="E857" s="31" t="s">
        <v>1221</v>
      </c>
      <c r="F857" s="31">
        <v>999407</v>
      </c>
      <c r="G857" s="31">
        <v>631008</v>
      </c>
      <c r="H857" s="32" t="s">
        <v>196</v>
      </c>
      <c r="I857" s="32" t="s">
        <v>216</v>
      </c>
      <c r="J857" s="32" t="s">
        <v>147</v>
      </c>
      <c r="K857" s="32" t="s">
        <v>334</v>
      </c>
      <c r="L857" s="31" t="s">
        <v>96</v>
      </c>
      <c r="M857" s="31">
        <v>1</v>
      </c>
      <c r="N857" s="105">
        <v>43091</v>
      </c>
      <c r="O857" s="29"/>
    </row>
    <row r="858" spans="2:15" ht="12.75" x14ac:dyDescent="0.2">
      <c r="B858" s="32" t="s">
        <v>74</v>
      </c>
      <c r="C858" s="32" t="s">
        <v>31</v>
      </c>
      <c r="D858" s="32" t="s">
        <v>15</v>
      </c>
      <c r="E858" s="31" t="s">
        <v>1782</v>
      </c>
      <c r="F858" s="31">
        <v>893218</v>
      </c>
      <c r="G858" s="31">
        <v>604920</v>
      </c>
      <c r="H858" s="32" t="s">
        <v>432</v>
      </c>
      <c r="I858" s="32" t="s">
        <v>216</v>
      </c>
      <c r="J858" s="32" t="s">
        <v>180</v>
      </c>
      <c r="K858" s="32" t="s">
        <v>334</v>
      </c>
      <c r="L858" s="31" t="s">
        <v>96</v>
      </c>
      <c r="M858" s="31">
        <v>1</v>
      </c>
      <c r="N858" s="105">
        <v>43091</v>
      </c>
      <c r="O858" s="29"/>
    </row>
    <row r="859" spans="2:15" ht="12.75" x14ac:dyDescent="0.2">
      <c r="B859" s="32" t="s">
        <v>74</v>
      </c>
      <c r="C859" s="32" t="s">
        <v>31</v>
      </c>
      <c r="D859" s="32" t="s">
        <v>15</v>
      </c>
      <c r="E859" s="31" t="s">
        <v>1783</v>
      </c>
      <c r="F859" s="31">
        <v>2448587</v>
      </c>
      <c r="G859" s="31">
        <v>596005</v>
      </c>
      <c r="H859" s="32" t="s">
        <v>836</v>
      </c>
      <c r="I859" s="32" t="s">
        <v>225</v>
      </c>
      <c r="J859" s="32" t="s">
        <v>51</v>
      </c>
      <c r="K859" s="32" t="s">
        <v>334</v>
      </c>
      <c r="L859" s="31" t="s">
        <v>96</v>
      </c>
      <c r="M859" s="31">
        <v>1</v>
      </c>
      <c r="N859" s="105">
        <v>43091</v>
      </c>
      <c r="O859" s="29"/>
    </row>
    <row r="860" spans="2:15" ht="12.75" x14ac:dyDescent="0.2">
      <c r="B860" s="204" t="s">
        <v>75</v>
      </c>
      <c r="C860" s="204" t="s">
        <v>361</v>
      </c>
      <c r="D860" s="32" t="s">
        <v>362</v>
      </c>
      <c r="E860" s="31" t="s">
        <v>2074</v>
      </c>
      <c r="F860" s="31">
        <v>377</v>
      </c>
      <c r="G860" s="31">
        <v>377</v>
      </c>
      <c r="H860" s="205" t="s">
        <v>110</v>
      </c>
      <c r="I860" s="32" t="s">
        <v>305</v>
      </c>
      <c r="J860" s="32" t="s">
        <v>107</v>
      </c>
      <c r="K860" s="32" t="s">
        <v>334</v>
      </c>
      <c r="L860" s="31" t="s">
        <v>96</v>
      </c>
      <c r="M860" s="31">
        <v>8</v>
      </c>
      <c r="N860" s="105">
        <v>43092</v>
      </c>
      <c r="O860" s="29"/>
    </row>
    <row r="861" spans="2:15" ht="12.75" x14ac:dyDescent="0.2">
      <c r="B861" s="32" t="s">
        <v>74</v>
      </c>
      <c r="C861" s="32" t="s">
        <v>25</v>
      </c>
      <c r="D861" s="32" t="s">
        <v>398</v>
      </c>
      <c r="E861" s="31" t="s">
        <v>1355</v>
      </c>
      <c r="F861" s="31">
        <v>2449156</v>
      </c>
      <c r="G861" s="31">
        <v>635341</v>
      </c>
      <c r="H861" s="32" t="s">
        <v>305</v>
      </c>
      <c r="I861" s="32" t="s">
        <v>305</v>
      </c>
      <c r="J861" s="32" t="s">
        <v>163</v>
      </c>
      <c r="K861" s="32" t="s">
        <v>334</v>
      </c>
      <c r="L861" s="31" t="s">
        <v>96</v>
      </c>
      <c r="M861" s="31">
        <v>1</v>
      </c>
      <c r="N861" s="105">
        <v>43092</v>
      </c>
      <c r="O861" s="29"/>
    </row>
    <row r="862" spans="2:15" ht="12.75" x14ac:dyDescent="0.2">
      <c r="B862" s="32" t="s">
        <v>75</v>
      </c>
      <c r="C862" s="32" t="s">
        <v>28</v>
      </c>
      <c r="D862" s="32" t="s">
        <v>406</v>
      </c>
      <c r="E862" s="31" t="s">
        <v>2028</v>
      </c>
      <c r="F862" s="31">
        <v>524</v>
      </c>
      <c r="G862" s="31">
        <v>524</v>
      </c>
      <c r="H862" s="32" t="s">
        <v>123</v>
      </c>
      <c r="I862" s="32" t="s">
        <v>305</v>
      </c>
      <c r="J862" s="32" t="s">
        <v>122</v>
      </c>
      <c r="K862" s="32" t="s">
        <v>334</v>
      </c>
      <c r="L862" s="31" t="s">
        <v>96</v>
      </c>
      <c r="M862" s="31">
        <v>1</v>
      </c>
      <c r="N862" s="105">
        <v>43092</v>
      </c>
      <c r="O862" s="29"/>
    </row>
    <row r="863" spans="2:15" ht="12.75" x14ac:dyDescent="0.2">
      <c r="B863" s="32" t="s">
        <v>75</v>
      </c>
      <c r="C863" s="32" t="s">
        <v>28</v>
      </c>
      <c r="D863" s="32" t="s">
        <v>406</v>
      </c>
      <c r="E863" s="31" t="s">
        <v>2029</v>
      </c>
      <c r="F863" s="31">
        <v>215</v>
      </c>
      <c r="G863" s="31">
        <v>215</v>
      </c>
      <c r="H863" s="32" t="s">
        <v>351</v>
      </c>
      <c r="I863" s="32" t="s">
        <v>305</v>
      </c>
      <c r="J863" s="32" t="s">
        <v>152</v>
      </c>
      <c r="K863" s="32" t="s">
        <v>334</v>
      </c>
      <c r="L863" s="31" t="s">
        <v>96</v>
      </c>
      <c r="M863" s="31">
        <v>1</v>
      </c>
      <c r="N863" s="105">
        <v>43092</v>
      </c>
      <c r="O863" s="29"/>
    </row>
    <row r="864" spans="2:15" ht="12.75" x14ac:dyDescent="0.2">
      <c r="B864" s="32" t="s">
        <v>430</v>
      </c>
      <c r="C864" s="32" t="s">
        <v>26</v>
      </c>
      <c r="D864" s="32" t="s">
        <v>13</v>
      </c>
      <c r="E864" s="31" t="s">
        <v>1169</v>
      </c>
      <c r="F864" s="31">
        <v>315614</v>
      </c>
      <c r="G864" s="31">
        <v>649039</v>
      </c>
      <c r="H864" s="32" t="s">
        <v>766</v>
      </c>
      <c r="I864" s="32" t="s">
        <v>225</v>
      </c>
      <c r="J864" s="32" t="s">
        <v>137</v>
      </c>
      <c r="K864" s="32" t="s">
        <v>334</v>
      </c>
      <c r="L864" s="31" t="s">
        <v>96</v>
      </c>
      <c r="M864" s="31">
        <v>1</v>
      </c>
      <c r="N864" s="105">
        <v>43092</v>
      </c>
      <c r="O864" s="29"/>
    </row>
    <row r="865" spans="2:15" ht="12.75" x14ac:dyDescent="0.2">
      <c r="B865" s="32" t="s">
        <v>430</v>
      </c>
      <c r="C865" s="32" t="s">
        <v>26</v>
      </c>
      <c r="D865" s="32" t="s">
        <v>13</v>
      </c>
      <c r="E865" s="31" t="s">
        <v>1170</v>
      </c>
      <c r="F865" s="31">
        <v>935348</v>
      </c>
      <c r="G865" s="31">
        <v>646969</v>
      </c>
      <c r="H865" s="32" t="s">
        <v>508</v>
      </c>
      <c r="I865" s="32" t="s">
        <v>226</v>
      </c>
      <c r="J865" s="32" t="s">
        <v>151</v>
      </c>
      <c r="K865" s="32" t="s">
        <v>334</v>
      </c>
      <c r="L865" s="31" t="s">
        <v>96</v>
      </c>
      <c r="M865" s="31">
        <v>1</v>
      </c>
      <c r="N865" s="105">
        <v>43092</v>
      </c>
      <c r="O865" s="29"/>
    </row>
    <row r="866" spans="2:15" ht="12.75" x14ac:dyDescent="0.2">
      <c r="B866" s="32" t="s">
        <v>74</v>
      </c>
      <c r="C866" s="32" t="s">
        <v>26</v>
      </c>
      <c r="D866" s="32" t="s">
        <v>13</v>
      </c>
      <c r="E866" s="31" t="s">
        <v>1694</v>
      </c>
      <c r="F866" s="31">
        <v>1024345</v>
      </c>
      <c r="G866" s="31">
        <v>519820</v>
      </c>
      <c r="H866" s="32" t="s">
        <v>1021</v>
      </c>
      <c r="I866" s="32" t="s">
        <v>225</v>
      </c>
      <c r="J866" s="32" t="s">
        <v>129</v>
      </c>
      <c r="K866" s="32" t="s">
        <v>375</v>
      </c>
      <c r="L866" s="31" t="s">
        <v>96</v>
      </c>
      <c r="M866" s="31">
        <v>1</v>
      </c>
      <c r="N866" s="105">
        <v>43092</v>
      </c>
      <c r="O866" s="29"/>
    </row>
    <row r="867" spans="2:15" ht="12.75" x14ac:dyDescent="0.2">
      <c r="B867" s="32" t="s">
        <v>74</v>
      </c>
      <c r="C867" s="32" t="s">
        <v>26</v>
      </c>
      <c r="D867" s="32" t="s">
        <v>13</v>
      </c>
      <c r="E867" s="31" t="s">
        <v>1695</v>
      </c>
      <c r="F867" s="31">
        <v>2449176</v>
      </c>
      <c r="G867" s="31">
        <v>751049</v>
      </c>
      <c r="H867" s="32" t="s">
        <v>944</v>
      </c>
      <c r="I867" s="32" t="s">
        <v>225</v>
      </c>
      <c r="J867" s="32" t="s">
        <v>160</v>
      </c>
      <c r="K867" s="32" t="s">
        <v>375</v>
      </c>
      <c r="L867" s="31" t="s">
        <v>96</v>
      </c>
      <c r="M867" s="31">
        <v>1</v>
      </c>
      <c r="N867" s="105">
        <v>43092</v>
      </c>
      <c r="O867" s="29"/>
    </row>
    <row r="868" spans="2:15" ht="12.75" x14ac:dyDescent="0.2">
      <c r="B868" s="32" t="s">
        <v>74</v>
      </c>
      <c r="C868" s="32" t="s">
        <v>26</v>
      </c>
      <c r="D868" s="32" t="s">
        <v>13</v>
      </c>
      <c r="E868" s="31" t="s">
        <v>1696</v>
      </c>
      <c r="F868" s="31">
        <v>863351</v>
      </c>
      <c r="G868" s="31">
        <v>504268</v>
      </c>
      <c r="H868" s="32" t="s">
        <v>919</v>
      </c>
      <c r="I868" s="32" t="s">
        <v>216</v>
      </c>
      <c r="J868" s="32" t="s">
        <v>166</v>
      </c>
      <c r="K868" s="32" t="s">
        <v>375</v>
      </c>
      <c r="L868" s="31" t="s">
        <v>96</v>
      </c>
      <c r="M868" s="31">
        <v>1</v>
      </c>
      <c r="N868" s="105">
        <v>43092</v>
      </c>
      <c r="O868" s="29"/>
    </row>
    <row r="869" spans="2:15" ht="12.75" x14ac:dyDescent="0.2">
      <c r="B869" s="204" t="s">
        <v>75</v>
      </c>
      <c r="C869" s="204" t="s">
        <v>26</v>
      </c>
      <c r="D869" s="32" t="s">
        <v>13</v>
      </c>
      <c r="E869" s="31" t="s">
        <v>2045</v>
      </c>
      <c r="F869" s="31">
        <v>600</v>
      </c>
      <c r="G869" s="31">
        <v>600</v>
      </c>
      <c r="H869" s="205" t="s">
        <v>545</v>
      </c>
      <c r="I869" s="32" t="s">
        <v>305</v>
      </c>
      <c r="J869" s="32" t="s">
        <v>51</v>
      </c>
      <c r="K869" s="32" t="s">
        <v>334</v>
      </c>
      <c r="L869" s="31" t="s">
        <v>96</v>
      </c>
      <c r="M869" s="31">
        <v>1</v>
      </c>
      <c r="N869" s="105">
        <v>43092</v>
      </c>
      <c r="O869" s="29"/>
    </row>
    <row r="870" spans="2:15" ht="12.75" x14ac:dyDescent="0.2">
      <c r="B870" s="177" t="s">
        <v>430</v>
      </c>
      <c r="C870" s="177" t="s">
        <v>359</v>
      </c>
      <c r="D870" s="178" t="s">
        <v>360</v>
      </c>
      <c r="E870" s="179" t="s">
        <v>1257</v>
      </c>
      <c r="F870" s="179">
        <v>656037</v>
      </c>
      <c r="G870" s="179">
        <v>545540</v>
      </c>
      <c r="H870" s="180" t="s">
        <v>420</v>
      </c>
      <c r="I870" s="178" t="s">
        <v>216</v>
      </c>
      <c r="J870" s="178" t="s">
        <v>42</v>
      </c>
      <c r="K870" s="178" t="s">
        <v>334</v>
      </c>
      <c r="L870" s="179" t="s">
        <v>96</v>
      </c>
      <c r="M870" s="179">
        <v>1</v>
      </c>
      <c r="N870" s="181">
        <v>43092</v>
      </c>
      <c r="O870" s="29"/>
    </row>
    <row r="871" spans="2:15" ht="12.75" x14ac:dyDescent="0.2">
      <c r="B871" s="32" t="s">
        <v>430</v>
      </c>
      <c r="C871" s="32" t="s">
        <v>359</v>
      </c>
      <c r="D871" s="32" t="s">
        <v>360</v>
      </c>
      <c r="E871" s="31" t="s">
        <v>1258</v>
      </c>
      <c r="F871" s="31">
        <v>766133</v>
      </c>
      <c r="G871" s="31">
        <v>545540</v>
      </c>
      <c r="H871" s="32" t="s">
        <v>420</v>
      </c>
      <c r="I871" s="32" t="s">
        <v>216</v>
      </c>
      <c r="J871" s="32" t="s">
        <v>42</v>
      </c>
      <c r="K871" s="32" t="s">
        <v>334</v>
      </c>
      <c r="L871" s="31" t="s">
        <v>96</v>
      </c>
      <c r="M871" s="31">
        <v>1</v>
      </c>
      <c r="N871" s="105">
        <v>43092</v>
      </c>
      <c r="O871" s="29"/>
    </row>
    <row r="872" spans="2:15" ht="12.75" x14ac:dyDescent="0.2">
      <c r="B872" s="32" t="s">
        <v>430</v>
      </c>
      <c r="C872" s="32" t="s">
        <v>359</v>
      </c>
      <c r="D872" s="32" t="s">
        <v>360</v>
      </c>
      <c r="E872" s="31" t="s">
        <v>1259</v>
      </c>
      <c r="F872" s="31">
        <v>1102780</v>
      </c>
      <c r="G872" s="31">
        <v>660838</v>
      </c>
      <c r="H872" s="32" t="s">
        <v>847</v>
      </c>
      <c r="I872" s="32" t="s">
        <v>227</v>
      </c>
      <c r="J872" s="32" t="s">
        <v>134</v>
      </c>
      <c r="K872" s="32" t="s">
        <v>334</v>
      </c>
      <c r="L872" s="31" t="s">
        <v>96</v>
      </c>
      <c r="M872" s="31">
        <v>4</v>
      </c>
      <c r="N872" s="105">
        <v>43092</v>
      </c>
      <c r="O872" s="29"/>
    </row>
    <row r="873" spans="2:15" ht="12.75" x14ac:dyDescent="0.2">
      <c r="B873" s="32" t="s">
        <v>74</v>
      </c>
      <c r="C873" s="32" t="s">
        <v>359</v>
      </c>
      <c r="D873" s="32" t="s">
        <v>360</v>
      </c>
      <c r="E873" s="31" t="s">
        <v>1854</v>
      </c>
      <c r="F873" s="31">
        <v>2448598</v>
      </c>
      <c r="G873" s="31">
        <v>647795</v>
      </c>
      <c r="H873" s="32" t="s">
        <v>1037</v>
      </c>
      <c r="I873" s="32" t="s">
        <v>216</v>
      </c>
      <c r="J873" s="32" t="s">
        <v>113</v>
      </c>
      <c r="K873" s="32" t="s">
        <v>375</v>
      </c>
      <c r="L873" s="31" t="s">
        <v>96</v>
      </c>
      <c r="M873" s="31">
        <v>4</v>
      </c>
      <c r="N873" s="105">
        <v>43092</v>
      </c>
      <c r="O873" s="29"/>
    </row>
    <row r="874" spans="2:15" ht="12.75" x14ac:dyDescent="0.2">
      <c r="B874" s="32" t="s">
        <v>74</v>
      </c>
      <c r="C874" s="32" t="s">
        <v>359</v>
      </c>
      <c r="D874" s="32" t="s">
        <v>360</v>
      </c>
      <c r="E874" s="31" t="s">
        <v>1854</v>
      </c>
      <c r="F874" s="31">
        <v>2448598</v>
      </c>
      <c r="G874" s="31">
        <v>647795</v>
      </c>
      <c r="H874" s="32" t="s">
        <v>1037</v>
      </c>
      <c r="I874" s="32" t="s">
        <v>216</v>
      </c>
      <c r="J874" s="32" t="s">
        <v>113</v>
      </c>
      <c r="K874" s="32" t="s">
        <v>375</v>
      </c>
      <c r="L874" s="31" t="s">
        <v>464</v>
      </c>
      <c r="M874" s="31">
        <v>2</v>
      </c>
      <c r="N874" s="105">
        <v>43092</v>
      </c>
      <c r="O874" s="29"/>
    </row>
    <row r="875" spans="2:15" ht="12.75" x14ac:dyDescent="0.2">
      <c r="B875" s="32" t="s">
        <v>430</v>
      </c>
      <c r="C875" s="32" t="s">
        <v>31</v>
      </c>
      <c r="D875" s="32" t="s">
        <v>15</v>
      </c>
      <c r="E875" s="31" t="s">
        <v>1222</v>
      </c>
      <c r="F875" s="31">
        <v>1212247</v>
      </c>
      <c r="G875" s="31">
        <v>677372</v>
      </c>
      <c r="H875" s="32" t="s">
        <v>442</v>
      </c>
      <c r="I875" s="32" t="s">
        <v>216</v>
      </c>
      <c r="J875" s="32" t="s">
        <v>150</v>
      </c>
      <c r="K875" s="32" t="s">
        <v>334</v>
      </c>
      <c r="L875" s="31" t="s">
        <v>96</v>
      </c>
      <c r="M875" s="31">
        <v>1</v>
      </c>
      <c r="N875" s="105">
        <v>43092</v>
      </c>
      <c r="O875" s="29"/>
    </row>
    <row r="876" spans="2:15" ht="12.75" x14ac:dyDescent="0.2">
      <c r="B876" s="32" t="s">
        <v>430</v>
      </c>
      <c r="C876" s="32" t="s">
        <v>31</v>
      </c>
      <c r="D876" s="32" t="s">
        <v>15</v>
      </c>
      <c r="E876" s="31" t="s">
        <v>1223</v>
      </c>
      <c r="F876" s="31">
        <v>1198790</v>
      </c>
      <c r="G876" s="31">
        <v>651746</v>
      </c>
      <c r="H876" s="32" t="s">
        <v>462</v>
      </c>
      <c r="I876" s="32" t="s">
        <v>394</v>
      </c>
      <c r="J876" s="32" t="s">
        <v>99</v>
      </c>
      <c r="K876" s="32" t="s">
        <v>334</v>
      </c>
      <c r="L876" s="31" t="s">
        <v>96</v>
      </c>
      <c r="M876" s="31">
        <v>1</v>
      </c>
      <c r="N876" s="105">
        <v>43092</v>
      </c>
      <c r="O876" s="29"/>
    </row>
    <row r="877" spans="2:15" ht="12.75" x14ac:dyDescent="0.2">
      <c r="B877" s="32" t="s">
        <v>74</v>
      </c>
      <c r="C877" s="32" t="s">
        <v>27</v>
      </c>
      <c r="D877" s="32" t="s">
        <v>8</v>
      </c>
      <c r="E877" s="31" t="s">
        <v>1276</v>
      </c>
      <c r="F877" s="31">
        <v>182692</v>
      </c>
      <c r="G877" s="31">
        <v>616679</v>
      </c>
      <c r="H877" s="32" t="s">
        <v>403</v>
      </c>
      <c r="I877" s="32" t="s">
        <v>216</v>
      </c>
      <c r="J877" s="32" t="s">
        <v>99</v>
      </c>
      <c r="K877" s="32" t="s">
        <v>334</v>
      </c>
      <c r="L877" s="31" t="s">
        <v>96</v>
      </c>
      <c r="M877" s="31">
        <v>1</v>
      </c>
      <c r="N877" s="105">
        <v>43093</v>
      </c>
      <c r="O877" s="29"/>
    </row>
    <row r="878" spans="2:15" ht="12.75" x14ac:dyDescent="0.2">
      <c r="B878" s="32" t="s">
        <v>74</v>
      </c>
      <c r="C878" s="32" t="s">
        <v>27</v>
      </c>
      <c r="D878" s="32" t="s">
        <v>8</v>
      </c>
      <c r="E878" s="31" t="s">
        <v>1277</v>
      </c>
      <c r="F878" s="31">
        <v>792914</v>
      </c>
      <c r="G878" s="31">
        <v>573772</v>
      </c>
      <c r="H878" s="32" t="s">
        <v>418</v>
      </c>
      <c r="I878" s="32" t="s">
        <v>218</v>
      </c>
      <c r="J878" s="32" t="s">
        <v>125</v>
      </c>
      <c r="K878" s="32" t="s">
        <v>334</v>
      </c>
      <c r="L878" s="31" t="s">
        <v>96</v>
      </c>
      <c r="M878" s="31">
        <v>1</v>
      </c>
      <c r="N878" s="105">
        <v>43093</v>
      </c>
      <c r="O878" s="29"/>
    </row>
    <row r="879" spans="2:15" ht="12.75" x14ac:dyDescent="0.2">
      <c r="B879" s="32" t="s">
        <v>74</v>
      </c>
      <c r="C879" s="32" t="s">
        <v>359</v>
      </c>
      <c r="D879" s="32" t="s">
        <v>360</v>
      </c>
      <c r="E879" s="31" t="s">
        <v>1855</v>
      </c>
      <c r="F879" s="31">
        <v>1217368</v>
      </c>
      <c r="G879" s="31">
        <v>635341</v>
      </c>
      <c r="H879" s="32" t="s">
        <v>305</v>
      </c>
      <c r="I879" s="32" t="s">
        <v>305</v>
      </c>
      <c r="J879" s="32" t="s">
        <v>185</v>
      </c>
      <c r="K879" s="32" t="s">
        <v>375</v>
      </c>
      <c r="L879" s="31" t="s">
        <v>96</v>
      </c>
      <c r="M879" s="31">
        <v>1</v>
      </c>
      <c r="N879" s="105">
        <v>43093</v>
      </c>
    </row>
    <row r="880" spans="2:15" ht="12.75" x14ac:dyDescent="0.2">
      <c r="B880" s="32" t="s">
        <v>74</v>
      </c>
      <c r="C880" s="32" t="s">
        <v>31</v>
      </c>
      <c r="D880" s="32" t="s">
        <v>15</v>
      </c>
      <c r="E880" s="31" t="s">
        <v>1784</v>
      </c>
      <c r="F880" s="31">
        <v>2449275</v>
      </c>
      <c r="G880" s="31">
        <v>635341</v>
      </c>
      <c r="H880" s="32" t="s">
        <v>305</v>
      </c>
      <c r="I880" s="32" t="s">
        <v>305</v>
      </c>
      <c r="J880" s="32" t="s">
        <v>114</v>
      </c>
      <c r="K880" s="32" t="s">
        <v>334</v>
      </c>
      <c r="L880" s="31" t="s">
        <v>96</v>
      </c>
      <c r="M880" s="31">
        <v>1</v>
      </c>
      <c r="N880" s="105">
        <v>43093</v>
      </c>
    </row>
    <row r="881" spans="2:14" ht="12.75" x14ac:dyDescent="0.2">
      <c r="B881" s="32" t="s">
        <v>74</v>
      </c>
      <c r="C881" s="32" t="s">
        <v>31</v>
      </c>
      <c r="D881" s="32" t="s">
        <v>15</v>
      </c>
      <c r="E881" s="31" t="s">
        <v>1785</v>
      </c>
      <c r="F881" s="31">
        <v>663121</v>
      </c>
      <c r="G881" s="31">
        <v>2445458</v>
      </c>
      <c r="H881" s="32" t="s">
        <v>837</v>
      </c>
      <c r="I881" s="32" t="s">
        <v>216</v>
      </c>
      <c r="J881" s="32" t="s">
        <v>51</v>
      </c>
      <c r="K881" s="32" t="s">
        <v>334</v>
      </c>
      <c r="L881" s="31" t="s">
        <v>96</v>
      </c>
      <c r="M881" s="31">
        <v>1</v>
      </c>
      <c r="N881" s="105">
        <v>43093</v>
      </c>
    </row>
    <row r="882" spans="2:14" ht="12.75" x14ac:dyDescent="0.2">
      <c r="B882" s="32" t="s">
        <v>75</v>
      </c>
      <c r="C882" s="32" t="s">
        <v>27</v>
      </c>
      <c r="D882" s="32" t="s">
        <v>8</v>
      </c>
      <c r="E882" s="31" t="s">
        <v>1880</v>
      </c>
      <c r="F882" s="31">
        <v>523</v>
      </c>
      <c r="G882" s="31">
        <v>523</v>
      </c>
      <c r="H882" s="32" t="s">
        <v>340</v>
      </c>
      <c r="I882" s="32" t="s">
        <v>305</v>
      </c>
      <c r="J882" s="32" t="s">
        <v>122</v>
      </c>
      <c r="K882" s="32" t="s">
        <v>334</v>
      </c>
      <c r="L882" s="31" t="s">
        <v>96</v>
      </c>
      <c r="M882" s="31">
        <v>1</v>
      </c>
      <c r="N882" s="105">
        <v>43094</v>
      </c>
    </row>
    <row r="883" spans="2:14" ht="12.75" x14ac:dyDescent="0.2">
      <c r="B883" s="32" t="s">
        <v>430</v>
      </c>
      <c r="C883" s="32" t="s">
        <v>30</v>
      </c>
      <c r="D883" s="32" t="s">
        <v>12</v>
      </c>
      <c r="E883" s="31" t="s">
        <v>1075</v>
      </c>
      <c r="F883" s="31">
        <v>808529</v>
      </c>
      <c r="G883" s="31">
        <v>599009</v>
      </c>
      <c r="H883" s="32" t="s">
        <v>404</v>
      </c>
      <c r="I883" s="32" t="s">
        <v>219</v>
      </c>
      <c r="J883" s="32" t="s">
        <v>174</v>
      </c>
      <c r="K883" s="32" t="s">
        <v>334</v>
      </c>
      <c r="L883" s="31" t="s">
        <v>96</v>
      </c>
      <c r="M883" s="31">
        <v>1</v>
      </c>
      <c r="N883" s="105">
        <v>43094</v>
      </c>
    </row>
    <row r="884" spans="2:14" ht="12.75" x14ac:dyDescent="0.2">
      <c r="B884" s="32" t="s">
        <v>75</v>
      </c>
      <c r="C884" s="32" t="s">
        <v>29</v>
      </c>
      <c r="D884" s="32" t="s">
        <v>384</v>
      </c>
      <c r="E884" s="31" t="s">
        <v>1880</v>
      </c>
      <c r="F884" s="31">
        <v>523</v>
      </c>
      <c r="G884" s="31">
        <v>523</v>
      </c>
      <c r="H884" s="32" t="s">
        <v>340</v>
      </c>
      <c r="I884" s="32" t="s">
        <v>305</v>
      </c>
      <c r="J884" s="32" t="s">
        <v>122</v>
      </c>
      <c r="K884" s="32" t="s">
        <v>334</v>
      </c>
      <c r="L884" s="31" t="s">
        <v>96</v>
      </c>
      <c r="M884" s="31">
        <v>1</v>
      </c>
      <c r="N884" s="105">
        <v>43094</v>
      </c>
    </row>
    <row r="885" spans="2:14" ht="12.75" x14ac:dyDescent="0.2">
      <c r="B885" s="32" t="s">
        <v>74</v>
      </c>
      <c r="C885" s="32" t="s">
        <v>28</v>
      </c>
      <c r="D885" s="32" t="s">
        <v>406</v>
      </c>
      <c r="E885" s="31" t="s">
        <v>1367</v>
      </c>
      <c r="F885" s="31">
        <v>1043812</v>
      </c>
      <c r="G885" s="31">
        <v>607503</v>
      </c>
      <c r="H885" s="32" t="s">
        <v>702</v>
      </c>
      <c r="I885" s="32" t="s">
        <v>220</v>
      </c>
      <c r="J885" s="32" t="s">
        <v>120</v>
      </c>
      <c r="K885" s="32" t="s">
        <v>334</v>
      </c>
      <c r="L885" s="31" t="s">
        <v>96</v>
      </c>
      <c r="M885" s="31">
        <v>1</v>
      </c>
      <c r="N885" s="105">
        <v>43094</v>
      </c>
    </row>
    <row r="886" spans="2:14" ht="12.75" x14ac:dyDescent="0.2">
      <c r="B886" s="32" t="s">
        <v>74</v>
      </c>
      <c r="C886" s="32" t="s">
        <v>26</v>
      </c>
      <c r="D886" s="32" t="s">
        <v>13</v>
      </c>
      <c r="E886" s="31" t="s">
        <v>1697</v>
      </c>
      <c r="F886" s="31">
        <v>2449303</v>
      </c>
      <c r="G886" s="31">
        <v>635341</v>
      </c>
      <c r="H886" s="32" t="s">
        <v>305</v>
      </c>
      <c r="I886" s="32" t="s">
        <v>305</v>
      </c>
      <c r="J886" s="32" t="s">
        <v>152</v>
      </c>
      <c r="K886" s="32" t="s">
        <v>375</v>
      </c>
      <c r="L886" s="31" t="s">
        <v>96</v>
      </c>
      <c r="M886" s="31">
        <v>1</v>
      </c>
      <c r="N886" s="105">
        <v>43094</v>
      </c>
    </row>
    <row r="887" spans="2:14" ht="12.75" x14ac:dyDescent="0.2">
      <c r="B887" s="32" t="s">
        <v>74</v>
      </c>
      <c r="C887" s="32" t="s">
        <v>26</v>
      </c>
      <c r="D887" s="32" t="s">
        <v>13</v>
      </c>
      <c r="E887" s="31" t="s">
        <v>1698</v>
      </c>
      <c r="F887" s="31">
        <v>2447988</v>
      </c>
      <c r="G887" s="31">
        <v>593415</v>
      </c>
      <c r="H887" s="32" t="s">
        <v>814</v>
      </c>
      <c r="I887" s="32" t="s">
        <v>221</v>
      </c>
      <c r="J887" s="32" t="s">
        <v>397</v>
      </c>
      <c r="K887" s="32" t="s">
        <v>375</v>
      </c>
      <c r="L887" s="31" t="s">
        <v>96</v>
      </c>
      <c r="M887" s="31">
        <v>1</v>
      </c>
      <c r="N887" s="105">
        <v>43094</v>
      </c>
    </row>
    <row r="888" spans="2:14" ht="12.75" x14ac:dyDescent="0.2">
      <c r="B888" s="32" t="s">
        <v>74</v>
      </c>
      <c r="C888" s="32" t="s">
        <v>359</v>
      </c>
      <c r="D888" s="32" t="s">
        <v>360</v>
      </c>
      <c r="E888" s="31" t="s">
        <v>1856</v>
      </c>
      <c r="F888" s="31">
        <v>2449323</v>
      </c>
      <c r="G888" s="31">
        <v>666847</v>
      </c>
      <c r="H888" s="32" t="s">
        <v>844</v>
      </c>
      <c r="I888" s="32" t="s">
        <v>220</v>
      </c>
      <c r="J888" s="32" t="s">
        <v>133</v>
      </c>
      <c r="K888" s="32" t="s">
        <v>334</v>
      </c>
      <c r="L888" s="31" t="s">
        <v>96</v>
      </c>
      <c r="M888" s="31">
        <v>1</v>
      </c>
      <c r="N888" s="105">
        <v>43094</v>
      </c>
    </row>
    <row r="889" spans="2:14" ht="12.75" x14ac:dyDescent="0.2">
      <c r="B889" s="32" t="s">
        <v>74</v>
      </c>
      <c r="C889" s="32" t="s">
        <v>359</v>
      </c>
      <c r="D889" s="32" t="s">
        <v>360</v>
      </c>
      <c r="E889" s="31" t="s">
        <v>1857</v>
      </c>
      <c r="F889" s="31">
        <v>2445836</v>
      </c>
      <c r="G889" s="31">
        <v>613964</v>
      </c>
      <c r="H889" s="32" t="s">
        <v>1036</v>
      </c>
      <c r="I889" s="32" t="s">
        <v>226</v>
      </c>
      <c r="J889" s="32" t="s">
        <v>105</v>
      </c>
      <c r="K889" s="32" t="s">
        <v>375</v>
      </c>
      <c r="L889" s="31" t="s">
        <v>96</v>
      </c>
      <c r="M889" s="31">
        <v>1</v>
      </c>
      <c r="N889" s="105">
        <v>43094</v>
      </c>
    </row>
    <row r="890" spans="2:14" ht="12.75" x14ac:dyDescent="0.2">
      <c r="B890" s="32" t="s">
        <v>74</v>
      </c>
      <c r="C890" s="32" t="s">
        <v>27</v>
      </c>
      <c r="D890" s="32" t="s">
        <v>5</v>
      </c>
      <c r="E890" s="31" t="s">
        <v>1325</v>
      </c>
      <c r="F890" s="31">
        <v>1041205</v>
      </c>
      <c r="G890" s="31">
        <v>797963</v>
      </c>
      <c r="H890" s="32" t="s">
        <v>539</v>
      </c>
      <c r="I890" s="32" t="s">
        <v>216</v>
      </c>
      <c r="J890" s="32" t="s">
        <v>42</v>
      </c>
      <c r="K890" s="32" t="s">
        <v>334</v>
      </c>
      <c r="L890" s="31" t="s">
        <v>96</v>
      </c>
      <c r="M890" s="31">
        <v>1</v>
      </c>
      <c r="N890" s="105">
        <v>43095</v>
      </c>
    </row>
    <row r="891" spans="2:14" ht="12.75" x14ac:dyDescent="0.2">
      <c r="B891" s="32" t="s">
        <v>74</v>
      </c>
      <c r="C891" s="32" t="s">
        <v>27</v>
      </c>
      <c r="D891" s="32" t="s">
        <v>9</v>
      </c>
      <c r="E891" s="31" t="s">
        <v>1294</v>
      </c>
      <c r="F891" s="31">
        <v>2449402</v>
      </c>
      <c r="G891" s="31">
        <v>635341</v>
      </c>
      <c r="H891" s="32" t="s">
        <v>305</v>
      </c>
      <c r="I891" s="32" t="s">
        <v>305</v>
      </c>
      <c r="J891" s="32" t="s">
        <v>124</v>
      </c>
      <c r="K891" s="32" t="s">
        <v>334</v>
      </c>
      <c r="L891" s="31" t="s">
        <v>96</v>
      </c>
      <c r="M891" s="31">
        <v>1</v>
      </c>
      <c r="N891" s="105">
        <v>43095</v>
      </c>
    </row>
    <row r="892" spans="2:14" ht="12.75" x14ac:dyDescent="0.2">
      <c r="B892" s="177" t="s">
        <v>75</v>
      </c>
      <c r="C892" s="177" t="s">
        <v>33</v>
      </c>
      <c r="D892" s="178" t="s">
        <v>11</v>
      </c>
      <c r="E892" s="179" t="s">
        <v>1911</v>
      </c>
      <c r="F892" s="179">
        <v>377</v>
      </c>
      <c r="G892" s="179">
        <v>377</v>
      </c>
      <c r="H892" s="180" t="s">
        <v>110</v>
      </c>
      <c r="I892" s="178" t="s">
        <v>305</v>
      </c>
      <c r="J892" s="178" t="s">
        <v>107</v>
      </c>
      <c r="K892" s="178" t="s">
        <v>334</v>
      </c>
      <c r="L892" s="179" t="s">
        <v>96</v>
      </c>
      <c r="M892" s="179">
        <v>1</v>
      </c>
      <c r="N892" s="181">
        <v>43095</v>
      </c>
    </row>
    <row r="893" spans="2:14" ht="12.75" x14ac:dyDescent="0.2">
      <c r="B893" s="177" t="s">
        <v>75</v>
      </c>
      <c r="C893" s="177" t="s">
        <v>33</v>
      </c>
      <c r="D893" s="178" t="s">
        <v>11</v>
      </c>
      <c r="E893" s="179" t="s">
        <v>1912</v>
      </c>
      <c r="F893" s="179">
        <v>526</v>
      </c>
      <c r="G893" s="179">
        <v>526</v>
      </c>
      <c r="H893" s="180" t="s">
        <v>336</v>
      </c>
      <c r="I893" s="178" t="s">
        <v>305</v>
      </c>
      <c r="J893" s="178" t="s">
        <v>124</v>
      </c>
      <c r="K893" s="178" t="s">
        <v>334</v>
      </c>
      <c r="L893" s="179" t="s">
        <v>96</v>
      </c>
      <c r="M893" s="179">
        <v>1</v>
      </c>
      <c r="N893" s="181">
        <v>43095</v>
      </c>
    </row>
    <row r="894" spans="2:14" ht="12.75" x14ac:dyDescent="0.2">
      <c r="B894" s="32" t="s">
        <v>430</v>
      </c>
      <c r="C894" s="32" t="s">
        <v>30</v>
      </c>
      <c r="D894" s="32" t="s">
        <v>12</v>
      </c>
      <c r="E894" s="31" t="s">
        <v>1076</v>
      </c>
      <c r="F894" s="31">
        <v>1009619</v>
      </c>
      <c r="G894" s="31">
        <v>579363</v>
      </c>
      <c r="H894" s="32" t="s">
        <v>381</v>
      </c>
      <c r="I894" s="32" t="s">
        <v>219</v>
      </c>
      <c r="J894" s="32" t="s">
        <v>141</v>
      </c>
      <c r="K894" s="32" t="s">
        <v>334</v>
      </c>
      <c r="L894" s="31" t="s">
        <v>96</v>
      </c>
      <c r="M894" s="31">
        <v>2</v>
      </c>
      <c r="N894" s="105">
        <v>43095</v>
      </c>
    </row>
    <row r="895" spans="2:14" ht="12.75" x14ac:dyDescent="0.2">
      <c r="B895" s="32" t="s">
        <v>74</v>
      </c>
      <c r="C895" s="32" t="s">
        <v>30</v>
      </c>
      <c r="D895" s="32" t="s">
        <v>12</v>
      </c>
      <c r="E895" s="31" t="s">
        <v>1340</v>
      </c>
      <c r="F895" s="31">
        <v>2449369</v>
      </c>
      <c r="G895" s="31">
        <v>635341</v>
      </c>
      <c r="H895" s="32" t="s">
        <v>305</v>
      </c>
      <c r="I895" s="32" t="s">
        <v>305</v>
      </c>
      <c r="J895" s="32" t="s">
        <v>101</v>
      </c>
      <c r="K895" s="32" t="s">
        <v>334</v>
      </c>
      <c r="L895" s="31" t="s">
        <v>96</v>
      </c>
      <c r="M895" s="31">
        <v>1</v>
      </c>
      <c r="N895" s="105">
        <v>43095</v>
      </c>
    </row>
    <row r="896" spans="2:14" ht="12.75" x14ac:dyDescent="0.2">
      <c r="B896" s="32" t="s">
        <v>74</v>
      </c>
      <c r="C896" s="32" t="s">
        <v>30</v>
      </c>
      <c r="D896" s="32" t="s">
        <v>12</v>
      </c>
      <c r="E896" s="31" t="s">
        <v>1341</v>
      </c>
      <c r="F896" s="31">
        <v>714911</v>
      </c>
      <c r="G896" s="31">
        <v>572373</v>
      </c>
      <c r="H896" s="32" t="s">
        <v>664</v>
      </c>
      <c r="I896" s="32" t="s">
        <v>219</v>
      </c>
      <c r="J896" s="32" t="s">
        <v>166</v>
      </c>
      <c r="K896" s="32" t="s">
        <v>334</v>
      </c>
      <c r="L896" s="31" t="s">
        <v>96</v>
      </c>
      <c r="M896" s="31">
        <v>1</v>
      </c>
      <c r="N896" s="105">
        <v>43095</v>
      </c>
    </row>
    <row r="897" spans="2:14" ht="12.75" x14ac:dyDescent="0.2">
      <c r="B897" s="32" t="s">
        <v>74</v>
      </c>
      <c r="C897" s="32" t="s">
        <v>30</v>
      </c>
      <c r="D897" s="32" t="s">
        <v>12</v>
      </c>
      <c r="E897" s="31" t="s">
        <v>1342</v>
      </c>
      <c r="F897" s="31">
        <v>1026292</v>
      </c>
      <c r="G897" s="31">
        <v>651468</v>
      </c>
      <c r="H897" s="32" t="s">
        <v>410</v>
      </c>
      <c r="I897" s="32" t="s">
        <v>219</v>
      </c>
      <c r="J897" s="32" t="s">
        <v>116</v>
      </c>
      <c r="K897" s="32" t="s">
        <v>334</v>
      </c>
      <c r="L897" s="31" t="s">
        <v>96</v>
      </c>
      <c r="M897" s="31">
        <v>1</v>
      </c>
      <c r="N897" s="105">
        <v>43095</v>
      </c>
    </row>
    <row r="898" spans="2:14" ht="12.75" x14ac:dyDescent="0.2">
      <c r="B898" s="32" t="s">
        <v>430</v>
      </c>
      <c r="C898" s="32" t="s">
        <v>29</v>
      </c>
      <c r="D898" s="32" t="s">
        <v>384</v>
      </c>
      <c r="E898" s="31" t="s">
        <v>1093</v>
      </c>
      <c r="F898" s="31">
        <v>1200973</v>
      </c>
      <c r="G898" s="31">
        <v>651197</v>
      </c>
      <c r="H898" s="32" t="s">
        <v>357</v>
      </c>
      <c r="I898" s="32" t="s">
        <v>216</v>
      </c>
      <c r="J898" s="32" t="s">
        <v>180</v>
      </c>
      <c r="K898" s="32" t="s">
        <v>334</v>
      </c>
      <c r="L898" s="31" t="s">
        <v>96</v>
      </c>
      <c r="M898" s="31">
        <v>1</v>
      </c>
      <c r="N898" s="105">
        <v>43095</v>
      </c>
    </row>
    <row r="899" spans="2:14" ht="12.75" x14ac:dyDescent="0.2">
      <c r="B899" s="32" t="s">
        <v>430</v>
      </c>
      <c r="C899" s="32" t="s">
        <v>29</v>
      </c>
      <c r="D899" s="32" t="s">
        <v>384</v>
      </c>
      <c r="E899" s="31" t="s">
        <v>1094</v>
      </c>
      <c r="F899" s="31">
        <v>1207594</v>
      </c>
      <c r="G899" s="31">
        <v>556580</v>
      </c>
      <c r="H899" s="32" t="s">
        <v>405</v>
      </c>
      <c r="I899" s="32" t="s">
        <v>310</v>
      </c>
      <c r="J899" s="32" t="s">
        <v>141</v>
      </c>
      <c r="K899" s="32" t="s">
        <v>334</v>
      </c>
      <c r="L899" s="31" t="s">
        <v>96</v>
      </c>
      <c r="M899" s="31">
        <v>1</v>
      </c>
      <c r="N899" s="105">
        <v>43095</v>
      </c>
    </row>
    <row r="900" spans="2:14" ht="12.75" x14ac:dyDescent="0.2">
      <c r="B900" s="32" t="s">
        <v>75</v>
      </c>
      <c r="C900" s="32" t="s">
        <v>29</v>
      </c>
      <c r="D900" s="32" t="s">
        <v>384</v>
      </c>
      <c r="E900" s="31" t="s">
        <v>1948</v>
      </c>
      <c r="F900" s="31">
        <v>1017</v>
      </c>
      <c r="G900" s="31">
        <v>1017</v>
      </c>
      <c r="H900" s="32" t="s">
        <v>678</v>
      </c>
      <c r="I900" s="32" t="s">
        <v>305</v>
      </c>
      <c r="J900" s="32" t="s">
        <v>137</v>
      </c>
      <c r="K900" s="32" t="s">
        <v>334</v>
      </c>
      <c r="L900" s="31" t="s">
        <v>96</v>
      </c>
      <c r="M900" s="31">
        <v>1</v>
      </c>
      <c r="N900" s="105">
        <v>43095</v>
      </c>
    </row>
    <row r="901" spans="2:14" ht="12.75" x14ac:dyDescent="0.2">
      <c r="B901" s="32" t="s">
        <v>430</v>
      </c>
      <c r="C901" s="32" t="s">
        <v>25</v>
      </c>
      <c r="D901" s="32" t="s">
        <v>398</v>
      </c>
      <c r="E901" s="31" t="s">
        <v>1113</v>
      </c>
      <c r="F901" s="31">
        <v>2447404</v>
      </c>
      <c r="G901" s="31">
        <v>635341</v>
      </c>
      <c r="H901" s="32" t="s">
        <v>305</v>
      </c>
      <c r="I901" s="32" t="s">
        <v>305</v>
      </c>
      <c r="J901" s="32" t="s">
        <v>150</v>
      </c>
      <c r="K901" s="32" t="s">
        <v>334</v>
      </c>
      <c r="L901" s="31" t="s">
        <v>96</v>
      </c>
      <c r="M901" s="31">
        <v>6</v>
      </c>
      <c r="N901" s="105">
        <v>43095</v>
      </c>
    </row>
    <row r="902" spans="2:14" ht="12.75" x14ac:dyDescent="0.2">
      <c r="B902" s="167" t="s">
        <v>74</v>
      </c>
      <c r="C902" s="167" t="s">
        <v>25</v>
      </c>
      <c r="D902" s="168" t="s">
        <v>398</v>
      </c>
      <c r="E902" s="169" t="s">
        <v>1325</v>
      </c>
      <c r="F902" s="169">
        <v>1041205</v>
      </c>
      <c r="G902" s="169">
        <v>797963</v>
      </c>
      <c r="H902" s="170" t="s">
        <v>539</v>
      </c>
      <c r="I902" s="168" t="s">
        <v>216</v>
      </c>
      <c r="J902" s="168" t="s">
        <v>42</v>
      </c>
      <c r="K902" s="168" t="s">
        <v>334</v>
      </c>
      <c r="L902" s="169" t="s">
        <v>96</v>
      </c>
      <c r="M902" s="169">
        <v>1</v>
      </c>
      <c r="N902" s="171">
        <v>43095</v>
      </c>
    </row>
    <row r="903" spans="2:14" ht="12.75" x14ac:dyDescent="0.2">
      <c r="B903" s="32" t="s">
        <v>75</v>
      </c>
      <c r="C903" s="32" t="s">
        <v>25</v>
      </c>
      <c r="D903" s="32" t="s">
        <v>398</v>
      </c>
      <c r="E903" s="31" t="s">
        <v>1990</v>
      </c>
      <c r="F903" s="31">
        <v>215</v>
      </c>
      <c r="G903" s="31">
        <v>215</v>
      </c>
      <c r="H903" s="32" t="s">
        <v>351</v>
      </c>
      <c r="I903" s="32" t="s">
        <v>305</v>
      </c>
      <c r="J903" s="32" t="s">
        <v>193</v>
      </c>
      <c r="K903" s="32" t="s">
        <v>334</v>
      </c>
      <c r="L903" s="31" t="s">
        <v>96</v>
      </c>
      <c r="M903" s="31">
        <v>5</v>
      </c>
      <c r="N903" s="105">
        <v>43095</v>
      </c>
    </row>
    <row r="904" spans="2:14" ht="12.75" x14ac:dyDescent="0.2">
      <c r="B904" s="167" t="s">
        <v>75</v>
      </c>
      <c r="C904" s="167" t="s">
        <v>25</v>
      </c>
      <c r="D904" s="168" t="s">
        <v>398</v>
      </c>
      <c r="E904" s="169" t="s">
        <v>1991</v>
      </c>
      <c r="F904" s="169">
        <v>49</v>
      </c>
      <c r="G904" s="169">
        <v>49</v>
      </c>
      <c r="H904" s="170" t="s">
        <v>449</v>
      </c>
      <c r="I904" s="168" t="s">
        <v>305</v>
      </c>
      <c r="J904" s="168" t="s">
        <v>97</v>
      </c>
      <c r="K904" s="168" t="s">
        <v>334</v>
      </c>
      <c r="L904" s="169" t="s">
        <v>96</v>
      </c>
      <c r="M904" s="169">
        <v>5</v>
      </c>
      <c r="N904" s="171">
        <v>43095</v>
      </c>
    </row>
    <row r="905" spans="2:14" ht="12.75" x14ac:dyDescent="0.2">
      <c r="B905" s="167" t="s">
        <v>75</v>
      </c>
      <c r="C905" s="167" t="s">
        <v>25</v>
      </c>
      <c r="D905" s="168" t="s">
        <v>398</v>
      </c>
      <c r="E905" s="169" t="s">
        <v>1992</v>
      </c>
      <c r="F905" s="169">
        <v>215</v>
      </c>
      <c r="G905" s="169">
        <v>215</v>
      </c>
      <c r="H905" s="170" t="s">
        <v>351</v>
      </c>
      <c r="I905" s="168" t="s">
        <v>305</v>
      </c>
      <c r="J905" s="168" t="s">
        <v>152</v>
      </c>
      <c r="K905" s="168" t="s">
        <v>334</v>
      </c>
      <c r="L905" s="169" t="s">
        <v>96</v>
      </c>
      <c r="M905" s="169">
        <v>1</v>
      </c>
      <c r="N905" s="171">
        <v>43095</v>
      </c>
    </row>
    <row r="906" spans="2:14" ht="12.75" x14ac:dyDescent="0.2">
      <c r="B906" s="167" t="s">
        <v>75</v>
      </c>
      <c r="C906" s="167" t="s">
        <v>25</v>
      </c>
      <c r="D906" s="168" t="s">
        <v>398</v>
      </c>
      <c r="E906" s="169" t="s">
        <v>1993</v>
      </c>
      <c r="F906" s="169">
        <v>215</v>
      </c>
      <c r="G906" s="169">
        <v>215</v>
      </c>
      <c r="H906" s="170" t="s">
        <v>351</v>
      </c>
      <c r="I906" s="168" t="s">
        <v>305</v>
      </c>
      <c r="J906" s="168" t="s">
        <v>152</v>
      </c>
      <c r="K906" s="168" t="s">
        <v>334</v>
      </c>
      <c r="L906" s="169" t="s">
        <v>96</v>
      </c>
      <c r="M906" s="169">
        <v>1</v>
      </c>
      <c r="N906" s="171">
        <v>43095</v>
      </c>
    </row>
    <row r="907" spans="2:14" ht="12.75" x14ac:dyDescent="0.2">
      <c r="B907" s="177" t="s">
        <v>74</v>
      </c>
      <c r="C907" s="177" t="s">
        <v>28</v>
      </c>
      <c r="D907" s="178" t="s">
        <v>406</v>
      </c>
      <c r="E907" s="179" t="s">
        <v>1368</v>
      </c>
      <c r="F907" s="179">
        <v>739561</v>
      </c>
      <c r="G907" s="179">
        <v>604304</v>
      </c>
      <c r="H907" s="180" t="s">
        <v>422</v>
      </c>
      <c r="I907" s="178" t="s">
        <v>216</v>
      </c>
      <c r="J907" s="178" t="s">
        <v>118</v>
      </c>
      <c r="K907" s="178" t="s">
        <v>334</v>
      </c>
      <c r="L907" s="179" t="s">
        <v>96</v>
      </c>
      <c r="M907" s="179">
        <v>1</v>
      </c>
      <c r="N907" s="181">
        <v>43095</v>
      </c>
    </row>
    <row r="908" spans="2:14" ht="12.75" x14ac:dyDescent="0.2">
      <c r="B908" s="32" t="s">
        <v>75</v>
      </c>
      <c r="C908" s="32" t="s">
        <v>28</v>
      </c>
      <c r="D908" s="32" t="s">
        <v>406</v>
      </c>
      <c r="E908" s="31" t="s">
        <v>2030</v>
      </c>
      <c r="F908" s="31">
        <v>519</v>
      </c>
      <c r="G908" s="31">
        <v>519</v>
      </c>
      <c r="H908" s="32" t="s">
        <v>144</v>
      </c>
      <c r="I908" s="32" t="s">
        <v>305</v>
      </c>
      <c r="J908" s="32" t="s">
        <v>99</v>
      </c>
      <c r="K908" s="32" t="s">
        <v>334</v>
      </c>
      <c r="L908" s="31" t="s">
        <v>96</v>
      </c>
      <c r="M908" s="31">
        <v>1</v>
      </c>
      <c r="N908" s="105">
        <v>43095</v>
      </c>
    </row>
    <row r="909" spans="2:14" ht="12.75" x14ac:dyDescent="0.2">
      <c r="B909" s="32" t="s">
        <v>75</v>
      </c>
      <c r="C909" s="32" t="s">
        <v>28</v>
      </c>
      <c r="D909" s="32" t="s">
        <v>406</v>
      </c>
      <c r="E909" s="31" t="s">
        <v>2031</v>
      </c>
      <c r="F909" s="31">
        <v>524</v>
      </c>
      <c r="G909" s="31">
        <v>524</v>
      </c>
      <c r="H909" s="32" t="s">
        <v>123</v>
      </c>
      <c r="I909" s="32" t="s">
        <v>305</v>
      </c>
      <c r="J909" s="32" t="s">
        <v>124</v>
      </c>
      <c r="K909" s="32" t="s">
        <v>334</v>
      </c>
      <c r="L909" s="31" t="s">
        <v>96</v>
      </c>
      <c r="M909" s="31">
        <v>1</v>
      </c>
      <c r="N909" s="105">
        <v>43095</v>
      </c>
    </row>
    <row r="910" spans="2:14" ht="12.75" x14ac:dyDescent="0.2">
      <c r="B910" s="32" t="s">
        <v>430</v>
      </c>
      <c r="C910" s="32" t="s">
        <v>26</v>
      </c>
      <c r="D910" s="32" t="s">
        <v>13</v>
      </c>
      <c r="E910" s="31" t="s">
        <v>1171</v>
      </c>
      <c r="F910" s="31">
        <v>1043599</v>
      </c>
      <c r="G910" s="31">
        <v>609065</v>
      </c>
      <c r="H910" s="32" t="s">
        <v>722</v>
      </c>
      <c r="I910" s="32" t="s">
        <v>365</v>
      </c>
      <c r="J910" s="32" t="s">
        <v>44</v>
      </c>
      <c r="K910" s="32" t="s">
        <v>334</v>
      </c>
      <c r="L910" s="31" t="s">
        <v>96</v>
      </c>
      <c r="M910" s="31">
        <v>1</v>
      </c>
      <c r="N910" s="105">
        <v>43095</v>
      </c>
    </row>
    <row r="911" spans="2:14" ht="12.75" x14ac:dyDescent="0.2">
      <c r="B911" s="32" t="s">
        <v>430</v>
      </c>
      <c r="C911" s="32" t="s">
        <v>26</v>
      </c>
      <c r="D911" s="32" t="s">
        <v>13</v>
      </c>
      <c r="E911" s="31" t="s">
        <v>1175</v>
      </c>
      <c r="F911" s="31">
        <v>391810</v>
      </c>
      <c r="G911" s="31">
        <v>677372</v>
      </c>
      <c r="H911" s="32" t="s">
        <v>442</v>
      </c>
      <c r="I911" s="32" t="s">
        <v>216</v>
      </c>
      <c r="J911" s="32" t="s">
        <v>150</v>
      </c>
      <c r="K911" s="32" t="s">
        <v>334</v>
      </c>
      <c r="L911" s="31" t="s">
        <v>96</v>
      </c>
      <c r="M911" s="31">
        <v>1</v>
      </c>
      <c r="N911" s="105">
        <v>43095</v>
      </c>
    </row>
    <row r="912" spans="2:14" ht="12.75" x14ac:dyDescent="0.2">
      <c r="B912" s="167" t="s">
        <v>430</v>
      </c>
      <c r="C912" s="167" t="s">
        <v>26</v>
      </c>
      <c r="D912" s="168" t="s">
        <v>13</v>
      </c>
      <c r="E912" s="169" t="s">
        <v>1176</v>
      </c>
      <c r="F912" s="169">
        <v>1168263</v>
      </c>
      <c r="G912" s="169">
        <v>599895</v>
      </c>
      <c r="H912" s="170" t="s">
        <v>776</v>
      </c>
      <c r="I912" s="168" t="s">
        <v>216</v>
      </c>
      <c r="J912" s="168" t="s">
        <v>41</v>
      </c>
      <c r="K912" s="168" t="s">
        <v>334</v>
      </c>
      <c r="L912" s="169" t="s">
        <v>96</v>
      </c>
      <c r="M912" s="169">
        <v>1</v>
      </c>
      <c r="N912" s="171">
        <v>43095</v>
      </c>
    </row>
    <row r="913" spans="2:14" ht="12.75" x14ac:dyDescent="0.2">
      <c r="B913" s="204" t="s">
        <v>74</v>
      </c>
      <c r="C913" s="204" t="s">
        <v>26</v>
      </c>
      <c r="D913" s="32" t="s">
        <v>13</v>
      </c>
      <c r="E913" s="31" t="s">
        <v>1699</v>
      </c>
      <c r="F913" s="31">
        <v>2449358</v>
      </c>
      <c r="G913" s="31">
        <v>649087</v>
      </c>
      <c r="H913" s="205" t="s">
        <v>573</v>
      </c>
      <c r="I913" s="32" t="s">
        <v>225</v>
      </c>
      <c r="J913" s="32" t="s">
        <v>149</v>
      </c>
      <c r="K913" s="32" t="s">
        <v>334</v>
      </c>
      <c r="L913" s="31" t="s">
        <v>96</v>
      </c>
      <c r="M913" s="31">
        <v>1</v>
      </c>
      <c r="N913" s="105">
        <v>43095</v>
      </c>
    </row>
    <row r="914" spans="2:14" ht="12.75" x14ac:dyDescent="0.2">
      <c r="B914" s="32" t="s">
        <v>74</v>
      </c>
      <c r="C914" s="32" t="s">
        <v>26</v>
      </c>
      <c r="D914" s="32" t="s">
        <v>13</v>
      </c>
      <c r="E914" s="31" t="s">
        <v>1700</v>
      </c>
      <c r="F914" s="31">
        <v>251294</v>
      </c>
      <c r="G914" s="31">
        <v>611200</v>
      </c>
      <c r="H914" s="32" t="s">
        <v>781</v>
      </c>
      <c r="I914" s="32" t="s">
        <v>223</v>
      </c>
      <c r="J914" s="32" t="s">
        <v>42</v>
      </c>
      <c r="K914" s="32" t="s">
        <v>334</v>
      </c>
      <c r="L914" s="31" t="s">
        <v>96</v>
      </c>
      <c r="M914" s="31">
        <v>1</v>
      </c>
      <c r="N914" s="105">
        <v>43095</v>
      </c>
    </row>
    <row r="915" spans="2:14" ht="12.75" x14ac:dyDescent="0.2">
      <c r="B915" s="32" t="s">
        <v>74</v>
      </c>
      <c r="C915" s="32" t="s">
        <v>26</v>
      </c>
      <c r="D915" s="32" t="s">
        <v>13</v>
      </c>
      <c r="E915" s="31" t="s">
        <v>1701</v>
      </c>
      <c r="F915" s="31">
        <v>843440</v>
      </c>
      <c r="G915" s="31">
        <v>528232</v>
      </c>
      <c r="H915" s="32" t="s">
        <v>874</v>
      </c>
      <c r="I915" s="32" t="s">
        <v>224</v>
      </c>
      <c r="J915" s="32" t="s">
        <v>97</v>
      </c>
      <c r="K915" s="32" t="s">
        <v>375</v>
      </c>
      <c r="L915" s="31" t="s">
        <v>96</v>
      </c>
      <c r="M915" s="31">
        <v>1</v>
      </c>
      <c r="N915" s="105">
        <v>43095</v>
      </c>
    </row>
    <row r="916" spans="2:14" ht="12.75" x14ac:dyDescent="0.2">
      <c r="B916" s="167" t="s">
        <v>74</v>
      </c>
      <c r="C916" s="167" t="s">
        <v>26</v>
      </c>
      <c r="D916" s="168" t="s">
        <v>13</v>
      </c>
      <c r="E916" s="169" t="s">
        <v>1702</v>
      </c>
      <c r="F916" s="169">
        <v>1172783</v>
      </c>
      <c r="G916" s="169">
        <v>610100</v>
      </c>
      <c r="H916" s="170" t="s">
        <v>741</v>
      </c>
      <c r="I916" s="168" t="s">
        <v>365</v>
      </c>
      <c r="J916" s="168" t="s">
        <v>107</v>
      </c>
      <c r="K916" s="168" t="s">
        <v>334</v>
      </c>
      <c r="L916" s="169" t="s">
        <v>96</v>
      </c>
      <c r="M916" s="169">
        <v>1</v>
      </c>
      <c r="N916" s="171">
        <v>43095</v>
      </c>
    </row>
    <row r="917" spans="2:14" ht="12.75" x14ac:dyDescent="0.2">
      <c r="B917" s="32" t="s">
        <v>74</v>
      </c>
      <c r="C917" s="32" t="s">
        <v>26</v>
      </c>
      <c r="D917" s="32" t="s">
        <v>13</v>
      </c>
      <c r="E917" s="31" t="s">
        <v>1703</v>
      </c>
      <c r="F917" s="31">
        <v>893019</v>
      </c>
      <c r="G917" s="31">
        <v>518958</v>
      </c>
      <c r="H917" s="32" t="s">
        <v>1004</v>
      </c>
      <c r="I917" s="32" t="s">
        <v>225</v>
      </c>
      <c r="J917" s="32" t="s">
        <v>131</v>
      </c>
      <c r="K917" s="32" t="s">
        <v>375</v>
      </c>
      <c r="L917" s="31" t="s">
        <v>96</v>
      </c>
      <c r="M917" s="31">
        <v>1</v>
      </c>
      <c r="N917" s="105">
        <v>43095</v>
      </c>
    </row>
    <row r="918" spans="2:14" ht="12.75" x14ac:dyDescent="0.2">
      <c r="B918" s="32" t="s">
        <v>74</v>
      </c>
      <c r="C918" s="32" t="s">
        <v>26</v>
      </c>
      <c r="D918" s="32" t="s">
        <v>13</v>
      </c>
      <c r="E918" s="31" t="s">
        <v>1704</v>
      </c>
      <c r="F918" s="31">
        <v>2444363</v>
      </c>
      <c r="G918" s="31">
        <v>635341</v>
      </c>
      <c r="H918" s="32" t="s">
        <v>305</v>
      </c>
      <c r="I918" s="32" t="s">
        <v>305</v>
      </c>
      <c r="J918" s="32" t="s">
        <v>202</v>
      </c>
      <c r="K918" s="32" t="s">
        <v>375</v>
      </c>
      <c r="L918" s="31" t="s">
        <v>96</v>
      </c>
      <c r="M918" s="31">
        <v>1</v>
      </c>
      <c r="N918" s="105">
        <v>43095</v>
      </c>
    </row>
    <row r="919" spans="2:14" ht="12.75" x14ac:dyDescent="0.2">
      <c r="B919" s="32" t="s">
        <v>74</v>
      </c>
      <c r="C919" s="32" t="s">
        <v>26</v>
      </c>
      <c r="D919" s="32" t="s">
        <v>13</v>
      </c>
      <c r="E919" s="31" t="s">
        <v>1705</v>
      </c>
      <c r="F919" s="31">
        <v>2449424</v>
      </c>
      <c r="G919" s="31">
        <v>635341</v>
      </c>
      <c r="H919" s="32" t="s">
        <v>305</v>
      </c>
      <c r="I919" s="32" t="s">
        <v>305</v>
      </c>
      <c r="J919" s="32" t="s">
        <v>107</v>
      </c>
      <c r="K919" s="32" t="s">
        <v>375</v>
      </c>
      <c r="L919" s="31" t="s">
        <v>96</v>
      </c>
      <c r="M919" s="31">
        <v>1</v>
      </c>
      <c r="N919" s="105">
        <v>43095</v>
      </c>
    </row>
    <row r="920" spans="2:14" ht="12.75" x14ac:dyDescent="0.2">
      <c r="B920" s="177" t="s">
        <v>74</v>
      </c>
      <c r="C920" s="177" t="s">
        <v>26</v>
      </c>
      <c r="D920" s="178" t="s">
        <v>13</v>
      </c>
      <c r="E920" s="179" t="s">
        <v>1706</v>
      </c>
      <c r="F920" s="179">
        <v>2449470</v>
      </c>
      <c r="G920" s="179">
        <v>590961</v>
      </c>
      <c r="H920" s="180" t="s">
        <v>726</v>
      </c>
      <c r="I920" s="178" t="s">
        <v>225</v>
      </c>
      <c r="J920" s="178" t="s">
        <v>163</v>
      </c>
      <c r="K920" s="178" t="s">
        <v>375</v>
      </c>
      <c r="L920" s="179" t="s">
        <v>96</v>
      </c>
      <c r="M920" s="179">
        <v>1</v>
      </c>
      <c r="N920" s="181">
        <v>43095</v>
      </c>
    </row>
    <row r="921" spans="2:14" ht="12.75" x14ac:dyDescent="0.2">
      <c r="B921" s="204" t="s">
        <v>74</v>
      </c>
      <c r="C921" s="204" t="s">
        <v>26</v>
      </c>
      <c r="D921" s="32" t="s">
        <v>13</v>
      </c>
      <c r="E921" s="31" t="s">
        <v>1707</v>
      </c>
      <c r="F921" s="31">
        <v>281322</v>
      </c>
      <c r="G921" s="31">
        <v>651326</v>
      </c>
      <c r="H921" s="205" t="s">
        <v>888</v>
      </c>
      <c r="I921" s="32" t="s">
        <v>216</v>
      </c>
      <c r="J921" s="32" t="s">
        <v>66</v>
      </c>
      <c r="K921" s="32" t="s">
        <v>375</v>
      </c>
      <c r="L921" s="31" t="s">
        <v>96</v>
      </c>
      <c r="M921" s="31">
        <v>1</v>
      </c>
      <c r="N921" s="105">
        <v>43095</v>
      </c>
    </row>
    <row r="922" spans="2:14" ht="12.75" x14ac:dyDescent="0.2">
      <c r="B922" s="32" t="s">
        <v>74</v>
      </c>
      <c r="C922" s="32" t="s">
        <v>26</v>
      </c>
      <c r="D922" s="32" t="s">
        <v>13</v>
      </c>
      <c r="E922" s="31" t="s">
        <v>1708</v>
      </c>
      <c r="F922" s="31">
        <v>2449491</v>
      </c>
      <c r="G922" s="31">
        <v>563461</v>
      </c>
      <c r="H922" s="32" t="s">
        <v>893</v>
      </c>
      <c r="I922" s="32" t="s">
        <v>226</v>
      </c>
      <c r="J922" s="32" t="s">
        <v>134</v>
      </c>
      <c r="K922" s="32" t="s">
        <v>375</v>
      </c>
      <c r="L922" s="31" t="s">
        <v>96</v>
      </c>
      <c r="M922" s="31">
        <v>1</v>
      </c>
      <c r="N922" s="105">
        <v>43095</v>
      </c>
    </row>
    <row r="923" spans="2:14" ht="12.75" x14ac:dyDescent="0.2">
      <c r="B923" s="32" t="s">
        <v>74</v>
      </c>
      <c r="C923" s="32" t="s">
        <v>26</v>
      </c>
      <c r="D923" s="32" t="s">
        <v>13</v>
      </c>
      <c r="E923" s="31" t="s">
        <v>1709</v>
      </c>
      <c r="F923" s="31">
        <v>977881</v>
      </c>
      <c r="G923" s="31">
        <v>520832</v>
      </c>
      <c r="H923" s="32" t="s">
        <v>747</v>
      </c>
      <c r="I923" s="32" t="s">
        <v>469</v>
      </c>
      <c r="J923" s="32" t="s">
        <v>134</v>
      </c>
      <c r="K923" s="32" t="s">
        <v>375</v>
      </c>
      <c r="L923" s="31" t="s">
        <v>96</v>
      </c>
      <c r="M923" s="31">
        <v>1</v>
      </c>
      <c r="N923" s="105">
        <v>43095</v>
      </c>
    </row>
    <row r="924" spans="2:14" ht="12.75" x14ac:dyDescent="0.2">
      <c r="B924" s="32" t="s">
        <v>74</v>
      </c>
      <c r="C924" s="32" t="s">
        <v>26</v>
      </c>
      <c r="D924" s="32" t="s">
        <v>13</v>
      </c>
      <c r="E924" s="31" t="s">
        <v>1710</v>
      </c>
      <c r="F924" s="31">
        <v>2449506</v>
      </c>
      <c r="G924" s="31">
        <v>635341</v>
      </c>
      <c r="H924" s="32" t="s">
        <v>305</v>
      </c>
      <c r="I924" s="32" t="s">
        <v>305</v>
      </c>
      <c r="J924" s="32" t="s">
        <v>138</v>
      </c>
      <c r="K924" s="32" t="s">
        <v>375</v>
      </c>
      <c r="L924" s="31" t="s">
        <v>96</v>
      </c>
      <c r="M924" s="31">
        <v>1</v>
      </c>
      <c r="N924" s="105">
        <v>43095</v>
      </c>
    </row>
    <row r="925" spans="2:14" ht="12.75" x14ac:dyDescent="0.2">
      <c r="B925" s="32" t="s">
        <v>74</v>
      </c>
      <c r="C925" s="32" t="s">
        <v>26</v>
      </c>
      <c r="D925" s="32" t="s">
        <v>13</v>
      </c>
      <c r="E925" s="31" t="s">
        <v>1711</v>
      </c>
      <c r="F925" s="31">
        <v>2449256</v>
      </c>
      <c r="G925" s="31">
        <v>586357</v>
      </c>
      <c r="H925" s="32" t="s">
        <v>990</v>
      </c>
      <c r="I925" s="32" t="s">
        <v>216</v>
      </c>
      <c r="J925" s="32" t="s">
        <v>180</v>
      </c>
      <c r="K925" s="32" t="s">
        <v>375</v>
      </c>
      <c r="L925" s="31" t="s">
        <v>96</v>
      </c>
      <c r="M925" s="31">
        <v>1</v>
      </c>
      <c r="N925" s="105">
        <v>43095</v>
      </c>
    </row>
    <row r="926" spans="2:14" ht="12.75" x14ac:dyDescent="0.2">
      <c r="B926" s="32" t="s">
        <v>74</v>
      </c>
      <c r="C926" s="32" t="s">
        <v>26</v>
      </c>
      <c r="D926" s="32" t="s">
        <v>13</v>
      </c>
      <c r="E926" s="31" t="s">
        <v>1712</v>
      </c>
      <c r="F926" s="31">
        <v>2449525</v>
      </c>
      <c r="G926" s="31">
        <v>1048567</v>
      </c>
      <c r="H926" s="32" t="s">
        <v>907</v>
      </c>
      <c r="I926" s="32" t="s">
        <v>220</v>
      </c>
      <c r="J926" s="32" t="s">
        <v>202</v>
      </c>
      <c r="K926" s="32" t="s">
        <v>375</v>
      </c>
      <c r="L926" s="31" t="s">
        <v>96</v>
      </c>
      <c r="M926" s="31">
        <v>1</v>
      </c>
      <c r="N926" s="105">
        <v>43095</v>
      </c>
    </row>
    <row r="927" spans="2:14" ht="12.75" x14ac:dyDescent="0.2">
      <c r="B927" s="32" t="s">
        <v>74</v>
      </c>
      <c r="C927" s="32" t="s">
        <v>26</v>
      </c>
      <c r="D927" s="32" t="s">
        <v>13</v>
      </c>
      <c r="E927" s="31" t="s">
        <v>1713</v>
      </c>
      <c r="F927" s="31">
        <v>2449560</v>
      </c>
      <c r="G927" s="31">
        <v>1096110</v>
      </c>
      <c r="H927" s="32" t="s">
        <v>950</v>
      </c>
      <c r="I927" s="32" t="s">
        <v>305</v>
      </c>
      <c r="J927" s="32" t="s">
        <v>137</v>
      </c>
      <c r="K927" s="32" t="s">
        <v>375</v>
      </c>
      <c r="L927" s="31" t="s">
        <v>96</v>
      </c>
      <c r="M927" s="31">
        <v>1</v>
      </c>
      <c r="N927" s="105">
        <v>43095</v>
      </c>
    </row>
    <row r="928" spans="2:14" ht="12.75" x14ac:dyDescent="0.2">
      <c r="B928" s="32" t="s">
        <v>74</v>
      </c>
      <c r="C928" s="32" t="s">
        <v>26</v>
      </c>
      <c r="D928" s="32" t="s">
        <v>13</v>
      </c>
      <c r="E928" s="31" t="s">
        <v>1715</v>
      </c>
      <c r="F928" s="31">
        <v>2449599</v>
      </c>
      <c r="G928" s="31">
        <v>897797</v>
      </c>
      <c r="H928" s="32" t="s">
        <v>765</v>
      </c>
      <c r="I928" s="32" t="s">
        <v>216</v>
      </c>
      <c r="J928" s="32" t="s">
        <v>160</v>
      </c>
      <c r="K928" s="32" t="s">
        <v>375</v>
      </c>
      <c r="L928" s="31" t="s">
        <v>96</v>
      </c>
      <c r="M928" s="31">
        <v>1</v>
      </c>
      <c r="N928" s="105">
        <v>43095</v>
      </c>
    </row>
    <row r="929" spans="2:14" ht="12.75" x14ac:dyDescent="0.2">
      <c r="B929" s="32" t="s">
        <v>74</v>
      </c>
      <c r="C929" s="32" t="s">
        <v>26</v>
      </c>
      <c r="D929" s="32" t="s">
        <v>13</v>
      </c>
      <c r="E929" s="31" t="s">
        <v>1749</v>
      </c>
      <c r="F929" s="31">
        <v>2449541</v>
      </c>
      <c r="G929" s="31">
        <v>529948</v>
      </c>
      <c r="H929" s="32" t="s">
        <v>796</v>
      </c>
      <c r="I929" s="32" t="s">
        <v>220</v>
      </c>
      <c r="J929" s="32" t="s">
        <v>130</v>
      </c>
      <c r="K929" s="32" t="s">
        <v>375</v>
      </c>
      <c r="L929" s="31" t="s">
        <v>96</v>
      </c>
      <c r="M929" s="31">
        <v>1</v>
      </c>
      <c r="N929" s="105">
        <v>43095</v>
      </c>
    </row>
    <row r="930" spans="2:14" ht="12.75" x14ac:dyDescent="0.2">
      <c r="B930" s="32" t="s">
        <v>430</v>
      </c>
      <c r="C930" s="32" t="s">
        <v>359</v>
      </c>
      <c r="D930" s="32" t="s">
        <v>360</v>
      </c>
      <c r="E930" s="31" t="s">
        <v>1260</v>
      </c>
      <c r="F930" s="31">
        <v>318724</v>
      </c>
      <c r="G930" s="31">
        <v>568268</v>
      </c>
      <c r="H930" s="32" t="s">
        <v>864</v>
      </c>
      <c r="I930" s="32" t="s">
        <v>224</v>
      </c>
      <c r="J930" s="32" t="s">
        <v>169</v>
      </c>
      <c r="K930" s="32" t="s">
        <v>334</v>
      </c>
      <c r="L930" s="31" t="s">
        <v>96</v>
      </c>
      <c r="M930" s="31">
        <v>5</v>
      </c>
      <c r="N930" s="105">
        <v>43095</v>
      </c>
    </row>
    <row r="931" spans="2:14" ht="12.75" x14ac:dyDescent="0.2">
      <c r="B931" s="32" t="s">
        <v>74</v>
      </c>
      <c r="C931" s="32" t="s">
        <v>359</v>
      </c>
      <c r="D931" s="32" t="s">
        <v>360</v>
      </c>
      <c r="E931" s="31" t="s">
        <v>1858</v>
      </c>
      <c r="F931" s="31">
        <v>1078036</v>
      </c>
      <c r="G931" s="31">
        <v>772939</v>
      </c>
      <c r="H931" s="32" t="s">
        <v>392</v>
      </c>
      <c r="I931" s="32" t="s">
        <v>216</v>
      </c>
      <c r="J931" s="32" t="s">
        <v>178</v>
      </c>
      <c r="K931" s="32" t="s">
        <v>375</v>
      </c>
      <c r="L931" s="31" t="s">
        <v>96</v>
      </c>
      <c r="M931" s="31">
        <v>1</v>
      </c>
      <c r="N931" s="105">
        <v>43095</v>
      </c>
    </row>
    <row r="932" spans="2:14" ht="12.75" x14ac:dyDescent="0.2">
      <c r="B932" s="32" t="s">
        <v>74</v>
      </c>
      <c r="C932" s="32" t="s">
        <v>359</v>
      </c>
      <c r="D932" s="32" t="s">
        <v>360</v>
      </c>
      <c r="E932" s="31" t="s">
        <v>1859</v>
      </c>
      <c r="F932" s="31">
        <v>1217919</v>
      </c>
      <c r="G932" s="31">
        <v>566478</v>
      </c>
      <c r="H932" s="32" t="s">
        <v>409</v>
      </c>
      <c r="I932" s="32" t="s">
        <v>224</v>
      </c>
      <c r="J932" s="32" t="s">
        <v>198</v>
      </c>
      <c r="K932" s="32" t="s">
        <v>375</v>
      </c>
      <c r="L932" s="31" t="s">
        <v>96</v>
      </c>
      <c r="M932" s="31">
        <v>1</v>
      </c>
      <c r="N932" s="105">
        <v>43095</v>
      </c>
    </row>
    <row r="933" spans="2:14" ht="12.75" x14ac:dyDescent="0.2">
      <c r="B933" s="32" t="s">
        <v>74</v>
      </c>
      <c r="C933" s="32" t="s">
        <v>359</v>
      </c>
      <c r="D933" s="32" t="s">
        <v>360</v>
      </c>
      <c r="E933" s="31" t="s">
        <v>1860</v>
      </c>
      <c r="F933" s="31">
        <v>739888</v>
      </c>
      <c r="G933" s="31">
        <v>566478</v>
      </c>
      <c r="H933" s="32" t="s">
        <v>409</v>
      </c>
      <c r="I933" s="32" t="s">
        <v>224</v>
      </c>
      <c r="J933" s="32" t="s">
        <v>198</v>
      </c>
      <c r="K933" s="32" t="s">
        <v>375</v>
      </c>
      <c r="L933" s="31" t="s">
        <v>96</v>
      </c>
      <c r="M933" s="31">
        <v>1</v>
      </c>
      <c r="N933" s="105">
        <v>43095</v>
      </c>
    </row>
    <row r="934" spans="2:14" ht="12.75" x14ac:dyDescent="0.2">
      <c r="B934" s="32" t="s">
        <v>74</v>
      </c>
      <c r="C934" s="32" t="s">
        <v>359</v>
      </c>
      <c r="D934" s="32" t="s">
        <v>360</v>
      </c>
      <c r="E934" s="31" t="s">
        <v>1866</v>
      </c>
      <c r="F934" s="31">
        <v>1216119</v>
      </c>
      <c r="G934" s="31">
        <v>563835</v>
      </c>
      <c r="H934" s="32" t="s">
        <v>595</v>
      </c>
      <c r="I934" s="32" t="s">
        <v>224</v>
      </c>
      <c r="J934" s="32" t="s">
        <v>202</v>
      </c>
      <c r="K934" s="32" t="s">
        <v>375</v>
      </c>
      <c r="L934" s="31" t="s">
        <v>96</v>
      </c>
      <c r="M934" s="31">
        <v>2</v>
      </c>
      <c r="N934" s="105">
        <v>43095</v>
      </c>
    </row>
    <row r="935" spans="2:14" ht="12.75" x14ac:dyDescent="0.2">
      <c r="B935" s="32" t="s">
        <v>430</v>
      </c>
      <c r="C935" s="32" t="s">
        <v>31</v>
      </c>
      <c r="D935" s="32" t="s">
        <v>15</v>
      </c>
      <c r="E935" s="31" t="s">
        <v>1224</v>
      </c>
      <c r="F935" s="31">
        <v>1026022</v>
      </c>
      <c r="G935" s="31">
        <v>600796</v>
      </c>
      <c r="H935" s="32" t="s">
        <v>493</v>
      </c>
      <c r="I935" s="32" t="s">
        <v>216</v>
      </c>
      <c r="J935" s="32" t="s">
        <v>150</v>
      </c>
      <c r="K935" s="32" t="s">
        <v>334</v>
      </c>
      <c r="L935" s="31" t="s">
        <v>96</v>
      </c>
      <c r="M935" s="31">
        <v>1</v>
      </c>
      <c r="N935" s="105">
        <v>43095</v>
      </c>
    </row>
    <row r="936" spans="2:14" ht="12.75" x14ac:dyDescent="0.2">
      <c r="B936" s="32" t="s">
        <v>430</v>
      </c>
      <c r="C936" s="32" t="s">
        <v>31</v>
      </c>
      <c r="D936" s="32" t="s">
        <v>15</v>
      </c>
      <c r="E936" s="31" t="s">
        <v>1226</v>
      </c>
      <c r="F936" s="31">
        <v>2446404</v>
      </c>
      <c r="G936" s="31">
        <v>532380</v>
      </c>
      <c r="H936" s="32" t="s">
        <v>832</v>
      </c>
      <c r="I936" s="32" t="s">
        <v>216</v>
      </c>
      <c r="J936" s="32" t="s">
        <v>49</v>
      </c>
      <c r="K936" s="32" t="s">
        <v>334</v>
      </c>
      <c r="L936" s="31" t="s">
        <v>96</v>
      </c>
      <c r="M936" s="31">
        <v>4</v>
      </c>
      <c r="N936" s="105">
        <v>43095</v>
      </c>
    </row>
    <row r="937" spans="2:14" ht="12.75" x14ac:dyDescent="0.2">
      <c r="B937" s="32" t="s">
        <v>430</v>
      </c>
      <c r="C937" s="32" t="s">
        <v>31</v>
      </c>
      <c r="D937" s="32" t="s">
        <v>15</v>
      </c>
      <c r="E937" s="31" t="s">
        <v>1227</v>
      </c>
      <c r="F937" s="31">
        <v>659621</v>
      </c>
      <c r="G937" s="31">
        <v>600306</v>
      </c>
      <c r="H937" s="32" t="s">
        <v>335</v>
      </c>
      <c r="I937" s="32" t="s">
        <v>216</v>
      </c>
      <c r="J937" s="32" t="s">
        <v>105</v>
      </c>
      <c r="K937" s="32" t="s">
        <v>334</v>
      </c>
      <c r="L937" s="31" t="s">
        <v>96</v>
      </c>
      <c r="M937" s="31">
        <v>1</v>
      </c>
      <c r="N937" s="105">
        <v>43095</v>
      </c>
    </row>
    <row r="938" spans="2:14" ht="12.75" x14ac:dyDescent="0.2">
      <c r="B938" s="204" t="s">
        <v>75</v>
      </c>
      <c r="C938" s="204" t="s">
        <v>31</v>
      </c>
      <c r="D938" s="32" t="s">
        <v>15</v>
      </c>
      <c r="E938" s="31" t="s">
        <v>2055</v>
      </c>
      <c r="F938" s="31">
        <v>1163</v>
      </c>
      <c r="G938" s="31">
        <v>1163</v>
      </c>
      <c r="H938" s="205" t="s">
        <v>554</v>
      </c>
      <c r="I938" s="32" t="s">
        <v>305</v>
      </c>
      <c r="J938" s="32" t="s">
        <v>107</v>
      </c>
      <c r="K938" s="32" t="s">
        <v>334</v>
      </c>
      <c r="L938" s="31" t="s">
        <v>96</v>
      </c>
      <c r="M938" s="31">
        <v>1</v>
      </c>
      <c r="N938" s="105">
        <v>43095</v>
      </c>
    </row>
    <row r="939" spans="2:14" ht="12.75" x14ac:dyDescent="0.2">
      <c r="B939" s="32" t="s">
        <v>75</v>
      </c>
      <c r="C939" s="32" t="s">
        <v>27</v>
      </c>
      <c r="D939" s="32" t="s">
        <v>5</v>
      </c>
      <c r="E939" s="31" t="s">
        <v>1895</v>
      </c>
      <c r="F939" s="31">
        <v>48</v>
      </c>
      <c r="G939" s="31">
        <v>48</v>
      </c>
      <c r="H939" s="32" t="s">
        <v>436</v>
      </c>
      <c r="I939" s="32" t="s">
        <v>305</v>
      </c>
      <c r="J939" s="32" t="s">
        <v>95</v>
      </c>
      <c r="K939" s="32" t="s">
        <v>334</v>
      </c>
      <c r="L939" s="31" t="s">
        <v>96</v>
      </c>
      <c r="M939" s="31">
        <v>5</v>
      </c>
      <c r="N939" s="105">
        <v>43096</v>
      </c>
    </row>
    <row r="940" spans="2:14" ht="12.75" x14ac:dyDescent="0.2">
      <c r="B940" s="177" t="s">
        <v>75</v>
      </c>
      <c r="C940" s="177" t="s">
        <v>27</v>
      </c>
      <c r="D940" s="178" t="s">
        <v>5</v>
      </c>
      <c r="E940" s="179" t="s">
        <v>1896</v>
      </c>
      <c r="F940" s="179">
        <v>49</v>
      </c>
      <c r="G940" s="179">
        <v>49</v>
      </c>
      <c r="H940" s="180" t="s">
        <v>449</v>
      </c>
      <c r="I940" s="178" t="s">
        <v>305</v>
      </c>
      <c r="J940" s="178" t="s">
        <v>95</v>
      </c>
      <c r="K940" s="178" t="s">
        <v>334</v>
      </c>
      <c r="L940" s="179" t="s">
        <v>96</v>
      </c>
      <c r="M940" s="179">
        <v>1</v>
      </c>
      <c r="N940" s="181">
        <v>43096</v>
      </c>
    </row>
    <row r="941" spans="2:14" ht="12.75" x14ac:dyDescent="0.2">
      <c r="B941" s="32" t="s">
        <v>74</v>
      </c>
      <c r="C941" s="32" t="s">
        <v>27</v>
      </c>
      <c r="D941" s="32" t="s">
        <v>7</v>
      </c>
      <c r="E941" s="31" t="s">
        <v>1319</v>
      </c>
      <c r="F941" s="31">
        <v>1164300</v>
      </c>
      <c r="G941" s="31">
        <v>644844</v>
      </c>
      <c r="H941" s="32" t="s">
        <v>486</v>
      </c>
      <c r="I941" s="32" t="s">
        <v>305</v>
      </c>
      <c r="J941" s="32" t="s">
        <v>99</v>
      </c>
      <c r="K941" s="32" t="s">
        <v>334</v>
      </c>
      <c r="L941" s="31" t="s">
        <v>96</v>
      </c>
      <c r="M941" s="31">
        <v>1</v>
      </c>
      <c r="N941" s="105">
        <v>43096</v>
      </c>
    </row>
    <row r="942" spans="2:14" ht="12.75" x14ac:dyDescent="0.2">
      <c r="B942" s="32" t="s">
        <v>74</v>
      </c>
      <c r="C942" s="32" t="s">
        <v>27</v>
      </c>
      <c r="D942" s="32" t="s">
        <v>7</v>
      </c>
      <c r="E942" s="31" t="s">
        <v>1320</v>
      </c>
      <c r="F942" s="31">
        <v>2449697</v>
      </c>
      <c r="G942" s="31">
        <v>635341</v>
      </c>
      <c r="H942" s="32" t="s">
        <v>305</v>
      </c>
      <c r="I942" s="32" t="s">
        <v>305</v>
      </c>
      <c r="J942" s="32" t="s">
        <v>42</v>
      </c>
      <c r="K942" s="32" t="s">
        <v>334</v>
      </c>
      <c r="L942" s="31" t="s">
        <v>96</v>
      </c>
      <c r="M942" s="31">
        <v>1</v>
      </c>
      <c r="N942" s="105">
        <v>43096</v>
      </c>
    </row>
    <row r="943" spans="2:14" ht="12.75" x14ac:dyDescent="0.2">
      <c r="B943" s="177" t="s">
        <v>430</v>
      </c>
      <c r="C943" s="177" t="s">
        <v>27</v>
      </c>
      <c r="D943" s="178" t="s">
        <v>8</v>
      </c>
      <c r="E943" s="179" t="s">
        <v>1054</v>
      </c>
      <c r="F943" s="179">
        <v>655744</v>
      </c>
      <c r="G943" s="179">
        <v>650485</v>
      </c>
      <c r="H943" s="180" t="s">
        <v>646</v>
      </c>
      <c r="I943" s="178" t="s">
        <v>216</v>
      </c>
      <c r="J943" s="178" t="s">
        <v>124</v>
      </c>
      <c r="K943" s="178" t="s">
        <v>334</v>
      </c>
      <c r="L943" s="179" t="s">
        <v>96</v>
      </c>
      <c r="M943" s="179">
        <v>4</v>
      </c>
      <c r="N943" s="181">
        <v>43096</v>
      </c>
    </row>
    <row r="944" spans="2:14" ht="12.75" x14ac:dyDescent="0.2">
      <c r="B944" s="32" t="s">
        <v>74</v>
      </c>
      <c r="C944" s="32" t="s">
        <v>27</v>
      </c>
      <c r="D944" s="32" t="s">
        <v>8</v>
      </c>
      <c r="E944" s="31" t="s">
        <v>1280</v>
      </c>
      <c r="F944" s="31">
        <v>887889</v>
      </c>
      <c r="G944" s="31">
        <v>560257</v>
      </c>
      <c r="H944" s="32" t="s">
        <v>643</v>
      </c>
      <c r="I944" s="32" t="s">
        <v>216</v>
      </c>
      <c r="J944" s="32" t="s">
        <v>107</v>
      </c>
      <c r="K944" s="32" t="s">
        <v>334</v>
      </c>
      <c r="L944" s="31" t="s">
        <v>96</v>
      </c>
      <c r="M944" s="31">
        <v>2</v>
      </c>
      <c r="N944" s="105">
        <v>43096</v>
      </c>
    </row>
    <row r="945" spans="2:14" ht="12.75" x14ac:dyDescent="0.2">
      <c r="B945" s="32" t="s">
        <v>430</v>
      </c>
      <c r="C945" s="32" t="s">
        <v>27</v>
      </c>
      <c r="D945" s="32" t="s">
        <v>9</v>
      </c>
      <c r="E945" s="31" t="s">
        <v>1061</v>
      </c>
      <c r="F945" s="31">
        <v>374548</v>
      </c>
      <c r="G945" s="31">
        <v>747055</v>
      </c>
      <c r="H945" s="32" t="s">
        <v>489</v>
      </c>
      <c r="I945" s="32" t="s">
        <v>216</v>
      </c>
      <c r="J945" s="32" t="s">
        <v>44</v>
      </c>
      <c r="K945" s="32" t="s">
        <v>334</v>
      </c>
      <c r="L945" s="31" t="s">
        <v>96</v>
      </c>
      <c r="M945" s="31">
        <v>1</v>
      </c>
      <c r="N945" s="105">
        <v>43096</v>
      </c>
    </row>
    <row r="946" spans="2:14" ht="12.75" x14ac:dyDescent="0.2">
      <c r="B946" s="32" t="s">
        <v>74</v>
      </c>
      <c r="C946" s="32" t="s">
        <v>27</v>
      </c>
      <c r="D946" s="32" t="s">
        <v>9</v>
      </c>
      <c r="E946" s="31" t="s">
        <v>1295</v>
      </c>
      <c r="F946" s="31">
        <v>795134</v>
      </c>
      <c r="G946" s="31">
        <v>595494</v>
      </c>
      <c r="H946" s="32" t="s">
        <v>648</v>
      </c>
      <c r="I946" s="32" t="s">
        <v>225</v>
      </c>
      <c r="J946" s="32" t="s">
        <v>132</v>
      </c>
      <c r="K946" s="32" t="s">
        <v>334</v>
      </c>
      <c r="L946" s="31" t="s">
        <v>96</v>
      </c>
      <c r="M946" s="31">
        <v>1</v>
      </c>
      <c r="N946" s="105">
        <v>43096</v>
      </c>
    </row>
    <row r="947" spans="2:14" ht="12.75" x14ac:dyDescent="0.2">
      <c r="B947" s="204" t="s">
        <v>74</v>
      </c>
      <c r="C947" s="204" t="s">
        <v>27</v>
      </c>
      <c r="D947" s="32" t="s">
        <v>10</v>
      </c>
      <c r="E947" s="31" t="s">
        <v>1301</v>
      </c>
      <c r="F947" s="31">
        <v>943717</v>
      </c>
      <c r="G947" s="31">
        <v>646732</v>
      </c>
      <c r="H947" s="205" t="s">
        <v>317</v>
      </c>
      <c r="I947" s="32" t="s">
        <v>216</v>
      </c>
      <c r="J947" s="32" t="s">
        <v>174</v>
      </c>
      <c r="K947" s="32" t="s">
        <v>334</v>
      </c>
      <c r="L947" s="31" t="s">
        <v>96</v>
      </c>
      <c r="M947" s="31">
        <v>2</v>
      </c>
      <c r="N947" s="105">
        <v>43096</v>
      </c>
    </row>
    <row r="948" spans="2:14" ht="12.75" x14ac:dyDescent="0.2">
      <c r="B948" s="204" t="s">
        <v>74</v>
      </c>
      <c r="C948" s="204" t="s">
        <v>27</v>
      </c>
      <c r="D948" s="32" t="s">
        <v>10</v>
      </c>
      <c r="E948" s="31" t="s">
        <v>1302</v>
      </c>
      <c r="F948" s="31">
        <v>2449715</v>
      </c>
      <c r="G948" s="31">
        <v>804583</v>
      </c>
      <c r="H948" s="205" t="s">
        <v>656</v>
      </c>
      <c r="I948" s="32" t="s">
        <v>309</v>
      </c>
      <c r="J948" s="32" t="s">
        <v>44</v>
      </c>
      <c r="K948" s="32" t="s">
        <v>334</v>
      </c>
      <c r="L948" s="31" t="s">
        <v>96</v>
      </c>
      <c r="M948" s="31">
        <v>1</v>
      </c>
      <c r="N948" s="105">
        <v>43096</v>
      </c>
    </row>
    <row r="949" spans="2:14" ht="12.75" x14ac:dyDescent="0.2">
      <c r="B949" s="32" t="s">
        <v>75</v>
      </c>
      <c r="C949" s="32" t="s">
        <v>33</v>
      </c>
      <c r="D949" s="32" t="s">
        <v>11</v>
      </c>
      <c r="E949" s="31" t="s">
        <v>1913</v>
      </c>
      <c r="F949" s="31">
        <v>526</v>
      </c>
      <c r="G949" s="31">
        <v>526</v>
      </c>
      <c r="H949" s="32" t="s">
        <v>336</v>
      </c>
      <c r="I949" s="32" t="s">
        <v>305</v>
      </c>
      <c r="J949" s="32" t="s">
        <v>114</v>
      </c>
      <c r="K949" s="32" t="s">
        <v>334</v>
      </c>
      <c r="L949" s="31" t="s">
        <v>96</v>
      </c>
      <c r="M949" s="31">
        <v>1</v>
      </c>
      <c r="N949" s="105">
        <v>43096</v>
      </c>
    </row>
    <row r="950" spans="2:14" ht="12.75" x14ac:dyDescent="0.2">
      <c r="B950" s="32" t="s">
        <v>75</v>
      </c>
      <c r="C950" s="32" t="s">
        <v>33</v>
      </c>
      <c r="D950" s="32" t="s">
        <v>11</v>
      </c>
      <c r="E950" s="31" t="s">
        <v>1914</v>
      </c>
      <c r="F950" s="31">
        <v>209</v>
      </c>
      <c r="G950" s="31">
        <v>209</v>
      </c>
      <c r="H950" s="32" t="s">
        <v>329</v>
      </c>
      <c r="I950" s="32" t="s">
        <v>305</v>
      </c>
      <c r="J950" s="32" t="s">
        <v>44</v>
      </c>
      <c r="K950" s="32" t="s">
        <v>334</v>
      </c>
      <c r="L950" s="31" t="s">
        <v>96</v>
      </c>
      <c r="M950" s="31">
        <v>5</v>
      </c>
      <c r="N950" s="105">
        <v>43096</v>
      </c>
    </row>
    <row r="951" spans="2:14" ht="12.75" x14ac:dyDescent="0.2">
      <c r="B951" s="32" t="s">
        <v>75</v>
      </c>
      <c r="C951" s="32" t="s">
        <v>33</v>
      </c>
      <c r="D951" s="32" t="s">
        <v>11</v>
      </c>
      <c r="E951" s="31" t="s">
        <v>1915</v>
      </c>
      <c r="F951" s="31">
        <v>526</v>
      </c>
      <c r="G951" s="31">
        <v>526</v>
      </c>
      <c r="H951" s="32" t="s">
        <v>336</v>
      </c>
      <c r="I951" s="32" t="s">
        <v>305</v>
      </c>
      <c r="J951" s="32" t="s">
        <v>114</v>
      </c>
      <c r="K951" s="32" t="s">
        <v>334</v>
      </c>
      <c r="L951" s="31" t="s">
        <v>96</v>
      </c>
      <c r="M951" s="31">
        <v>1</v>
      </c>
      <c r="N951" s="105">
        <v>43096</v>
      </c>
    </row>
    <row r="952" spans="2:14" ht="12.75" x14ac:dyDescent="0.2">
      <c r="B952" s="32" t="s">
        <v>430</v>
      </c>
      <c r="C952" s="32" t="s">
        <v>30</v>
      </c>
      <c r="D952" s="32" t="s">
        <v>12</v>
      </c>
      <c r="E952" s="31" t="s">
        <v>1061</v>
      </c>
      <c r="F952" s="31">
        <v>374548</v>
      </c>
      <c r="G952" s="31">
        <v>747055</v>
      </c>
      <c r="H952" s="32" t="s">
        <v>489</v>
      </c>
      <c r="I952" s="32" t="s">
        <v>216</v>
      </c>
      <c r="J952" s="32" t="s">
        <v>44</v>
      </c>
      <c r="K952" s="32" t="s">
        <v>334</v>
      </c>
      <c r="L952" s="31" t="s">
        <v>96</v>
      </c>
      <c r="M952" s="31">
        <v>1</v>
      </c>
      <c r="N952" s="105">
        <v>43096</v>
      </c>
    </row>
    <row r="953" spans="2:14" ht="12.75" x14ac:dyDescent="0.2">
      <c r="B953" s="32" t="s">
        <v>430</v>
      </c>
      <c r="C953" s="32" t="s">
        <v>29</v>
      </c>
      <c r="D953" s="32" t="s">
        <v>384</v>
      </c>
      <c r="E953" s="31" t="s">
        <v>1096</v>
      </c>
      <c r="F953" s="31">
        <v>1160800</v>
      </c>
      <c r="G953" s="31">
        <v>617327</v>
      </c>
      <c r="H953" s="32" t="s">
        <v>673</v>
      </c>
      <c r="I953" s="32" t="s">
        <v>218</v>
      </c>
      <c r="J953" s="32" t="s">
        <v>134</v>
      </c>
      <c r="K953" s="32" t="s">
        <v>334</v>
      </c>
      <c r="L953" s="31" t="s">
        <v>96</v>
      </c>
      <c r="M953" s="31">
        <v>1</v>
      </c>
      <c r="N953" s="105">
        <v>43096</v>
      </c>
    </row>
    <row r="954" spans="2:14" ht="12.75" x14ac:dyDescent="0.2">
      <c r="B954" s="32" t="s">
        <v>430</v>
      </c>
      <c r="C954" s="32" t="s">
        <v>29</v>
      </c>
      <c r="D954" s="32" t="s">
        <v>384</v>
      </c>
      <c r="E954" s="31" t="s">
        <v>1097</v>
      </c>
      <c r="F954" s="31">
        <v>1179038</v>
      </c>
      <c r="G954" s="31">
        <v>601890</v>
      </c>
      <c r="H954" s="32" t="s">
        <v>494</v>
      </c>
      <c r="I954" s="32" t="s">
        <v>535</v>
      </c>
      <c r="J954" s="32" t="s">
        <v>152</v>
      </c>
      <c r="K954" s="32" t="s">
        <v>334</v>
      </c>
      <c r="L954" s="31" t="s">
        <v>96</v>
      </c>
      <c r="M954" s="31">
        <v>2</v>
      </c>
      <c r="N954" s="105">
        <v>43096</v>
      </c>
    </row>
    <row r="955" spans="2:14" ht="12.75" x14ac:dyDescent="0.2">
      <c r="B955" s="177" t="s">
        <v>75</v>
      </c>
      <c r="C955" s="177" t="s">
        <v>29</v>
      </c>
      <c r="D955" s="178" t="s">
        <v>384</v>
      </c>
      <c r="E955" s="179" t="s">
        <v>1950</v>
      </c>
      <c r="F955" s="179">
        <v>215</v>
      </c>
      <c r="G955" s="179">
        <v>215</v>
      </c>
      <c r="H955" s="180" t="s">
        <v>351</v>
      </c>
      <c r="I955" s="178" t="s">
        <v>305</v>
      </c>
      <c r="J955" s="178" t="s">
        <v>152</v>
      </c>
      <c r="K955" s="178" t="s">
        <v>334</v>
      </c>
      <c r="L955" s="179" t="s">
        <v>96</v>
      </c>
      <c r="M955" s="179">
        <v>1</v>
      </c>
      <c r="N955" s="181">
        <v>43096</v>
      </c>
    </row>
    <row r="956" spans="2:14" ht="12.75" x14ac:dyDescent="0.2">
      <c r="B956" s="32" t="s">
        <v>75</v>
      </c>
      <c r="C956" s="32" t="s">
        <v>29</v>
      </c>
      <c r="D956" s="32" t="s">
        <v>384</v>
      </c>
      <c r="E956" s="31" t="s">
        <v>1951</v>
      </c>
      <c r="F956" s="31">
        <v>647</v>
      </c>
      <c r="G956" s="31">
        <v>647</v>
      </c>
      <c r="H956" s="32" t="s">
        <v>412</v>
      </c>
      <c r="I956" s="32" t="s">
        <v>305</v>
      </c>
      <c r="J956" s="32" t="s">
        <v>44</v>
      </c>
      <c r="K956" s="32" t="s">
        <v>334</v>
      </c>
      <c r="L956" s="31" t="s">
        <v>96</v>
      </c>
      <c r="M956" s="31">
        <v>2</v>
      </c>
      <c r="N956" s="105">
        <v>43096</v>
      </c>
    </row>
    <row r="957" spans="2:14" ht="12.75" x14ac:dyDescent="0.2">
      <c r="B957" s="32" t="s">
        <v>75</v>
      </c>
      <c r="C957" s="32" t="s">
        <v>29</v>
      </c>
      <c r="D957" s="32" t="s">
        <v>384</v>
      </c>
      <c r="E957" s="31" t="s">
        <v>1951</v>
      </c>
      <c r="F957" s="31">
        <v>647</v>
      </c>
      <c r="G957" s="31">
        <v>647</v>
      </c>
      <c r="H957" s="32" t="s">
        <v>412</v>
      </c>
      <c r="I957" s="32" t="s">
        <v>305</v>
      </c>
      <c r="J957" s="32" t="s">
        <v>44</v>
      </c>
      <c r="K957" s="32" t="s">
        <v>334</v>
      </c>
      <c r="L957" s="31" t="s">
        <v>464</v>
      </c>
      <c r="M957" s="31">
        <v>1</v>
      </c>
      <c r="N957" s="105">
        <v>43096</v>
      </c>
    </row>
    <row r="958" spans="2:14" ht="12.75" x14ac:dyDescent="0.2">
      <c r="B958" s="167" t="s">
        <v>74</v>
      </c>
      <c r="C958" s="167" t="s">
        <v>25</v>
      </c>
      <c r="D958" s="168" t="s">
        <v>398</v>
      </c>
      <c r="E958" s="169" t="s">
        <v>1357</v>
      </c>
      <c r="F958" s="169">
        <v>2449846</v>
      </c>
      <c r="G958" s="169">
        <v>603452</v>
      </c>
      <c r="H958" s="170" t="s">
        <v>419</v>
      </c>
      <c r="I958" s="168" t="s">
        <v>310</v>
      </c>
      <c r="J958" s="168" t="s">
        <v>184</v>
      </c>
      <c r="K958" s="168" t="s">
        <v>334</v>
      </c>
      <c r="L958" s="169" t="s">
        <v>96</v>
      </c>
      <c r="M958" s="169">
        <v>1</v>
      </c>
      <c r="N958" s="171">
        <v>43096</v>
      </c>
    </row>
    <row r="959" spans="2:14" ht="12.75" x14ac:dyDescent="0.2">
      <c r="B959" s="32" t="s">
        <v>430</v>
      </c>
      <c r="C959" s="32" t="s">
        <v>26</v>
      </c>
      <c r="D959" s="32" t="s">
        <v>13</v>
      </c>
      <c r="E959" s="31" t="s">
        <v>1177</v>
      </c>
      <c r="F959" s="31">
        <v>2449446</v>
      </c>
      <c r="G959" s="31">
        <v>641370</v>
      </c>
      <c r="H959" s="32" t="s">
        <v>692</v>
      </c>
      <c r="I959" s="32" t="s">
        <v>455</v>
      </c>
      <c r="J959" s="32" t="s">
        <v>171</v>
      </c>
      <c r="K959" s="32" t="s">
        <v>334</v>
      </c>
      <c r="L959" s="31" t="s">
        <v>96</v>
      </c>
      <c r="M959" s="31">
        <v>1</v>
      </c>
      <c r="N959" s="105">
        <v>43096</v>
      </c>
    </row>
    <row r="960" spans="2:14" ht="12.75" x14ac:dyDescent="0.2">
      <c r="B960" s="32" t="s">
        <v>430</v>
      </c>
      <c r="C960" s="32" t="s">
        <v>26</v>
      </c>
      <c r="D960" s="32" t="s">
        <v>13</v>
      </c>
      <c r="E960" s="31" t="s">
        <v>1178</v>
      </c>
      <c r="F960" s="31">
        <v>1198350</v>
      </c>
      <c r="G960" s="31">
        <v>650098</v>
      </c>
      <c r="H960" s="32" t="s">
        <v>750</v>
      </c>
      <c r="I960" s="32" t="s">
        <v>310</v>
      </c>
      <c r="J960" s="32" t="s">
        <v>113</v>
      </c>
      <c r="K960" s="32" t="s">
        <v>334</v>
      </c>
      <c r="L960" s="31" t="s">
        <v>96</v>
      </c>
      <c r="M960" s="31">
        <v>1</v>
      </c>
      <c r="N960" s="105">
        <v>43096</v>
      </c>
    </row>
    <row r="961" spans="2:14" ht="12.75" x14ac:dyDescent="0.2">
      <c r="B961" s="32" t="s">
        <v>430</v>
      </c>
      <c r="C961" s="32" t="s">
        <v>26</v>
      </c>
      <c r="D961" s="32" t="s">
        <v>13</v>
      </c>
      <c r="E961" s="31" t="s">
        <v>1179</v>
      </c>
      <c r="F961" s="31">
        <v>2449966</v>
      </c>
      <c r="G961" s="31">
        <v>679114</v>
      </c>
      <c r="H961" s="32" t="s">
        <v>730</v>
      </c>
      <c r="I961" s="32" t="s">
        <v>225</v>
      </c>
      <c r="J961" s="32" t="s">
        <v>147</v>
      </c>
      <c r="K961" s="32" t="s">
        <v>334</v>
      </c>
      <c r="L961" s="31" t="s">
        <v>96</v>
      </c>
      <c r="M961" s="31">
        <v>1</v>
      </c>
      <c r="N961" s="105">
        <v>43096</v>
      </c>
    </row>
    <row r="962" spans="2:14" ht="12.75" x14ac:dyDescent="0.2">
      <c r="B962" s="32" t="s">
        <v>74</v>
      </c>
      <c r="C962" s="32" t="s">
        <v>26</v>
      </c>
      <c r="D962" s="32" t="s">
        <v>13</v>
      </c>
      <c r="E962" s="31" t="s">
        <v>1725</v>
      </c>
      <c r="F962" s="31">
        <v>2447724</v>
      </c>
      <c r="G962" s="31">
        <v>635341</v>
      </c>
      <c r="H962" s="32" t="s">
        <v>305</v>
      </c>
      <c r="I962" s="32" t="s">
        <v>305</v>
      </c>
      <c r="J962" s="32" t="s">
        <v>339</v>
      </c>
      <c r="K962" s="32" t="s">
        <v>375</v>
      </c>
      <c r="L962" s="31" t="s">
        <v>96</v>
      </c>
      <c r="M962" s="31">
        <v>1</v>
      </c>
      <c r="N962" s="105">
        <v>43096</v>
      </c>
    </row>
    <row r="963" spans="2:14" ht="12.75" x14ac:dyDescent="0.2">
      <c r="B963" s="32" t="s">
        <v>74</v>
      </c>
      <c r="C963" s="32" t="s">
        <v>26</v>
      </c>
      <c r="D963" s="32" t="s">
        <v>13</v>
      </c>
      <c r="E963" s="31" t="s">
        <v>1726</v>
      </c>
      <c r="F963" s="31">
        <v>2444314</v>
      </c>
      <c r="G963" s="31">
        <v>592289</v>
      </c>
      <c r="H963" s="32" t="s">
        <v>815</v>
      </c>
      <c r="I963" s="32" t="s">
        <v>225</v>
      </c>
      <c r="J963" s="32" t="s">
        <v>397</v>
      </c>
      <c r="K963" s="32" t="s">
        <v>375</v>
      </c>
      <c r="L963" s="31" t="s">
        <v>96</v>
      </c>
      <c r="M963" s="31">
        <v>1</v>
      </c>
      <c r="N963" s="105">
        <v>43096</v>
      </c>
    </row>
    <row r="964" spans="2:14" ht="12.75" x14ac:dyDescent="0.2">
      <c r="B964" s="32" t="s">
        <v>74</v>
      </c>
      <c r="C964" s="32" t="s">
        <v>26</v>
      </c>
      <c r="D964" s="32" t="s">
        <v>13</v>
      </c>
      <c r="E964" s="31" t="s">
        <v>1729</v>
      </c>
      <c r="F964" s="31">
        <v>983265</v>
      </c>
      <c r="G964" s="31">
        <v>983268</v>
      </c>
      <c r="H964" s="32" t="s">
        <v>794</v>
      </c>
      <c r="I964" s="32" t="s">
        <v>305</v>
      </c>
      <c r="J964" s="32" t="s">
        <v>138</v>
      </c>
      <c r="K964" s="32" t="s">
        <v>375</v>
      </c>
      <c r="L964" s="31" t="s">
        <v>96</v>
      </c>
      <c r="M964" s="31">
        <v>1</v>
      </c>
      <c r="N964" s="105">
        <v>43096</v>
      </c>
    </row>
    <row r="965" spans="2:14" ht="12.75" x14ac:dyDescent="0.2">
      <c r="B965" s="32" t="s">
        <v>74</v>
      </c>
      <c r="C965" s="32" t="s">
        <v>26</v>
      </c>
      <c r="D965" s="32" t="s">
        <v>13</v>
      </c>
      <c r="E965" s="31" t="s">
        <v>1730</v>
      </c>
      <c r="F965" s="31">
        <v>983272</v>
      </c>
      <c r="G965" s="31">
        <v>983268</v>
      </c>
      <c r="H965" s="32" t="s">
        <v>794</v>
      </c>
      <c r="I965" s="32" t="s">
        <v>305</v>
      </c>
      <c r="J965" s="32" t="s">
        <v>138</v>
      </c>
      <c r="K965" s="32" t="s">
        <v>375</v>
      </c>
      <c r="L965" s="31" t="s">
        <v>96</v>
      </c>
      <c r="M965" s="31">
        <v>1</v>
      </c>
      <c r="N965" s="105">
        <v>43096</v>
      </c>
    </row>
    <row r="966" spans="2:14" ht="12.75" x14ac:dyDescent="0.2">
      <c r="B966" s="32" t="s">
        <v>74</v>
      </c>
      <c r="C966" s="32" t="s">
        <v>26</v>
      </c>
      <c r="D966" s="32" t="s">
        <v>13</v>
      </c>
      <c r="E966" s="31" t="s">
        <v>1732</v>
      </c>
      <c r="F966" s="31">
        <v>1030016</v>
      </c>
      <c r="G966" s="31">
        <v>691981</v>
      </c>
      <c r="H966" s="32" t="s">
        <v>738</v>
      </c>
      <c r="I966" s="32" t="s">
        <v>216</v>
      </c>
      <c r="J966" s="32" t="s">
        <v>202</v>
      </c>
      <c r="K966" s="32" t="s">
        <v>375</v>
      </c>
      <c r="L966" s="31" t="s">
        <v>96</v>
      </c>
      <c r="M966" s="31">
        <v>1</v>
      </c>
      <c r="N966" s="105">
        <v>43096</v>
      </c>
    </row>
    <row r="967" spans="2:14" ht="12.75" x14ac:dyDescent="0.2">
      <c r="B967" s="32" t="s">
        <v>74</v>
      </c>
      <c r="C967" s="32" t="s">
        <v>26</v>
      </c>
      <c r="D967" s="32" t="s">
        <v>13</v>
      </c>
      <c r="E967" s="31" t="s">
        <v>1733</v>
      </c>
      <c r="F967" s="31">
        <v>985305</v>
      </c>
      <c r="G967" s="31">
        <v>592994</v>
      </c>
      <c r="H967" s="32" t="s">
        <v>712</v>
      </c>
      <c r="I967" s="32" t="s">
        <v>225</v>
      </c>
      <c r="J967" s="32" t="s">
        <v>132</v>
      </c>
      <c r="K967" s="32" t="s">
        <v>375</v>
      </c>
      <c r="L967" s="31" t="s">
        <v>96</v>
      </c>
      <c r="M967" s="31">
        <v>1</v>
      </c>
      <c r="N967" s="105">
        <v>43096</v>
      </c>
    </row>
    <row r="968" spans="2:14" ht="12.75" x14ac:dyDescent="0.2">
      <c r="B968" s="32" t="s">
        <v>74</v>
      </c>
      <c r="C968" s="32" t="s">
        <v>26</v>
      </c>
      <c r="D968" s="32" t="s">
        <v>13</v>
      </c>
      <c r="E968" s="31" t="s">
        <v>1734</v>
      </c>
      <c r="F968" s="31">
        <v>2449809</v>
      </c>
      <c r="G968" s="31">
        <v>646144</v>
      </c>
      <c r="H968" s="32" t="s">
        <v>790</v>
      </c>
      <c r="I968" s="32" t="s">
        <v>309</v>
      </c>
      <c r="J968" s="32" t="s">
        <v>49</v>
      </c>
      <c r="K968" s="32" t="s">
        <v>375</v>
      </c>
      <c r="L968" s="31" t="s">
        <v>96</v>
      </c>
      <c r="M968" s="31">
        <v>1</v>
      </c>
      <c r="N968" s="105">
        <v>43096</v>
      </c>
    </row>
    <row r="969" spans="2:14" ht="12.75" x14ac:dyDescent="0.2">
      <c r="B969" s="32" t="s">
        <v>74</v>
      </c>
      <c r="C969" s="32" t="s">
        <v>26</v>
      </c>
      <c r="D969" s="32" t="s">
        <v>13</v>
      </c>
      <c r="E969" s="31" t="s">
        <v>1735</v>
      </c>
      <c r="F969" s="31">
        <v>2449926</v>
      </c>
      <c r="G969" s="31">
        <v>530259</v>
      </c>
      <c r="H969" s="32" t="s">
        <v>739</v>
      </c>
      <c r="I969" s="32" t="s">
        <v>225</v>
      </c>
      <c r="J969" s="32" t="s">
        <v>202</v>
      </c>
      <c r="K969" s="32" t="s">
        <v>375</v>
      </c>
      <c r="L969" s="31" t="s">
        <v>96</v>
      </c>
      <c r="M969" s="31">
        <v>1</v>
      </c>
      <c r="N969" s="105">
        <v>43096</v>
      </c>
    </row>
    <row r="970" spans="2:14" ht="12.75" x14ac:dyDescent="0.2">
      <c r="B970" s="32" t="s">
        <v>74</v>
      </c>
      <c r="C970" s="32" t="s">
        <v>26</v>
      </c>
      <c r="D970" s="32" t="s">
        <v>13</v>
      </c>
      <c r="E970" s="31" t="s">
        <v>1744</v>
      </c>
      <c r="F970" s="31">
        <v>896901</v>
      </c>
      <c r="G970" s="31">
        <v>984280</v>
      </c>
      <c r="H970" s="32" t="s">
        <v>808</v>
      </c>
      <c r="I970" s="32" t="s">
        <v>221</v>
      </c>
      <c r="J970" s="32" t="s">
        <v>51</v>
      </c>
      <c r="K970" s="32" t="s">
        <v>375</v>
      </c>
      <c r="L970" s="31" t="s">
        <v>96</v>
      </c>
      <c r="M970" s="31">
        <v>1</v>
      </c>
      <c r="N970" s="105">
        <v>43096</v>
      </c>
    </row>
    <row r="971" spans="2:14" ht="12.75" x14ac:dyDescent="0.2">
      <c r="B971" s="32" t="s">
        <v>74</v>
      </c>
      <c r="C971" s="32" t="s">
        <v>26</v>
      </c>
      <c r="D971" s="32" t="s">
        <v>13</v>
      </c>
      <c r="E971" s="31" t="s">
        <v>1745</v>
      </c>
      <c r="F971" s="31">
        <v>962309</v>
      </c>
      <c r="G971" s="31">
        <v>562363</v>
      </c>
      <c r="H971" s="32" t="s">
        <v>804</v>
      </c>
      <c r="I971" s="32" t="s">
        <v>216</v>
      </c>
      <c r="J971" s="32" t="s">
        <v>184</v>
      </c>
      <c r="K971" s="32" t="s">
        <v>375</v>
      </c>
      <c r="L971" s="31" t="s">
        <v>96</v>
      </c>
      <c r="M971" s="31">
        <v>1</v>
      </c>
      <c r="N971" s="105">
        <v>43096</v>
      </c>
    </row>
    <row r="972" spans="2:14" ht="12.75" x14ac:dyDescent="0.2">
      <c r="B972" s="32" t="s">
        <v>74</v>
      </c>
      <c r="C972" s="32" t="s">
        <v>26</v>
      </c>
      <c r="D972" s="32" t="s">
        <v>13</v>
      </c>
      <c r="E972" s="31" t="s">
        <v>1746</v>
      </c>
      <c r="F972" s="31">
        <v>920971</v>
      </c>
      <c r="G972" s="31">
        <v>646504</v>
      </c>
      <c r="H972" s="32" t="s">
        <v>772</v>
      </c>
      <c r="I972" s="32" t="s">
        <v>219</v>
      </c>
      <c r="J972" s="32" t="s">
        <v>118</v>
      </c>
      <c r="K972" s="32" t="s">
        <v>375</v>
      </c>
      <c r="L972" s="31" t="s">
        <v>96</v>
      </c>
      <c r="M972" s="31">
        <v>1</v>
      </c>
      <c r="N972" s="105">
        <v>43096</v>
      </c>
    </row>
    <row r="973" spans="2:14" ht="12.75" x14ac:dyDescent="0.2">
      <c r="B973" s="32" t="s">
        <v>74</v>
      </c>
      <c r="C973" s="32" t="s">
        <v>26</v>
      </c>
      <c r="D973" s="32" t="s">
        <v>13</v>
      </c>
      <c r="E973" s="31" t="s">
        <v>1750</v>
      </c>
      <c r="F973" s="31">
        <v>1029522</v>
      </c>
      <c r="G973" s="31">
        <v>645649</v>
      </c>
      <c r="H973" s="32" t="s">
        <v>713</v>
      </c>
      <c r="I973" s="32" t="s">
        <v>1751</v>
      </c>
      <c r="J973" s="32" t="s">
        <v>132</v>
      </c>
      <c r="K973" s="32" t="s">
        <v>375</v>
      </c>
      <c r="L973" s="31" t="s">
        <v>96</v>
      </c>
      <c r="M973" s="31">
        <v>1</v>
      </c>
      <c r="N973" s="105">
        <v>43096</v>
      </c>
    </row>
    <row r="974" spans="2:14" ht="12.75" x14ac:dyDescent="0.2">
      <c r="B974" s="167" t="s">
        <v>74</v>
      </c>
      <c r="C974" s="167" t="s">
        <v>26</v>
      </c>
      <c r="D974" s="168" t="s">
        <v>13</v>
      </c>
      <c r="E974" s="169" t="s">
        <v>1755</v>
      </c>
      <c r="F974" s="169">
        <v>2449979</v>
      </c>
      <c r="G974" s="169">
        <v>645649</v>
      </c>
      <c r="H974" s="170" t="s">
        <v>713</v>
      </c>
      <c r="I974" s="168" t="s">
        <v>1751</v>
      </c>
      <c r="J974" s="168" t="s">
        <v>132</v>
      </c>
      <c r="K974" s="168" t="s">
        <v>375</v>
      </c>
      <c r="L974" s="169" t="s">
        <v>96</v>
      </c>
      <c r="M974" s="169">
        <v>1</v>
      </c>
      <c r="N974" s="171">
        <v>43096</v>
      </c>
    </row>
    <row r="975" spans="2:14" ht="12.75" x14ac:dyDescent="0.2">
      <c r="B975" s="32" t="s">
        <v>74</v>
      </c>
      <c r="C975" s="32" t="s">
        <v>26</v>
      </c>
      <c r="D975" s="32" t="s">
        <v>13</v>
      </c>
      <c r="E975" s="31" t="s">
        <v>1757</v>
      </c>
      <c r="F975" s="31">
        <v>842</v>
      </c>
      <c r="G975" s="31">
        <v>635341</v>
      </c>
      <c r="H975" s="32" t="s">
        <v>305</v>
      </c>
      <c r="I975" s="32" t="s">
        <v>305</v>
      </c>
      <c r="J975" s="32" t="s">
        <v>168</v>
      </c>
      <c r="K975" s="32" t="s">
        <v>334</v>
      </c>
      <c r="L975" s="31" t="s">
        <v>96</v>
      </c>
      <c r="M975" s="31">
        <v>1</v>
      </c>
      <c r="N975" s="105">
        <v>43096</v>
      </c>
    </row>
    <row r="976" spans="2:14" ht="12.75" x14ac:dyDescent="0.2">
      <c r="B976" s="204" t="s">
        <v>75</v>
      </c>
      <c r="C976" s="204" t="s">
        <v>26</v>
      </c>
      <c r="D976" s="32" t="s">
        <v>13</v>
      </c>
      <c r="E976" s="31" t="s">
        <v>2046</v>
      </c>
      <c r="F976" s="31">
        <v>522</v>
      </c>
      <c r="G976" s="31">
        <v>522</v>
      </c>
      <c r="H976" s="205" t="s">
        <v>128</v>
      </c>
      <c r="I976" s="32" t="s">
        <v>305</v>
      </c>
      <c r="J976" s="32" t="s">
        <v>125</v>
      </c>
      <c r="K976" s="32" t="s">
        <v>334</v>
      </c>
      <c r="L976" s="31" t="s">
        <v>96</v>
      </c>
      <c r="M976" s="31">
        <v>1</v>
      </c>
      <c r="N976" s="105">
        <v>43096</v>
      </c>
    </row>
    <row r="977" spans="2:14" ht="12.75" x14ac:dyDescent="0.2">
      <c r="B977" s="32" t="s">
        <v>430</v>
      </c>
      <c r="C977" s="32" t="s">
        <v>359</v>
      </c>
      <c r="D977" s="32" t="s">
        <v>360</v>
      </c>
      <c r="E977" s="31" t="s">
        <v>1261</v>
      </c>
      <c r="F977" s="31">
        <v>2449120</v>
      </c>
      <c r="G977" s="31">
        <v>575720</v>
      </c>
      <c r="H977" s="32" t="s">
        <v>860</v>
      </c>
      <c r="I977" s="32" t="s">
        <v>224</v>
      </c>
      <c r="J977" s="32" t="s">
        <v>51</v>
      </c>
      <c r="K977" s="32" t="s">
        <v>334</v>
      </c>
      <c r="L977" s="31" t="s">
        <v>96</v>
      </c>
      <c r="M977" s="31">
        <v>2</v>
      </c>
      <c r="N977" s="105">
        <v>43096</v>
      </c>
    </row>
    <row r="978" spans="2:14" ht="12.75" x14ac:dyDescent="0.2">
      <c r="B978" s="32" t="s">
        <v>430</v>
      </c>
      <c r="C978" s="32" t="s">
        <v>359</v>
      </c>
      <c r="D978" s="32" t="s">
        <v>360</v>
      </c>
      <c r="E978" s="31" t="s">
        <v>1262</v>
      </c>
      <c r="F978" s="31">
        <v>1042833</v>
      </c>
      <c r="G978" s="31">
        <v>574524</v>
      </c>
      <c r="H978" s="32" t="s">
        <v>861</v>
      </c>
      <c r="I978" s="32" t="s">
        <v>216</v>
      </c>
      <c r="J978" s="32" t="s">
        <v>1263</v>
      </c>
      <c r="K978" s="32" t="s">
        <v>334</v>
      </c>
      <c r="L978" s="31" t="s">
        <v>96</v>
      </c>
      <c r="M978" s="31">
        <v>1</v>
      </c>
      <c r="N978" s="105">
        <v>43096</v>
      </c>
    </row>
    <row r="979" spans="2:14" ht="12.75" x14ac:dyDescent="0.2">
      <c r="B979" s="32" t="s">
        <v>430</v>
      </c>
      <c r="C979" s="32" t="s">
        <v>359</v>
      </c>
      <c r="D979" s="32" t="s">
        <v>360</v>
      </c>
      <c r="E979" s="31" t="s">
        <v>1264</v>
      </c>
      <c r="F979" s="31">
        <v>930212</v>
      </c>
      <c r="G979" s="31">
        <v>589145</v>
      </c>
      <c r="H979" s="32" t="s">
        <v>408</v>
      </c>
      <c r="I979" s="32" t="s">
        <v>224</v>
      </c>
      <c r="J979" s="32" t="s">
        <v>41</v>
      </c>
      <c r="K979" s="32" t="s">
        <v>334</v>
      </c>
      <c r="L979" s="31" t="s">
        <v>96</v>
      </c>
      <c r="M979" s="31">
        <v>6</v>
      </c>
      <c r="N979" s="105">
        <v>43096</v>
      </c>
    </row>
    <row r="980" spans="2:14" ht="12.75" x14ac:dyDescent="0.2">
      <c r="B980" s="167" t="s">
        <v>74</v>
      </c>
      <c r="C980" s="167" t="s">
        <v>359</v>
      </c>
      <c r="D980" s="168" t="s">
        <v>360</v>
      </c>
      <c r="E980" s="169" t="s">
        <v>1861</v>
      </c>
      <c r="F980" s="169">
        <v>1211336</v>
      </c>
      <c r="G980" s="169">
        <v>569903</v>
      </c>
      <c r="H980" s="170" t="s">
        <v>596</v>
      </c>
      <c r="I980" s="168" t="s">
        <v>224</v>
      </c>
      <c r="J980" s="168" t="s">
        <v>339</v>
      </c>
      <c r="K980" s="168" t="s">
        <v>375</v>
      </c>
      <c r="L980" s="169" t="s">
        <v>96</v>
      </c>
      <c r="M980" s="169">
        <v>4</v>
      </c>
      <c r="N980" s="171">
        <v>43096</v>
      </c>
    </row>
    <row r="981" spans="2:14" ht="12.75" x14ac:dyDescent="0.2">
      <c r="B981" s="32" t="s">
        <v>74</v>
      </c>
      <c r="C981" s="32" t="s">
        <v>359</v>
      </c>
      <c r="D981" s="32" t="s">
        <v>360</v>
      </c>
      <c r="E981" s="31" t="s">
        <v>1861</v>
      </c>
      <c r="F981" s="31">
        <v>1211336</v>
      </c>
      <c r="G981" s="31">
        <v>569903</v>
      </c>
      <c r="H981" s="32" t="s">
        <v>596</v>
      </c>
      <c r="I981" s="32" t="s">
        <v>224</v>
      </c>
      <c r="J981" s="32" t="s">
        <v>339</v>
      </c>
      <c r="K981" s="32" t="s">
        <v>375</v>
      </c>
      <c r="L981" s="31" t="s">
        <v>464</v>
      </c>
      <c r="M981" s="31">
        <v>2</v>
      </c>
      <c r="N981" s="105">
        <v>43096</v>
      </c>
    </row>
    <row r="982" spans="2:14" ht="12.75" x14ac:dyDescent="0.2">
      <c r="B982" s="32" t="s">
        <v>430</v>
      </c>
      <c r="C982" s="32" t="s">
        <v>31</v>
      </c>
      <c r="D982" s="32" t="s">
        <v>15</v>
      </c>
      <c r="E982" s="31" t="s">
        <v>1228</v>
      </c>
      <c r="F982" s="31">
        <v>1064756</v>
      </c>
      <c r="G982" s="31">
        <v>556580</v>
      </c>
      <c r="H982" s="32" t="s">
        <v>405</v>
      </c>
      <c r="I982" s="32" t="s">
        <v>310</v>
      </c>
      <c r="J982" s="32" t="s">
        <v>134</v>
      </c>
      <c r="K982" s="32" t="s">
        <v>334</v>
      </c>
      <c r="L982" s="31" t="s">
        <v>96</v>
      </c>
      <c r="M982" s="31">
        <v>1</v>
      </c>
      <c r="N982" s="105">
        <v>43096</v>
      </c>
    </row>
    <row r="983" spans="2:14" ht="12.75" x14ac:dyDescent="0.2">
      <c r="B983" s="32" t="s">
        <v>74</v>
      </c>
      <c r="C983" s="32" t="s">
        <v>31</v>
      </c>
      <c r="D983" s="32" t="s">
        <v>15</v>
      </c>
      <c r="E983" s="31" t="s">
        <v>1789</v>
      </c>
      <c r="F983" s="31">
        <v>969170</v>
      </c>
      <c r="G983" s="31">
        <v>530343</v>
      </c>
      <c r="H983" s="32" t="s">
        <v>842</v>
      </c>
      <c r="I983" s="32" t="s">
        <v>216</v>
      </c>
      <c r="J983" s="32" t="s">
        <v>206</v>
      </c>
      <c r="K983" s="32" t="s">
        <v>334</v>
      </c>
      <c r="L983" s="31" t="s">
        <v>96</v>
      </c>
      <c r="M983" s="31">
        <v>1</v>
      </c>
      <c r="N983" s="105">
        <v>43096</v>
      </c>
    </row>
    <row r="984" spans="2:14" ht="12.75" x14ac:dyDescent="0.2">
      <c r="B984" s="32" t="s">
        <v>74</v>
      </c>
      <c r="C984" s="32" t="s">
        <v>27</v>
      </c>
      <c r="D984" s="32" t="s">
        <v>6</v>
      </c>
      <c r="E984" s="31" t="s">
        <v>1307</v>
      </c>
      <c r="F984" s="31">
        <v>2450137</v>
      </c>
      <c r="G984" s="31">
        <v>12076</v>
      </c>
      <c r="H984" s="32" t="s">
        <v>522</v>
      </c>
      <c r="I984" s="32" t="s">
        <v>223</v>
      </c>
      <c r="J984" s="32" t="s">
        <v>51</v>
      </c>
      <c r="K984" s="32" t="s">
        <v>334</v>
      </c>
      <c r="L984" s="31" t="s">
        <v>96</v>
      </c>
      <c r="M984" s="31">
        <v>1</v>
      </c>
      <c r="N984" s="105">
        <v>43097</v>
      </c>
    </row>
    <row r="985" spans="2:14" ht="12.75" x14ac:dyDescent="0.2">
      <c r="B985" s="167" t="s">
        <v>74</v>
      </c>
      <c r="C985" s="167" t="s">
        <v>27</v>
      </c>
      <c r="D985" s="168" t="s">
        <v>7</v>
      </c>
      <c r="E985" s="169" t="s">
        <v>1321</v>
      </c>
      <c r="F985" s="169">
        <v>856726</v>
      </c>
      <c r="G985" s="169">
        <v>522318</v>
      </c>
      <c r="H985" s="170" t="s">
        <v>338</v>
      </c>
      <c r="I985" s="168" t="s">
        <v>309</v>
      </c>
      <c r="J985" s="168" t="s">
        <v>120</v>
      </c>
      <c r="K985" s="168" t="s">
        <v>334</v>
      </c>
      <c r="L985" s="169" t="s">
        <v>96</v>
      </c>
      <c r="M985" s="169">
        <v>1</v>
      </c>
      <c r="N985" s="171">
        <v>43097</v>
      </c>
    </row>
    <row r="986" spans="2:14" ht="12.75" x14ac:dyDescent="0.2">
      <c r="B986" s="32" t="s">
        <v>74</v>
      </c>
      <c r="C986" s="32" t="s">
        <v>27</v>
      </c>
      <c r="D986" s="32" t="s">
        <v>8</v>
      </c>
      <c r="E986" s="31" t="s">
        <v>1281</v>
      </c>
      <c r="F986" s="31">
        <v>1167123</v>
      </c>
      <c r="G986" s="31">
        <v>515376</v>
      </c>
      <c r="H986" s="32" t="s">
        <v>577</v>
      </c>
      <c r="I986" s="32" t="s">
        <v>216</v>
      </c>
      <c r="J986" s="32" t="s">
        <v>131</v>
      </c>
      <c r="K986" s="32" t="s">
        <v>334</v>
      </c>
      <c r="L986" s="31" t="s">
        <v>96</v>
      </c>
      <c r="M986" s="31">
        <v>1</v>
      </c>
      <c r="N986" s="105">
        <v>43097</v>
      </c>
    </row>
    <row r="987" spans="2:14" ht="12.75" x14ac:dyDescent="0.2">
      <c r="B987" s="32" t="s">
        <v>74</v>
      </c>
      <c r="C987" s="32" t="s">
        <v>27</v>
      </c>
      <c r="D987" s="32" t="s">
        <v>8</v>
      </c>
      <c r="E987" s="31" t="s">
        <v>1282</v>
      </c>
      <c r="F987" s="31">
        <v>2450250</v>
      </c>
      <c r="G987" s="31">
        <v>626236</v>
      </c>
      <c r="H987" s="32" t="s">
        <v>647</v>
      </c>
      <c r="I987" s="32" t="s">
        <v>216</v>
      </c>
      <c r="J987" s="32" t="s">
        <v>397</v>
      </c>
      <c r="K987" s="32" t="s">
        <v>334</v>
      </c>
      <c r="L987" s="31" t="s">
        <v>96</v>
      </c>
      <c r="M987" s="31">
        <v>1</v>
      </c>
      <c r="N987" s="105">
        <v>43097</v>
      </c>
    </row>
    <row r="988" spans="2:14" ht="12.75" x14ac:dyDescent="0.2">
      <c r="B988" s="204" t="s">
        <v>75</v>
      </c>
      <c r="C988" s="204" t="s">
        <v>361</v>
      </c>
      <c r="D988" s="32" t="s">
        <v>362</v>
      </c>
      <c r="E988" s="31" t="s">
        <v>2075</v>
      </c>
      <c r="F988" s="31">
        <v>301</v>
      </c>
      <c r="G988" s="31">
        <v>301</v>
      </c>
      <c r="H988" s="205" t="s">
        <v>869</v>
      </c>
      <c r="I988" s="32" t="s">
        <v>305</v>
      </c>
      <c r="J988" s="32" t="s">
        <v>2061</v>
      </c>
      <c r="K988" s="32" t="s">
        <v>334</v>
      </c>
      <c r="L988" s="31" t="s">
        <v>96</v>
      </c>
      <c r="M988" s="31">
        <v>3</v>
      </c>
      <c r="N988" s="105">
        <v>43097</v>
      </c>
    </row>
    <row r="989" spans="2:14" ht="12.75" x14ac:dyDescent="0.2">
      <c r="B989" s="204" t="s">
        <v>75</v>
      </c>
      <c r="C989" s="204" t="s">
        <v>361</v>
      </c>
      <c r="D989" s="32" t="s">
        <v>362</v>
      </c>
      <c r="E989" s="31" t="s">
        <v>2076</v>
      </c>
      <c r="F989" s="31">
        <v>301</v>
      </c>
      <c r="G989" s="31">
        <v>301</v>
      </c>
      <c r="H989" s="205" t="s">
        <v>869</v>
      </c>
      <c r="I989" s="32" t="s">
        <v>305</v>
      </c>
      <c r="J989" s="32" t="s">
        <v>2061</v>
      </c>
      <c r="K989" s="32" t="s">
        <v>334</v>
      </c>
      <c r="L989" s="31" t="s">
        <v>96</v>
      </c>
      <c r="M989" s="31">
        <v>2</v>
      </c>
      <c r="N989" s="105">
        <v>43097</v>
      </c>
    </row>
    <row r="990" spans="2:14" ht="12.75" x14ac:dyDescent="0.2">
      <c r="B990" s="32" t="s">
        <v>74</v>
      </c>
      <c r="C990" s="32" t="s">
        <v>30</v>
      </c>
      <c r="D990" s="32" t="s">
        <v>12</v>
      </c>
      <c r="E990" s="31" t="s">
        <v>1343</v>
      </c>
      <c r="F990" s="31">
        <v>1017510</v>
      </c>
      <c r="G990" s="31">
        <v>574676</v>
      </c>
      <c r="H990" s="32" t="s">
        <v>434</v>
      </c>
      <c r="I990" s="32" t="s">
        <v>220</v>
      </c>
      <c r="J990" s="32" t="s">
        <v>99</v>
      </c>
      <c r="K990" s="32" t="s">
        <v>334</v>
      </c>
      <c r="L990" s="31" t="s">
        <v>96</v>
      </c>
      <c r="M990" s="31">
        <v>1</v>
      </c>
      <c r="N990" s="105">
        <v>43097</v>
      </c>
    </row>
    <row r="991" spans="2:14" ht="12.75" x14ac:dyDescent="0.2">
      <c r="B991" s="32" t="s">
        <v>430</v>
      </c>
      <c r="C991" s="32" t="s">
        <v>29</v>
      </c>
      <c r="D991" s="32" t="s">
        <v>384</v>
      </c>
      <c r="E991" s="31" t="s">
        <v>1098</v>
      </c>
      <c r="F991" s="31">
        <v>1215236</v>
      </c>
      <c r="G991" s="31">
        <v>631008</v>
      </c>
      <c r="H991" s="32" t="s">
        <v>196</v>
      </c>
      <c r="I991" s="32" t="s">
        <v>216</v>
      </c>
      <c r="J991" s="32" t="s">
        <v>122</v>
      </c>
      <c r="K991" s="32" t="s">
        <v>334</v>
      </c>
      <c r="L991" s="31" t="s">
        <v>96</v>
      </c>
      <c r="M991" s="31">
        <v>1</v>
      </c>
      <c r="N991" s="105">
        <v>43097</v>
      </c>
    </row>
    <row r="992" spans="2:14" ht="12.75" x14ac:dyDescent="0.2">
      <c r="B992" s="32" t="s">
        <v>430</v>
      </c>
      <c r="C992" s="32" t="s">
        <v>25</v>
      </c>
      <c r="D992" s="32" t="s">
        <v>398</v>
      </c>
      <c r="E992" s="31" t="s">
        <v>1114</v>
      </c>
      <c r="F992" s="31">
        <v>1166956</v>
      </c>
      <c r="G992" s="31">
        <v>651841</v>
      </c>
      <c r="H992" s="32" t="s">
        <v>560</v>
      </c>
      <c r="I992" s="32" t="s">
        <v>216</v>
      </c>
      <c r="J992" s="32" t="s">
        <v>180</v>
      </c>
      <c r="K992" s="32" t="s">
        <v>334</v>
      </c>
      <c r="L992" s="31" t="s">
        <v>96</v>
      </c>
      <c r="M992" s="31">
        <v>10</v>
      </c>
      <c r="N992" s="105">
        <v>43097</v>
      </c>
    </row>
    <row r="993" spans="2:14" ht="12.75" x14ac:dyDescent="0.2">
      <c r="B993" s="32" t="s">
        <v>75</v>
      </c>
      <c r="C993" s="32" t="s">
        <v>25</v>
      </c>
      <c r="D993" s="32" t="s">
        <v>398</v>
      </c>
      <c r="E993" s="31" t="s">
        <v>1994</v>
      </c>
      <c r="F993" s="31">
        <v>398</v>
      </c>
      <c r="G993" s="31">
        <v>398</v>
      </c>
      <c r="H993" s="32" t="s">
        <v>111</v>
      </c>
      <c r="I993" s="32" t="s">
        <v>305</v>
      </c>
      <c r="J993" s="32" t="s">
        <v>107</v>
      </c>
      <c r="K993" s="32" t="s">
        <v>334</v>
      </c>
      <c r="L993" s="31" t="s">
        <v>96</v>
      </c>
      <c r="M993" s="31">
        <v>2</v>
      </c>
      <c r="N993" s="105">
        <v>43097</v>
      </c>
    </row>
    <row r="994" spans="2:14" ht="12.75" x14ac:dyDescent="0.2">
      <c r="B994" s="32" t="s">
        <v>75</v>
      </c>
      <c r="C994" s="32" t="s">
        <v>25</v>
      </c>
      <c r="D994" s="32" t="s">
        <v>398</v>
      </c>
      <c r="E994" s="31" t="s">
        <v>1995</v>
      </c>
      <c r="F994" s="31">
        <v>1293</v>
      </c>
      <c r="G994" s="31">
        <v>1293</v>
      </c>
      <c r="H994" s="32" t="s">
        <v>682</v>
      </c>
      <c r="I994" s="32" t="s">
        <v>305</v>
      </c>
      <c r="J994" s="32" t="s">
        <v>100</v>
      </c>
      <c r="K994" s="32" t="s">
        <v>334</v>
      </c>
      <c r="L994" s="31" t="s">
        <v>96</v>
      </c>
      <c r="M994" s="31">
        <v>1</v>
      </c>
      <c r="N994" s="105">
        <v>43097</v>
      </c>
    </row>
    <row r="995" spans="2:14" ht="12.75" x14ac:dyDescent="0.2">
      <c r="B995" s="32" t="s">
        <v>75</v>
      </c>
      <c r="C995" s="32" t="s">
        <v>28</v>
      </c>
      <c r="D995" s="32" t="s">
        <v>406</v>
      </c>
      <c r="E995" s="31" t="s">
        <v>2034</v>
      </c>
      <c r="F995" s="31">
        <v>527</v>
      </c>
      <c r="G995" s="31">
        <v>914299</v>
      </c>
      <c r="H995" s="32" t="s">
        <v>386</v>
      </c>
      <c r="I995" s="32" t="s">
        <v>310</v>
      </c>
      <c r="J995" s="32" t="s">
        <v>120</v>
      </c>
      <c r="K995" s="32" t="s">
        <v>334</v>
      </c>
      <c r="L995" s="31" t="s">
        <v>96</v>
      </c>
      <c r="M995" s="31">
        <v>4</v>
      </c>
      <c r="N995" s="105">
        <v>43097</v>
      </c>
    </row>
    <row r="996" spans="2:14" ht="12.75" x14ac:dyDescent="0.2">
      <c r="B996" s="204" t="s">
        <v>75</v>
      </c>
      <c r="C996" s="204" t="s">
        <v>28</v>
      </c>
      <c r="D996" s="32" t="s">
        <v>406</v>
      </c>
      <c r="E996" s="31" t="s">
        <v>2035</v>
      </c>
      <c r="F996" s="31">
        <v>524</v>
      </c>
      <c r="G996" s="31">
        <v>524</v>
      </c>
      <c r="H996" s="205" t="s">
        <v>123</v>
      </c>
      <c r="I996" s="32" t="s">
        <v>305</v>
      </c>
      <c r="J996" s="32" t="s">
        <v>124</v>
      </c>
      <c r="K996" s="32" t="s">
        <v>334</v>
      </c>
      <c r="L996" s="31" t="s">
        <v>96</v>
      </c>
      <c r="M996" s="31">
        <v>1</v>
      </c>
      <c r="N996" s="105">
        <v>43097</v>
      </c>
    </row>
    <row r="997" spans="2:14" ht="12.75" x14ac:dyDescent="0.2">
      <c r="B997" s="204" t="s">
        <v>75</v>
      </c>
      <c r="C997" s="204" t="s">
        <v>28</v>
      </c>
      <c r="D997" s="32" t="s">
        <v>406</v>
      </c>
      <c r="E997" s="31" t="s">
        <v>2036</v>
      </c>
      <c r="F997" s="31">
        <v>307</v>
      </c>
      <c r="G997" s="31">
        <v>307</v>
      </c>
      <c r="H997" s="205" t="s">
        <v>697</v>
      </c>
      <c r="I997" s="32" t="s">
        <v>305</v>
      </c>
      <c r="J997" s="32" t="s">
        <v>163</v>
      </c>
      <c r="K997" s="32" t="s">
        <v>334</v>
      </c>
      <c r="L997" s="31" t="s">
        <v>96</v>
      </c>
      <c r="M997" s="31">
        <v>1</v>
      </c>
      <c r="N997" s="105">
        <v>43097</v>
      </c>
    </row>
    <row r="998" spans="2:14" ht="12.75" x14ac:dyDescent="0.2">
      <c r="B998" s="32" t="s">
        <v>430</v>
      </c>
      <c r="C998" s="32" t="s">
        <v>26</v>
      </c>
      <c r="D998" s="32" t="s">
        <v>13</v>
      </c>
      <c r="E998" s="31" t="s">
        <v>1180</v>
      </c>
      <c r="F998" s="31">
        <v>704422</v>
      </c>
      <c r="G998" s="31">
        <v>572102</v>
      </c>
      <c r="H998" s="32" t="s">
        <v>459</v>
      </c>
      <c r="I998" s="32" t="s">
        <v>226</v>
      </c>
      <c r="J998" s="32" t="s">
        <v>49</v>
      </c>
      <c r="K998" s="32" t="s">
        <v>334</v>
      </c>
      <c r="L998" s="31" t="s">
        <v>96</v>
      </c>
      <c r="M998" s="31">
        <v>1</v>
      </c>
      <c r="N998" s="105">
        <v>43097</v>
      </c>
    </row>
    <row r="999" spans="2:14" ht="12.75" x14ac:dyDescent="0.2">
      <c r="B999" s="177" t="s">
        <v>430</v>
      </c>
      <c r="C999" s="177" t="s">
        <v>26</v>
      </c>
      <c r="D999" s="178" t="s">
        <v>13</v>
      </c>
      <c r="E999" s="179" t="s">
        <v>1181</v>
      </c>
      <c r="F999" s="179">
        <v>677852</v>
      </c>
      <c r="G999" s="179">
        <v>523932</v>
      </c>
      <c r="H999" s="180" t="s">
        <v>755</v>
      </c>
      <c r="I999" s="178" t="s">
        <v>305</v>
      </c>
      <c r="J999" s="178" t="s">
        <v>117</v>
      </c>
      <c r="K999" s="178" t="s">
        <v>334</v>
      </c>
      <c r="L999" s="179" t="s">
        <v>96</v>
      </c>
      <c r="M999" s="179">
        <v>1</v>
      </c>
      <c r="N999" s="181">
        <v>43097</v>
      </c>
    </row>
    <row r="1000" spans="2:14" ht="12.75" x14ac:dyDescent="0.2">
      <c r="B1000" s="32" t="s">
        <v>74</v>
      </c>
      <c r="C1000" s="32" t="s">
        <v>26</v>
      </c>
      <c r="D1000" s="32" t="s">
        <v>13</v>
      </c>
      <c r="E1000" s="31" t="s">
        <v>1718</v>
      </c>
      <c r="F1000" s="31">
        <v>2450251</v>
      </c>
      <c r="G1000" s="31">
        <v>646179</v>
      </c>
      <c r="H1000" s="32" t="s">
        <v>532</v>
      </c>
      <c r="I1000" s="32" t="s">
        <v>305</v>
      </c>
      <c r="J1000" s="32" t="s">
        <v>120</v>
      </c>
      <c r="K1000" s="32" t="s">
        <v>375</v>
      </c>
      <c r="L1000" s="31" t="s">
        <v>96</v>
      </c>
      <c r="M1000" s="31">
        <v>1</v>
      </c>
      <c r="N1000" s="105">
        <v>43097</v>
      </c>
    </row>
    <row r="1001" spans="2:14" ht="12.75" x14ac:dyDescent="0.2">
      <c r="B1001" s="32" t="s">
        <v>74</v>
      </c>
      <c r="C1001" s="32" t="s">
        <v>26</v>
      </c>
      <c r="D1001" s="32" t="s">
        <v>13</v>
      </c>
      <c r="E1001" s="31" t="s">
        <v>1719</v>
      </c>
      <c r="F1001" s="31">
        <v>2450184</v>
      </c>
      <c r="G1001" s="31">
        <v>635341</v>
      </c>
      <c r="H1001" s="32" t="s">
        <v>305</v>
      </c>
      <c r="I1001" s="32" t="s">
        <v>305</v>
      </c>
      <c r="J1001" s="32" t="s">
        <v>114</v>
      </c>
      <c r="K1001" s="32" t="s">
        <v>375</v>
      </c>
      <c r="L1001" s="31" t="s">
        <v>96</v>
      </c>
      <c r="M1001" s="31">
        <v>1</v>
      </c>
      <c r="N1001" s="105">
        <v>43097</v>
      </c>
    </row>
    <row r="1002" spans="2:14" ht="12.75" x14ac:dyDescent="0.2">
      <c r="B1002" s="32" t="s">
        <v>74</v>
      </c>
      <c r="C1002" s="32" t="s">
        <v>26</v>
      </c>
      <c r="D1002" s="32" t="s">
        <v>13</v>
      </c>
      <c r="E1002" s="31" t="s">
        <v>1720</v>
      </c>
      <c r="F1002" s="31">
        <v>1164420</v>
      </c>
      <c r="G1002" s="31">
        <v>763465</v>
      </c>
      <c r="H1002" s="32" t="s">
        <v>467</v>
      </c>
      <c r="I1002" s="32" t="s">
        <v>216</v>
      </c>
      <c r="J1002" s="32" t="s">
        <v>147</v>
      </c>
      <c r="K1002" s="32" t="s">
        <v>375</v>
      </c>
      <c r="L1002" s="31" t="s">
        <v>96</v>
      </c>
      <c r="M1002" s="31">
        <v>1</v>
      </c>
      <c r="N1002" s="105">
        <v>43097</v>
      </c>
    </row>
    <row r="1003" spans="2:14" ht="12.75" x14ac:dyDescent="0.2">
      <c r="B1003" s="32" t="s">
        <v>74</v>
      </c>
      <c r="C1003" s="32" t="s">
        <v>26</v>
      </c>
      <c r="D1003" s="32" t="s">
        <v>13</v>
      </c>
      <c r="E1003" s="31" t="s">
        <v>1723</v>
      </c>
      <c r="F1003" s="31">
        <v>2450190</v>
      </c>
      <c r="G1003" s="31">
        <v>1066086</v>
      </c>
      <c r="H1003" s="32" t="s">
        <v>737</v>
      </c>
      <c r="I1003" s="32" t="s">
        <v>216</v>
      </c>
      <c r="J1003" s="32" t="s">
        <v>202</v>
      </c>
      <c r="K1003" s="32" t="s">
        <v>375</v>
      </c>
      <c r="L1003" s="31" t="s">
        <v>96</v>
      </c>
      <c r="M1003" s="31">
        <v>1</v>
      </c>
      <c r="N1003" s="105">
        <v>43097</v>
      </c>
    </row>
    <row r="1004" spans="2:14" ht="12.75" x14ac:dyDescent="0.2">
      <c r="B1004" s="32" t="s">
        <v>74</v>
      </c>
      <c r="C1004" s="32" t="s">
        <v>26</v>
      </c>
      <c r="D1004" s="32" t="s">
        <v>13</v>
      </c>
      <c r="E1004" s="31" t="s">
        <v>1731</v>
      </c>
      <c r="F1004" s="31">
        <v>2449990</v>
      </c>
      <c r="G1004" s="31">
        <v>527536</v>
      </c>
      <c r="H1004" s="32" t="s">
        <v>714</v>
      </c>
      <c r="I1004" s="32" t="s">
        <v>225</v>
      </c>
      <c r="J1004" s="32" t="s">
        <v>99</v>
      </c>
      <c r="K1004" s="32" t="s">
        <v>375</v>
      </c>
      <c r="L1004" s="31" t="s">
        <v>96</v>
      </c>
      <c r="M1004" s="31">
        <v>1</v>
      </c>
      <c r="N1004" s="105">
        <v>43097</v>
      </c>
    </row>
    <row r="1005" spans="2:14" ht="12.75" x14ac:dyDescent="0.2">
      <c r="B1005" s="32" t="s">
        <v>74</v>
      </c>
      <c r="C1005" s="32" t="s">
        <v>26</v>
      </c>
      <c r="D1005" s="32" t="s">
        <v>13</v>
      </c>
      <c r="E1005" s="31" t="s">
        <v>1736</v>
      </c>
      <c r="F1005" s="31">
        <v>2450302</v>
      </c>
      <c r="G1005" s="31">
        <v>618874</v>
      </c>
      <c r="H1005" s="32" t="s">
        <v>753</v>
      </c>
      <c r="I1005" s="32" t="s">
        <v>1370</v>
      </c>
      <c r="J1005" s="32" t="s">
        <v>116</v>
      </c>
      <c r="K1005" s="32" t="s">
        <v>375</v>
      </c>
      <c r="L1005" s="31" t="s">
        <v>96</v>
      </c>
      <c r="M1005" s="31">
        <v>1</v>
      </c>
      <c r="N1005" s="105">
        <v>43097</v>
      </c>
    </row>
    <row r="1006" spans="2:14" ht="12.75" x14ac:dyDescent="0.2">
      <c r="B1006" s="32" t="s">
        <v>74</v>
      </c>
      <c r="C1006" s="32" t="s">
        <v>26</v>
      </c>
      <c r="D1006" s="32" t="s">
        <v>13</v>
      </c>
      <c r="E1006" s="31" t="s">
        <v>1738</v>
      </c>
      <c r="F1006" s="31">
        <v>864797</v>
      </c>
      <c r="G1006" s="31">
        <v>649039</v>
      </c>
      <c r="H1006" s="32" t="s">
        <v>766</v>
      </c>
      <c r="I1006" s="32" t="s">
        <v>225</v>
      </c>
      <c r="J1006" s="32" t="s">
        <v>137</v>
      </c>
      <c r="K1006" s="32" t="s">
        <v>375</v>
      </c>
      <c r="L1006" s="31" t="s">
        <v>96</v>
      </c>
      <c r="M1006" s="31">
        <v>1</v>
      </c>
      <c r="N1006" s="105">
        <v>43097</v>
      </c>
    </row>
    <row r="1007" spans="2:14" ht="12.75" x14ac:dyDescent="0.2">
      <c r="B1007" s="32" t="s">
        <v>74</v>
      </c>
      <c r="C1007" s="32" t="s">
        <v>26</v>
      </c>
      <c r="D1007" s="32" t="s">
        <v>13</v>
      </c>
      <c r="E1007" s="31" t="s">
        <v>1739</v>
      </c>
      <c r="F1007" s="31">
        <v>916414</v>
      </c>
      <c r="G1007" s="31">
        <v>523042</v>
      </c>
      <c r="H1007" s="32" t="s">
        <v>777</v>
      </c>
      <c r="I1007" s="32" t="s">
        <v>225</v>
      </c>
      <c r="J1007" s="32" t="s">
        <v>41</v>
      </c>
      <c r="K1007" s="32" t="s">
        <v>375</v>
      </c>
      <c r="L1007" s="31" t="s">
        <v>96</v>
      </c>
      <c r="M1007" s="31">
        <v>1</v>
      </c>
      <c r="N1007" s="105">
        <v>43097</v>
      </c>
    </row>
    <row r="1008" spans="2:14" ht="12.75" x14ac:dyDescent="0.2">
      <c r="B1008" s="167" t="s">
        <v>74</v>
      </c>
      <c r="C1008" s="167" t="s">
        <v>26</v>
      </c>
      <c r="D1008" s="168" t="s">
        <v>13</v>
      </c>
      <c r="E1008" s="169" t="s">
        <v>1740</v>
      </c>
      <c r="F1008" s="169">
        <v>2450406</v>
      </c>
      <c r="G1008" s="169">
        <v>600387</v>
      </c>
      <c r="H1008" s="170" t="s">
        <v>504</v>
      </c>
      <c r="I1008" s="168" t="s">
        <v>365</v>
      </c>
      <c r="J1008" s="168" t="s">
        <v>107</v>
      </c>
      <c r="K1008" s="168" t="s">
        <v>375</v>
      </c>
      <c r="L1008" s="169" t="s">
        <v>96</v>
      </c>
      <c r="M1008" s="169">
        <v>1</v>
      </c>
      <c r="N1008" s="171">
        <v>43097</v>
      </c>
    </row>
    <row r="1009" spans="2:14" ht="12.75" x14ac:dyDescent="0.2">
      <c r="B1009" s="32" t="s">
        <v>74</v>
      </c>
      <c r="C1009" s="32" t="s">
        <v>26</v>
      </c>
      <c r="D1009" s="32" t="s">
        <v>13</v>
      </c>
      <c r="E1009" s="31" t="s">
        <v>1752</v>
      </c>
      <c r="F1009" s="31">
        <v>1039029</v>
      </c>
      <c r="G1009" s="31">
        <v>604621</v>
      </c>
      <c r="H1009" s="32" t="s">
        <v>740</v>
      </c>
      <c r="I1009" s="32" t="s">
        <v>226</v>
      </c>
      <c r="J1009" s="32" t="s">
        <v>202</v>
      </c>
      <c r="K1009" s="32" t="s">
        <v>375</v>
      </c>
      <c r="L1009" s="31" t="s">
        <v>96</v>
      </c>
      <c r="M1009" s="31">
        <v>1</v>
      </c>
      <c r="N1009" s="105">
        <v>43097</v>
      </c>
    </row>
    <row r="1010" spans="2:14" ht="12.75" x14ac:dyDescent="0.2">
      <c r="B1010" s="32" t="s">
        <v>74</v>
      </c>
      <c r="C1010" s="32" t="s">
        <v>26</v>
      </c>
      <c r="D1010" s="32" t="s">
        <v>13</v>
      </c>
      <c r="E1010" s="31" t="s">
        <v>1753</v>
      </c>
      <c r="F1010" s="31">
        <v>2450237</v>
      </c>
      <c r="G1010" s="31">
        <v>635341</v>
      </c>
      <c r="H1010" s="32" t="s">
        <v>305</v>
      </c>
      <c r="I1010" s="32" t="s">
        <v>305</v>
      </c>
      <c r="J1010" s="32" t="s">
        <v>152</v>
      </c>
      <c r="K1010" s="32" t="s">
        <v>375</v>
      </c>
      <c r="L1010" s="31" t="s">
        <v>96</v>
      </c>
      <c r="M1010" s="31">
        <v>1</v>
      </c>
      <c r="N1010" s="105">
        <v>43097</v>
      </c>
    </row>
    <row r="1011" spans="2:14" ht="12.75" x14ac:dyDescent="0.2">
      <c r="B1011" s="32" t="s">
        <v>430</v>
      </c>
      <c r="C1011" s="32" t="s">
        <v>359</v>
      </c>
      <c r="D1011" s="32" t="s">
        <v>360</v>
      </c>
      <c r="E1011" s="31" t="s">
        <v>1265</v>
      </c>
      <c r="F1011" s="31">
        <v>1195923</v>
      </c>
      <c r="G1011" s="31">
        <v>539964</v>
      </c>
      <c r="H1011" s="32" t="s">
        <v>599</v>
      </c>
      <c r="I1011" s="32" t="s">
        <v>226</v>
      </c>
      <c r="J1011" s="32" t="s">
        <v>119</v>
      </c>
      <c r="K1011" s="32" t="s">
        <v>334</v>
      </c>
      <c r="L1011" s="31" t="s">
        <v>96</v>
      </c>
      <c r="M1011" s="31">
        <v>6</v>
      </c>
      <c r="N1011" s="105">
        <v>43097</v>
      </c>
    </row>
    <row r="1012" spans="2:14" ht="12.75" x14ac:dyDescent="0.2">
      <c r="B1012" s="32" t="s">
        <v>430</v>
      </c>
      <c r="C1012" s="32" t="s">
        <v>359</v>
      </c>
      <c r="D1012" s="32" t="s">
        <v>360</v>
      </c>
      <c r="E1012" s="31" t="s">
        <v>1266</v>
      </c>
      <c r="F1012" s="31">
        <v>905461</v>
      </c>
      <c r="G1012" s="31">
        <v>519342</v>
      </c>
      <c r="H1012" s="32" t="s">
        <v>452</v>
      </c>
      <c r="I1012" s="32" t="s">
        <v>216</v>
      </c>
      <c r="J1012" s="32" t="s">
        <v>160</v>
      </c>
      <c r="K1012" s="32" t="s">
        <v>334</v>
      </c>
      <c r="L1012" s="31" t="s">
        <v>96</v>
      </c>
      <c r="M1012" s="31">
        <v>2</v>
      </c>
      <c r="N1012" s="105">
        <v>43097</v>
      </c>
    </row>
    <row r="1013" spans="2:14" ht="12.75" x14ac:dyDescent="0.2">
      <c r="B1013" s="32" t="s">
        <v>430</v>
      </c>
      <c r="C1013" s="32" t="s">
        <v>31</v>
      </c>
      <c r="D1013" s="32" t="s">
        <v>15</v>
      </c>
      <c r="E1013" s="31" t="s">
        <v>1229</v>
      </c>
      <c r="F1013" s="31">
        <v>2449701</v>
      </c>
      <c r="G1013" s="31">
        <v>604308</v>
      </c>
      <c r="H1013" s="32" t="s">
        <v>645</v>
      </c>
      <c r="I1013" s="32" t="s">
        <v>216</v>
      </c>
      <c r="J1013" s="32" t="s">
        <v>178</v>
      </c>
      <c r="K1013" s="32" t="s">
        <v>334</v>
      </c>
      <c r="L1013" s="31" t="s">
        <v>96</v>
      </c>
      <c r="M1013" s="31">
        <v>1</v>
      </c>
      <c r="N1013" s="105">
        <v>43097</v>
      </c>
    </row>
    <row r="1014" spans="2:14" ht="12.75" x14ac:dyDescent="0.2">
      <c r="B1014" s="32" t="s">
        <v>430</v>
      </c>
      <c r="C1014" s="32" t="s">
        <v>31</v>
      </c>
      <c r="D1014" s="32" t="s">
        <v>15</v>
      </c>
      <c r="E1014" s="31" t="s">
        <v>1230</v>
      </c>
      <c r="F1014" s="31">
        <v>909933</v>
      </c>
      <c r="G1014" s="31">
        <v>604920</v>
      </c>
      <c r="H1014" s="32" t="s">
        <v>432</v>
      </c>
      <c r="I1014" s="32" t="s">
        <v>216</v>
      </c>
      <c r="J1014" s="32" t="s">
        <v>180</v>
      </c>
      <c r="K1014" s="32" t="s">
        <v>334</v>
      </c>
      <c r="L1014" s="31" t="s">
        <v>96</v>
      </c>
      <c r="M1014" s="31">
        <v>1</v>
      </c>
      <c r="N1014" s="105">
        <v>43097</v>
      </c>
    </row>
    <row r="1015" spans="2:14" ht="12.75" x14ac:dyDescent="0.2">
      <c r="B1015" s="32" t="s">
        <v>430</v>
      </c>
      <c r="C1015" s="32" t="s">
        <v>31</v>
      </c>
      <c r="D1015" s="32" t="s">
        <v>15</v>
      </c>
      <c r="E1015" s="31" t="s">
        <v>1231</v>
      </c>
      <c r="F1015" s="31">
        <v>838877</v>
      </c>
      <c r="G1015" s="31">
        <v>608587</v>
      </c>
      <c r="H1015" s="32" t="s">
        <v>518</v>
      </c>
      <c r="I1015" s="32" t="s">
        <v>216</v>
      </c>
      <c r="J1015" s="32" t="s">
        <v>117</v>
      </c>
      <c r="K1015" s="32" t="s">
        <v>334</v>
      </c>
      <c r="L1015" s="31" t="s">
        <v>96</v>
      </c>
      <c r="M1015" s="31">
        <v>1</v>
      </c>
      <c r="N1015" s="105">
        <v>43097</v>
      </c>
    </row>
    <row r="1016" spans="2:14" ht="12.75" x14ac:dyDescent="0.2">
      <c r="B1016" s="32" t="s">
        <v>74</v>
      </c>
      <c r="C1016" s="32" t="s">
        <v>31</v>
      </c>
      <c r="D1016" s="32" t="s">
        <v>15</v>
      </c>
      <c r="E1016" s="31" t="s">
        <v>1786</v>
      </c>
      <c r="F1016" s="31">
        <v>880790</v>
      </c>
      <c r="G1016" s="31">
        <v>880790</v>
      </c>
      <c r="H1016" s="32" t="s">
        <v>820</v>
      </c>
      <c r="I1016" s="32" t="s">
        <v>216</v>
      </c>
      <c r="J1016" s="32" t="s">
        <v>177</v>
      </c>
      <c r="K1016" s="32" t="s">
        <v>334</v>
      </c>
      <c r="L1016" s="31" t="s">
        <v>96</v>
      </c>
      <c r="M1016" s="31">
        <v>1</v>
      </c>
      <c r="N1016" s="105">
        <v>43097</v>
      </c>
    </row>
    <row r="1017" spans="2:14" ht="12.75" x14ac:dyDescent="0.2">
      <c r="B1017" s="177" t="s">
        <v>74</v>
      </c>
      <c r="C1017" s="177" t="s">
        <v>31</v>
      </c>
      <c r="D1017" s="178" t="s">
        <v>15</v>
      </c>
      <c r="E1017" s="179" t="s">
        <v>1790</v>
      </c>
      <c r="F1017" s="179">
        <v>986485</v>
      </c>
      <c r="G1017" s="179">
        <v>650462</v>
      </c>
      <c r="H1017" s="180" t="s">
        <v>488</v>
      </c>
      <c r="I1017" s="178" t="s">
        <v>216</v>
      </c>
      <c r="J1017" s="178" t="s">
        <v>117</v>
      </c>
      <c r="K1017" s="178" t="s">
        <v>334</v>
      </c>
      <c r="L1017" s="179" t="s">
        <v>96</v>
      </c>
      <c r="M1017" s="179">
        <v>1</v>
      </c>
      <c r="N1017" s="181">
        <v>43097</v>
      </c>
    </row>
    <row r="1018" spans="2:14" ht="12.75" x14ac:dyDescent="0.2">
      <c r="B1018" s="204" t="s">
        <v>75</v>
      </c>
      <c r="C1018" s="204" t="s">
        <v>31</v>
      </c>
      <c r="D1018" s="32" t="s">
        <v>15</v>
      </c>
      <c r="E1018" s="31" t="s">
        <v>2056</v>
      </c>
      <c r="F1018" s="31">
        <v>184</v>
      </c>
      <c r="G1018" s="31">
        <v>184</v>
      </c>
      <c r="H1018" s="205" t="s">
        <v>391</v>
      </c>
      <c r="I1018" s="32" t="s">
        <v>305</v>
      </c>
      <c r="J1018" s="32" t="s">
        <v>134</v>
      </c>
      <c r="K1018" s="32" t="s">
        <v>334</v>
      </c>
      <c r="L1018" s="31" t="s">
        <v>96</v>
      </c>
      <c r="M1018" s="31">
        <v>1</v>
      </c>
      <c r="N1018" s="105">
        <v>43097</v>
      </c>
    </row>
    <row r="1019" spans="2:14" ht="12.75" x14ac:dyDescent="0.2">
      <c r="B1019" s="32" t="s">
        <v>74</v>
      </c>
      <c r="C1019" s="32" t="s">
        <v>27</v>
      </c>
      <c r="D1019" s="32" t="s">
        <v>7</v>
      </c>
      <c r="E1019" s="31" t="s">
        <v>1318</v>
      </c>
      <c r="F1019" s="31">
        <v>842</v>
      </c>
      <c r="G1019" s="31">
        <v>635341</v>
      </c>
      <c r="H1019" s="32" t="s">
        <v>305</v>
      </c>
      <c r="I1019" s="32" t="s">
        <v>305</v>
      </c>
      <c r="J1019" s="32" t="s">
        <v>168</v>
      </c>
      <c r="K1019" s="32" t="s">
        <v>334</v>
      </c>
      <c r="L1019" s="31" t="s">
        <v>96</v>
      </c>
      <c r="M1019" s="31">
        <v>1</v>
      </c>
      <c r="N1019" s="105">
        <v>43098</v>
      </c>
    </row>
    <row r="1020" spans="2:14" ht="12.75" x14ac:dyDescent="0.2">
      <c r="B1020" s="32" t="s">
        <v>430</v>
      </c>
      <c r="C1020" s="32" t="s">
        <v>27</v>
      </c>
      <c r="D1020" s="32" t="s">
        <v>8</v>
      </c>
      <c r="E1020" s="31" t="s">
        <v>1055</v>
      </c>
      <c r="F1020" s="31">
        <v>875837</v>
      </c>
      <c r="G1020" s="31">
        <v>651197</v>
      </c>
      <c r="H1020" s="32" t="s">
        <v>357</v>
      </c>
      <c r="I1020" s="32" t="s">
        <v>216</v>
      </c>
      <c r="J1020" s="32" t="s">
        <v>180</v>
      </c>
      <c r="K1020" s="32" t="s">
        <v>334</v>
      </c>
      <c r="L1020" s="31" t="s">
        <v>96</v>
      </c>
      <c r="M1020" s="31">
        <v>1</v>
      </c>
      <c r="N1020" s="105">
        <v>43098</v>
      </c>
    </row>
    <row r="1021" spans="2:14" ht="12.75" x14ac:dyDescent="0.2">
      <c r="B1021" s="32" t="s">
        <v>74</v>
      </c>
      <c r="C1021" s="32" t="s">
        <v>27</v>
      </c>
      <c r="D1021" s="32" t="s">
        <v>8</v>
      </c>
      <c r="E1021" s="31" t="s">
        <v>1283</v>
      </c>
      <c r="F1021" s="31">
        <v>1173888</v>
      </c>
      <c r="G1021" s="31">
        <v>606679</v>
      </c>
      <c r="H1021" s="32" t="s">
        <v>538</v>
      </c>
      <c r="I1021" s="32" t="s">
        <v>218</v>
      </c>
      <c r="J1021" s="32" t="s">
        <v>174</v>
      </c>
      <c r="K1021" s="32" t="s">
        <v>334</v>
      </c>
      <c r="L1021" s="31" t="s">
        <v>96</v>
      </c>
      <c r="M1021" s="31">
        <v>1</v>
      </c>
      <c r="N1021" s="105">
        <v>43098</v>
      </c>
    </row>
    <row r="1022" spans="2:14" ht="12.75" x14ac:dyDescent="0.2">
      <c r="B1022" s="204" t="s">
        <v>75</v>
      </c>
      <c r="C1022" s="204" t="s">
        <v>27</v>
      </c>
      <c r="D1022" s="32" t="s">
        <v>8</v>
      </c>
      <c r="E1022" s="31" t="s">
        <v>1881</v>
      </c>
      <c r="F1022" s="31">
        <v>522</v>
      </c>
      <c r="G1022" s="31">
        <v>522</v>
      </c>
      <c r="H1022" s="205" t="s">
        <v>128</v>
      </c>
      <c r="I1022" s="32" t="s">
        <v>305</v>
      </c>
      <c r="J1022" s="32" t="s">
        <v>125</v>
      </c>
      <c r="K1022" s="32" t="s">
        <v>334</v>
      </c>
      <c r="L1022" s="31" t="s">
        <v>96</v>
      </c>
      <c r="M1022" s="31">
        <v>1</v>
      </c>
      <c r="N1022" s="105">
        <v>43098</v>
      </c>
    </row>
    <row r="1023" spans="2:14" ht="12.75" x14ac:dyDescent="0.2">
      <c r="B1023" s="32" t="s">
        <v>75</v>
      </c>
      <c r="C1023" s="32" t="s">
        <v>27</v>
      </c>
      <c r="D1023" s="32" t="s">
        <v>8</v>
      </c>
      <c r="E1023" s="31" t="s">
        <v>1882</v>
      </c>
      <c r="F1023" s="31">
        <v>184</v>
      </c>
      <c r="G1023" s="31">
        <v>184</v>
      </c>
      <c r="H1023" s="32" t="s">
        <v>391</v>
      </c>
      <c r="I1023" s="32" t="s">
        <v>305</v>
      </c>
      <c r="J1023" s="32" t="s">
        <v>134</v>
      </c>
      <c r="K1023" s="32" t="s">
        <v>334</v>
      </c>
      <c r="L1023" s="31" t="s">
        <v>96</v>
      </c>
      <c r="M1023" s="31">
        <v>1</v>
      </c>
      <c r="N1023" s="105">
        <v>43098</v>
      </c>
    </row>
    <row r="1024" spans="2:14" ht="12.75" x14ac:dyDescent="0.2">
      <c r="B1024" s="32" t="s">
        <v>430</v>
      </c>
      <c r="C1024" s="32" t="s">
        <v>33</v>
      </c>
      <c r="D1024" s="32" t="s">
        <v>11</v>
      </c>
      <c r="E1024" s="31" t="s">
        <v>1069</v>
      </c>
      <c r="F1024" s="31">
        <v>939655</v>
      </c>
      <c r="G1024" s="31">
        <v>569600</v>
      </c>
      <c r="H1024" s="32" t="s">
        <v>661</v>
      </c>
      <c r="I1024" s="32" t="s">
        <v>218</v>
      </c>
      <c r="J1024" s="32" t="s">
        <v>193</v>
      </c>
      <c r="K1024" s="32" t="s">
        <v>334</v>
      </c>
      <c r="L1024" s="31" t="s">
        <v>96</v>
      </c>
      <c r="M1024" s="31">
        <v>4</v>
      </c>
      <c r="N1024" s="105">
        <v>43098</v>
      </c>
    </row>
    <row r="1025" spans="2:14" ht="12.75" x14ac:dyDescent="0.2">
      <c r="B1025" s="32" t="s">
        <v>74</v>
      </c>
      <c r="C1025" s="32" t="s">
        <v>30</v>
      </c>
      <c r="D1025" s="32" t="s">
        <v>12</v>
      </c>
      <c r="E1025" s="31" t="s">
        <v>1344</v>
      </c>
      <c r="F1025" s="31">
        <v>2450490</v>
      </c>
      <c r="G1025" s="31">
        <v>635341</v>
      </c>
      <c r="H1025" s="32" t="s">
        <v>305</v>
      </c>
      <c r="I1025" s="32" t="s">
        <v>305</v>
      </c>
      <c r="J1025" s="32" t="s">
        <v>120</v>
      </c>
      <c r="K1025" s="32" t="s">
        <v>334</v>
      </c>
      <c r="L1025" s="31" t="s">
        <v>96</v>
      </c>
      <c r="M1025" s="31">
        <v>1</v>
      </c>
      <c r="N1025" s="105">
        <v>43098</v>
      </c>
    </row>
    <row r="1026" spans="2:14" ht="12.75" x14ac:dyDescent="0.2">
      <c r="B1026" s="32" t="s">
        <v>74</v>
      </c>
      <c r="C1026" s="32" t="s">
        <v>30</v>
      </c>
      <c r="D1026" s="32" t="s">
        <v>12</v>
      </c>
      <c r="E1026" s="31" t="s">
        <v>1345</v>
      </c>
      <c r="F1026" s="31">
        <v>986601</v>
      </c>
      <c r="G1026" s="31">
        <v>664400</v>
      </c>
      <c r="H1026" s="32" t="s">
        <v>551</v>
      </c>
      <c r="I1026" s="32" t="s">
        <v>219</v>
      </c>
      <c r="J1026" s="32" t="s">
        <v>100</v>
      </c>
      <c r="K1026" s="32" t="s">
        <v>334</v>
      </c>
      <c r="L1026" s="31" t="s">
        <v>96</v>
      </c>
      <c r="M1026" s="31">
        <v>1</v>
      </c>
      <c r="N1026" s="105">
        <v>43098</v>
      </c>
    </row>
    <row r="1027" spans="2:14" ht="12.75" x14ac:dyDescent="0.2">
      <c r="B1027" s="32" t="s">
        <v>75</v>
      </c>
      <c r="C1027" s="32" t="s">
        <v>29</v>
      </c>
      <c r="D1027" s="32" t="s">
        <v>384</v>
      </c>
      <c r="E1027" s="31" t="s">
        <v>1952</v>
      </c>
      <c r="F1027" s="31">
        <v>532</v>
      </c>
      <c r="G1027" s="31">
        <v>532</v>
      </c>
      <c r="H1027" s="32" t="s">
        <v>192</v>
      </c>
      <c r="I1027" s="32" t="s">
        <v>305</v>
      </c>
      <c r="J1027" s="32" t="s">
        <v>113</v>
      </c>
      <c r="K1027" s="32" t="s">
        <v>334</v>
      </c>
      <c r="L1027" s="31" t="s">
        <v>96</v>
      </c>
      <c r="M1027" s="31">
        <v>1</v>
      </c>
      <c r="N1027" s="105">
        <v>43098</v>
      </c>
    </row>
    <row r="1028" spans="2:14" ht="12.75" x14ac:dyDescent="0.2">
      <c r="B1028" s="32" t="s">
        <v>74</v>
      </c>
      <c r="C1028" s="32" t="s">
        <v>25</v>
      </c>
      <c r="D1028" s="32" t="s">
        <v>398</v>
      </c>
      <c r="E1028" s="31" t="s">
        <v>1356</v>
      </c>
      <c r="F1028" s="31">
        <v>833887</v>
      </c>
      <c r="G1028" s="31">
        <v>1039100</v>
      </c>
      <c r="H1028" s="32" t="s">
        <v>556</v>
      </c>
      <c r="I1028" s="32" t="s">
        <v>618</v>
      </c>
      <c r="J1028" s="32" t="s">
        <v>122</v>
      </c>
      <c r="K1028" s="32" t="s">
        <v>334</v>
      </c>
      <c r="L1028" s="31" t="s">
        <v>96</v>
      </c>
      <c r="M1028" s="31">
        <v>12</v>
      </c>
      <c r="N1028" s="105">
        <v>43098</v>
      </c>
    </row>
    <row r="1029" spans="2:14" ht="12.75" x14ac:dyDescent="0.2">
      <c r="B1029" s="32" t="s">
        <v>75</v>
      </c>
      <c r="C1029" s="32" t="s">
        <v>28</v>
      </c>
      <c r="D1029" s="32" t="s">
        <v>406</v>
      </c>
      <c r="E1029" s="31" t="s">
        <v>2032</v>
      </c>
      <c r="F1029" s="31">
        <v>480</v>
      </c>
      <c r="G1029" s="31">
        <v>480</v>
      </c>
      <c r="H1029" s="32" t="s">
        <v>703</v>
      </c>
      <c r="I1029" s="32" t="s">
        <v>305</v>
      </c>
      <c r="J1029" s="32" t="s">
        <v>120</v>
      </c>
      <c r="K1029" s="32" t="s">
        <v>334</v>
      </c>
      <c r="L1029" s="31" t="s">
        <v>96</v>
      </c>
      <c r="M1029" s="31">
        <v>1</v>
      </c>
      <c r="N1029" s="105">
        <v>43098</v>
      </c>
    </row>
    <row r="1030" spans="2:14" ht="12.75" x14ac:dyDescent="0.2">
      <c r="B1030" s="32" t="s">
        <v>75</v>
      </c>
      <c r="C1030" s="32" t="s">
        <v>28</v>
      </c>
      <c r="D1030" s="32" t="s">
        <v>406</v>
      </c>
      <c r="E1030" s="31" t="s">
        <v>2033</v>
      </c>
      <c r="F1030" s="31">
        <v>1027</v>
      </c>
      <c r="G1030" s="31">
        <v>1027</v>
      </c>
      <c r="H1030" s="32" t="s">
        <v>445</v>
      </c>
      <c r="I1030" s="32" t="s">
        <v>305</v>
      </c>
      <c r="J1030" s="32" t="s">
        <v>99</v>
      </c>
      <c r="K1030" s="32" t="s">
        <v>334</v>
      </c>
      <c r="L1030" s="31" t="s">
        <v>96</v>
      </c>
      <c r="M1030" s="31">
        <v>1</v>
      </c>
      <c r="N1030" s="105">
        <v>43098</v>
      </c>
    </row>
    <row r="1031" spans="2:14" ht="12.75" x14ac:dyDescent="0.2">
      <c r="B1031" s="204" t="s">
        <v>75</v>
      </c>
      <c r="C1031" s="204" t="s">
        <v>28</v>
      </c>
      <c r="D1031" s="32" t="s">
        <v>406</v>
      </c>
      <c r="E1031" s="31" t="s">
        <v>2037</v>
      </c>
      <c r="F1031" s="31">
        <v>184</v>
      </c>
      <c r="G1031" s="31">
        <v>184</v>
      </c>
      <c r="H1031" s="205" t="s">
        <v>391</v>
      </c>
      <c r="I1031" s="32" t="s">
        <v>305</v>
      </c>
      <c r="J1031" s="32" t="s">
        <v>125</v>
      </c>
      <c r="K1031" s="32" t="s">
        <v>334</v>
      </c>
      <c r="L1031" s="31" t="s">
        <v>96</v>
      </c>
      <c r="M1031" s="31">
        <v>2</v>
      </c>
      <c r="N1031" s="105">
        <v>43098</v>
      </c>
    </row>
    <row r="1032" spans="2:14" ht="12.75" x14ac:dyDescent="0.2">
      <c r="B1032" s="32" t="s">
        <v>430</v>
      </c>
      <c r="C1032" s="32" t="s">
        <v>26</v>
      </c>
      <c r="D1032" s="32" t="s">
        <v>13</v>
      </c>
      <c r="E1032" s="31" t="s">
        <v>1182</v>
      </c>
      <c r="F1032" s="31">
        <v>387413</v>
      </c>
      <c r="G1032" s="31">
        <v>606505</v>
      </c>
      <c r="H1032" s="32" t="s">
        <v>473</v>
      </c>
      <c r="I1032" s="32" t="s">
        <v>216</v>
      </c>
      <c r="J1032" s="32" t="s">
        <v>51</v>
      </c>
      <c r="K1032" s="32" t="s">
        <v>334</v>
      </c>
      <c r="L1032" s="31" t="s">
        <v>96</v>
      </c>
      <c r="M1032" s="31">
        <v>1</v>
      </c>
      <c r="N1032" s="105">
        <v>43098</v>
      </c>
    </row>
    <row r="1033" spans="2:14" ht="12.75" x14ac:dyDescent="0.2">
      <c r="B1033" s="32" t="s">
        <v>430</v>
      </c>
      <c r="C1033" s="32" t="s">
        <v>26</v>
      </c>
      <c r="D1033" s="32" t="s">
        <v>13</v>
      </c>
      <c r="E1033" s="31" t="s">
        <v>1183</v>
      </c>
      <c r="F1033" s="31">
        <v>1100425</v>
      </c>
      <c r="G1033" s="31">
        <v>631034</v>
      </c>
      <c r="H1033" s="32" t="s">
        <v>559</v>
      </c>
      <c r="I1033" s="32" t="s">
        <v>219</v>
      </c>
      <c r="J1033" s="32" t="s">
        <v>119</v>
      </c>
      <c r="K1033" s="32" t="s">
        <v>334</v>
      </c>
      <c r="L1033" s="31" t="s">
        <v>96</v>
      </c>
      <c r="M1033" s="31">
        <v>1</v>
      </c>
      <c r="N1033" s="105">
        <v>43098</v>
      </c>
    </row>
    <row r="1034" spans="2:14" ht="12.75" x14ac:dyDescent="0.2">
      <c r="B1034" s="167" t="s">
        <v>430</v>
      </c>
      <c r="C1034" s="167" t="s">
        <v>26</v>
      </c>
      <c r="D1034" s="168" t="s">
        <v>13</v>
      </c>
      <c r="E1034" s="169" t="s">
        <v>1184</v>
      </c>
      <c r="F1034" s="169">
        <v>2444804</v>
      </c>
      <c r="G1034" s="169">
        <v>827865</v>
      </c>
      <c r="H1034" s="170" t="s">
        <v>769</v>
      </c>
      <c r="I1034" s="168" t="s">
        <v>220</v>
      </c>
      <c r="J1034" s="168" t="s">
        <v>62</v>
      </c>
      <c r="K1034" s="168" t="s">
        <v>334</v>
      </c>
      <c r="L1034" s="169" t="s">
        <v>96</v>
      </c>
      <c r="M1034" s="169">
        <v>1</v>
      </c>
      <c r="N1034" s="171">
        <v>43098</v>
      </c>
    </row>
    <row r="1035" spans="2:14" ht="12.75" x14ac:dyDescent="0.2">
      <c r="B1035" s="167" t="s">
        <v>74</v>
      </c>
      <c r="C1035" s="167" t="s">
        <v>26</v>
      </c>
      <c r="D1035" s="168" t="s">
        <v>13</v>
      </c>
      <c r="E1035" s="169" t="s">
        <v>1714</v>
      </c>
      <c r="F1035" s="169">
        <v>2450488</v>
      </c>
      <c r="G1035" s="169">
        <v>559096</v>
      </c>
      <c r="H1035" s="170" t="s">
        <v>725</v>
      </c>
      <c r="I1035" s="168" t="s">
        <v>216</v>
      </c>
      <c r="J1035" s="168" t="s">
        <v>101</v>
      </c>
      <c r="K1035" s="168" t="s">
        <v>375</v>
      </c>
      <c r="L1035" s="169" t="s">
        <v>96</v>
      </c>
      <c r="M1035" s="169">
        <v>1</v>
      </c>
      <c r="N1035" s="171">
        <v>43098</v>
      </c>
    </row>
    <row r="1036" spans="2:14" ht="12.75" x14ac:dyDescent="0.2">
      <c r="B1036" s="32" t="s">
        <v>74</v>
      </c>
      <c r="C1036" s="32" t="s">
        <v>26</v>
      </c>
      <c r="D1036" s="32" t="s">
        <v>13</v>
      </c>
      <c r="E1036" s="31" t="s">
        <v>1721</v>
      </c>
      <c r="F1036" s="31">
        <v>2450684</v>
      </c>
      <c r="G1036" s="31">
        <v>549176</v>
      </c>
      <c r="H1036" s="32" t="s">
        <v>583</v>
      </c>
      <c r="I1036" s="32" t="s">
        <v>225</v>
      </c>
      <c r="J1036" s="32" t="s">
        <v>51</v>
      </c>
      <c r="K1036" s="32" t="s">
        <v>375</v>
      </c>
      <c r="L1036" s="31" t="s">
        <v>96</v>
      </c>
      <c r="M1036" s="31">
        <v>1</v>
      </c>
      <c r="N1036" s="105">
        <v>43098</v>
      </c>
    </row>
    <row r="1037" spans="2:14" ht="12.75" x14ac:dyDescent="0.2">
      <c r="B1037" s="32" t="s">
        <v>74</v>
      </c>
      <c r="C1037" s="32" t="s">
        <v>26</v>
      </c>
      <c r="D1037" s="32" t="s">
        <v>13</v>
      </c>
      <c r="E1037" s="31" t="s">
        <v>1741</v>
      </c>
      <c r="F1037" s="31">
        <v>2450513</v>
      </c>
      <c r="G1037" s="31">
        <v>534727</v>
      </c>
      <c r="H1037" s="32" t="s">
        <v>779</v>
      </c>
      <c r="I1037" s="32" t="s">
        <v>401</v>
      </c>
      <c r="J1037" s="32" t="s">
        <v>153</v>
      </c>
      <c r="K1037" s="32" t="s">
        <v>375</v>
      </c>
      <c r="L1037" s="31" t="s">
        <v>96</v>
      </c>
      <c r="M1037" s="31">
        <v>1</v>
      </c>
      <c r="N1037" s="105">
        <v>43098</v>
      </c>
    </row>
    <row r="1038" spans="2:14" ht="12.75" x14ac:dyDescent="0.2">
      <c r="B1038" s="167" t="s">
        <v>74</v>
      </c>
      <c r="C1038" s="167" t="s">
        <v>26</v>
      </c>
      <c r="D1038" s="168" t="s">
        <v>13</v>
      </c>
      <c r="E1038" s="169" t="s">
        <v>1742</v>
      </c>
      <c r="F1038" s="169">
        <v>2450542</v>
      </c>
      <c r="G1038" s="169">
        <v>542091</v>
      </c>
      <c r="H1038" s="170" t="s">
        <v>791</v>
      </c>
      <c r="I1038" s="168" t="s">
        <v>216</v>
      </c>
      <c r="J1038" s="168" t="s">
        <v>49</v>
      </c>
      <c r="K1038" s="168" t="s">
        <v>375</v>
      </c>
      <c r="L1038" s="169" t="s">
        <v>96</v>
      </c>
      <c r="M1038" s="169">
        <v>1</v>
      </c>
      <c r="N1038" s="171">
        <v>43098</v>
      </c>
    </row>
    <row r="1039" spans="2:14" ht="12.75" x14ac:dyDescent="0.2">
      <c r="B1039" s="167" t="s">
        <v>74</v>
      </c>
      <c r="C1039" s="167" t="s">
        <v>26</v>
      </c>
      <c r="D1039" s="168" t="s">
        <v>13</v>
      </c>
      <c r="E1039" s="169" t="s">
        <v>1743</v>
      </c>
      <c r="F1039" s="169">
        <v>824486</v>
      </c>
      <c r="G1039" s="169">
        <v>612050</v>
      </c>
      <c r="H1039" s="170" t="s">
        <v>600</v>
      </c>
      <c r="I1039" s="168" t="s">
        <v>216</v>
      </c>
      <c r="J1039" s="168" t="s">
        <v>171</v>
      </c>
      <c r="K1039" s="168" t="s">
        <v>375</v>
      </c>
      <c r="L1039" s="169" t="s">
        <v>96</v>
      </c>
      <c r="M1039" s="169">
        <v>1</v>
      </c>
      <c r="N1039" s="171">
        <v>43098</v>
      </c>
    </row>
    <row r="1040" spans="2:14" ht="12.75" x14ac:dyDescent="0.2">
      <c r="B1040" s="32" t="s">
        <v>74</v>
      </c>
      <c r="C1040" s="32" t="s">
        <v>26</v>
      </c>
      <c r="D1040" s="32" t="s">
        <v>13</v>
      </c>
      <c r="E1040" s="31" t="s">
        <v>1754</v>
      </c>
      <c r="F1040" s="31">
        <v>2450575</v>
      </c>
      <c r="G1040" s="31">
        <v>590318</v>
      </c>
      <c r="H1040" s="32" t="s">
        <v>758</v>
      </c>
      <c r="I1040" s="32" t="s">
        <v>1384</v>
      </c>
      <c r="J1040" s="32" t="s">
        <v>117</v>
      </c>
      <c r="K1040" s="32" t="s">
        <v>375</v>
      </c>
      <c r="L1040" s="31" t="s">
        <v>96</v>
      </c>
      <c r="M1040" s="31">
        <v>1</v>
      </c>
      <c r="N1040" s="105">
        <v>43098</v>
      </c>
    </row>
    <row r="1041" spans="2:14" ht="12.75" x14ac:dyDescent="0.2">
      <c r="B1041" s="32" t="s">
        <v>74</v>
      </c>
      <c r="C1041" s="32" t="s">
        <v>26</v>
      </c>
      <c r="D1041" s="32" t="s">
        <v>13</v>
      </c>
      <c r="E1041" s="31" t="s">
        <v>1759</v>
      </c>
      <c r="F1041" s="31">
        <v>2450509</v>
      </c>
      <c r="G1041" s="31">
        <v>600289</v>
      </c>
      <c r="H1041" s="32" t="s">
        <v>529</v>
      </c>
      <c r="I1041" s="32" t="s">
        <v>401</v>
      </c>
      <c r="J1041" s="32" t="s">
        <v>152</v>
      </c>
      <c r="K1041" s="32" t="s">
        <v>334</v>
      </c>
      <c r="L1041" s="31" t="s">
        <v>96</v>
      </c>
      <c r="M1041" s="31">
        <v>1</v>
      </c>
      <c r="N1041" s="105">
        <v>43098</v>
      </c>
    </row>
    <row r="1042" spans="2:14" ht="12.75" x14ac:dyDescent="0.2">
      <c r="B1042" s="32" t="s">
        <v>74</v>
      </c>
      <c r="C1042" s="32" t="s">
        <v>26</v>
      </c>
      <c r="D1042" s="32" t="s">
        <v>13</v>
      </c>
      <c r="E1042" s="31" t="s">
        <v>1760</v>
      </c>
      <c r="F1042" s="31">
        <v>1029256</v>
      </c>
      <c r="G1042" s="31">
        <v>596298</v>
      </c>
      <c r="H1042" s="32" t="s">
        <v>770</v>
      </c>
      <c r="I1042" s="32" t="s">
        <v>220</v>
      </c>
      <c r="J1042" s="32" t="s">
        <v>62</v>
      </c>
      <c r="K1042" s="32" t="s">
        <v>334</v>
      </c>
      <c r="L1042" s="31" t="s">
        <v>96</v>
      </c>
      <c r="M1042" s="31">
        <v>1</v>
      </c>
      <c r="N1042" s="105">
        <v>43098</v>
      </c>
    </row>
    <row r="1043" spans="2:14" ht="12.75" x14ac:dyDescent="0.2">
      <c r="B1043" s="32" t="s">
        <v>430</v>
      </c>
      <c r="C1043" s="32" t="s">
        <v>359</v>
      </c>
      <c r="D1043" s="32" t="s">
        <v>360</v>
      </c>
      <c r="E1043" s="31" t="s">
        <v>1267</v>
      </c>
      <c r="F1043" s="31">
        <v>709354</v>
      </c>
      <c r="G1043" s="31">
        <v>586178</v>
      </c>
      <c r="H1043" s="32" t="s">
        <v>859</v>
      </c>
      <c r="I1043" s="32" t="s">
        <v>309</v>
      </c>
      <c r="J1043" s="32" t="s">
        <v>176</v>
      </c>
      <c r="K1043" s="32" t="s">
        <v>334</v>
      </c>
      <c r="L1043" s="31" t="s">
        <v>96</v>
      </c>
      <c r="M1043" s="31">
        <v>1</v>
      </c>
      <c r="N1043" s="105">
        <v>43098</v>
      </c>
    </row>
    <row r="1044" spans="2:14" ht="12.75" x14ac:dyDescent="0.2">
      <c r="B1044" s="32" t="s">
        <v>74</v>
      </c>
      <c r="C1044" s="32" t="s">
        <v>359</v>
      </c>
      <c r="D1044" s="32" t="s">
        <v>360</v>
      </c>
      <c r="E1044" s="31" t="s">
        <v>1865</v>
      </c>
      <c r="F1044" s="31">
        <v>658054</v>
      </c>
      <c r="G1044" s="31">
        <v>818636</v>
      </c>
      <c r="H1044" s="32" t="s">
        <v>856</v>
      </c>
      <c r="I1044" s="32" t="s">
        <v>216</v>
      </c>
      <c r="J1044" s="32" t="s">
        <v>122</v>
      </c>
      <c r="K1044" s="32" t="s">
        <v>375</v>
      </c>
      <c r="L1044" s="31" t="s">
        <v>96</v>
      </c>
      <c r="M1044" s="31">
        <v>2</v>
      </c>
      <c r="N1044" s="105">
        <v>43098</v>
      </c>
    </row>
    <row r="1045" spans="2:14" ht="12.75" x14ac:dyDescent="0.2">
      <c r="B1045" s="32" t="s">
        <v>74</v>
      </c>
      <c r="C1045" s="32" t="s">
        <v>359</v>
      </c>
      <c r="D1045" s="32" t="s">
        <v>360</v>
      </c>
      <c r="E1045" s="31" t="s">
        <v>1867</v>
      </c>
      <c r="F1045" s="31">
        <v>1159477</v>
      </c>
      <c r="G1045" s="31">
        <v>589145</v>
      </c>
      <c r="H1045" s="32" t="s">
        <v>408</v>
      </c>
      <c r="I1045" s="32" t="s">
        <v>224</v>
      </c>
      <c r="J1045" s="32" t="s">
        <v>153</v>
      </c>
      <c r="K1045" s="32" t="s">
        <v>334</v>
      </c>
      <c r="L1045" s="31" t="s">
        <v>96</v>
      </c>
      <c r="M1045" s="31">
        <v>1</v>
      </c>
      <c r="N1045" s="105">
        <v>43098</v>
      </c>
    </row>
    <row r="1046" spans="2:14" ht="12.75" x14ac:dyDescent="0.2">
      <c r="B1046" s="32" t="s">
        <v>430</v>
      </c>
      <c r="C1046" s="32" t="s">
        <v>31</v>
      </c>
      <c r="D1046" s="32" t="s">
        <v>15</v>
      </c>
      <c r="E1046" s="31" t="s">
        <v>1055</v>
      </c>
      <c r="F1046" s="31">
        <v>875837</v>
      </c>
      <c r="G1046" s="31">
        <v>651197</v>
      </c>
      <c r="H1046" s="32" t="s">
        <v>357</v>
      </c>
      <c r="I1046" s="32" t="s">
        <v>216</v>
      </c>
      <c r="J1046" s="32" t="s">
        <v>180</v>
      </c>
      <c r="K1046" s="32" t="s">
        <v>334</v>
      </c>
      <c r="L1046" s="31" t="s">
        <v>96</v>
      </c>
      <c r="M1046" s="31">
        <v>1</v>
      </c>
      <c r="N1046" s="105">
        <v>43098</v>
      </c>
    </row>
    <row r="1047" spans="2:14" ht="12.75" x14ac:dyDescent="0.2">
      <c r="B1047" s="32" t="s">
        <v>430</v>
      </c>
      <c r="C1047" s="32" t="s">
        <v>31</v>
      </c>
      <c r="D1047" s="32" t="s">
        <v>15</v>
      </c>
      <c r="E1047" s="31" t="s">
        <v>1232</v>
      </c>
      <c r="F1047" s="31">
        <v>397832</v>
      </c>
      <c r="G1047" s="31">
        <v>608636</v>
      </c>
      <c r="H1047" s="32" t="s">
        <v>838</v>
      </c>
      <c r="I1047" s="32" t="s">
        <v>216</v>
      </c>
      <c r="J1047" s="32" t="s">
        <v>129</v>
      </c>
      <c r="K1047" s="32" t="s">
        <v>334</v>
      </c>
      <c r="L1047" s="31" t="s">
        <v>96</v>
      </c>
      <c r="M1047" s="31">
        <v>1</v>
      </c>
      <c r="N1047" s="105">
        <v>43098</v>
      </c>
    </row>
    <row r="1048" spans="2:14" ht="12.75" x14ac:dyDescent="0.2">
      <c r="B1048" s="32" t="s">
        <v>430</v>
      </c>
      <c r="C1048" s="32" t="s">
        <v>31</v>
      </c>
      <c r="D1048" s="32" t="s">
        <v>15</v>
      </c>
      <c r="E1048" s="31" t="s">
        <v>1233</v>
      </c>
      <c r="F1048" s="31">
        <v>335947</v>
      </c>
      <c r="G1048" s="31">
        <v>608542</v>
      </c>
      <c r="H1048" s="32" t="s">
        <v>304</v>
      </c>
      <c r="I1048" s="32" t="s">
        <v>216</v>
      </c>
      <c r="J1048" s="32" t="s">
        <v>117</v>
      </c>
      <c r="K1048" s="32" t="s">
        <v>334</v>
      </c>
      <c r="L1048" s="31" t="s">
        <v>96</v>
      </c>
      <c r="M1048" s="31">
        <v>1</v>
      </c>
      <c r="N1048" s="105">
        <v>43098</v>
      </c>
    </row>
    <row r="1049" spans="2:14" ht="12.75" x14ac:dyDescent="0.2">
      <c r="B1049" s="167" t="s">
        <v>74</v>
      </c>
      <c r="C1049" s="167" t="s">
        <v>27</v>
      </c>
      <c r="D1049" s="168" t="s">
        <v>8</v>
      </c>
      <c r="E1049" s="169" t="s">
        <v>1284</v>
      </c>
      <c r="F1049" s="169">
        <v>792914</v>
      </c>
      <c r="G1049" s="169">
        <v>573772</v>
      </c>
      <c r="H1049" s="170" t="s">
        <v>418</v>
      </c>
      <c r="I1049" s="168" t="s">
        <v>218</v>
      </c>
      <c r="J1049" s="168" t="s">
        <v>125</v>
      </c>
      <c r="K1049" s="168" t="s">
        <v>334</v>
      </c>
      <c r="L1049" s="169" t="s">
        <v>96</v>
      </c>
      <c r="M1049" s="169">
        <v>1</v>
      </c>
      <c r="N1049" s="171">
        <v>43099</v>
      </c>
    </row>
    <row r="1050" spans="2:14" ht="12.75" x14ac:dyDescent="0.2">
      <c r="B1050" s="32" t="s">
        <v>75</v>
      </c>
      <c r="C1050" s="32" t="s">
        <v>27</v>
      </c>
      <c r="D1050" s="32" t="s">
        <v>8</v>
      </c>
      <c r="E1050" s="31" t="s">
        <v>1883</v>
      </c>
      <c r="F1050" s="31">
        <v>525</v>
      </c>
      <c r="G1050" s="31">
        <v>525</v>
      </c>
      <c r="H1050" s="32" t="s">
        <v>641</v>
      </c>
      <c r="I1050" s="32" t="s">
        <v>305</v>
      </c>
      <c r="J1050" s="32" t="s">
        <v>147</v>
      </c>
      <c r="K1050" s="32" t="s">
        <v>334</v>
      </c>
      <c r="L1050" s="31" t="s">
        <v>96</v>
      </c>
      <c r="M1050" s="31">
        <v>1</v>
      </c>
      <c r="N1050" s="105">
        <v>43099</v>
      </c>
    </row>
    <row r="1051" spans="2:14" ht="12.75" x14ac:dyDescent="0.2">
      <c r="B1051" s="32" t="s">
        <v>75</v>
      </c>
      <c r="C1051" s="32" t="s">
        <v>33</v>
      </c>
      <c r="D1051" s="32" t="s">
        <v>11</v>
      </c>
      <c r="E1051" s="31" t="s">
        <v>1916</v>
      </c>
      <c r="F1051" s="31">
        <v>522</v>
      </c>
      <c r="G1051" s="31">
        <v>522</v>
      </c>
      <c r="H1051" s="32" t="s">
        <v>128</v>
      </c>
      <c r="I1051" s="32" t="s">
        <v>305</v>
      </c>
      <c r="J1051" s="32" t="s">
        <v>122</v>
      </c>
      <c r="K1051" s="32" t="s">
        <v>334</v>
      </c>
      <c r="L1051" s="31" t="s">
        <v>96</v>
      </c>
      <c r="M1051" s="31">
        <v>1</v>
      </c>
      <c r="N1051" s="105">
        <v>43099</v>
      </c>
    </row>
    <row r="1052" spans="2:14" ht="12.75" x14ac:dyDescent="0.2">
      <c r="B1052" s="32" t="s">
        <v>74</v>
      </c>
      <c r="C1052" s="32" t="s">
        <v>30</v>
      </c>
      <c r="D1052" s="32" t="s">
        <v>12</v>
      </c>
      <c r="E1052" s="31" t="s">
        <v>1346</v>
      </c>
      <c r="F1052" s="31">
        <v>991313</v>
      </c>
      <c r="G1052" s="31">
        <v>600276</v>
      </c>
      <c r="H1052" s="32" t="s">
        <v>382</v>
      </c>
      <c r="I1052" s="32" t="s">
        <v>226</v>
      </c>
      <c r="J1052" s="32" t="s">
        <v>107</v>
      </c>
      <c r="K1052" s="32" t="s">
        <v>334</v>
      </c>
      <c r="L1052" s="31" t="s">
        <v>96</v>
      </c>
      <c r="M1052" s="31">
        <v>1</v>
      </c>
      <c r="N1052" s="105">
        <v>43099</v>
      </c>
    </row>
    <row r="1053" spans="2:14" ht="12.75" x14ac:dyDescent="0.2">
      <c r="B1053" s="32" t="s">
        <v>430</v>
      </c>
      <c r="C1053" s="32" t="s">
        <v>25</v>
      </c>
      <c r="D1053" s="32" t="s">
        <v>398</v>
      </c>
      <c r="E1053" s="31" t="s">
        <v>1115</v>
      </c>
      <c r="F1053" s="31">
        <v>1176529</v>
      </c>
      <c r="G1053" s="31">
        <v>565046</v>
      </c>
      <c r="H1053" s="32" t="s">
        <v>448</v>
      </c>
      <c r="I1053" s="32" t="s">
        <v>216</v>
      </c>
      <c r="J1053" s="32" t="s">
        <v>193</v>
      </c>
      <c r="K1053" s="32" t="s">
        <v>334</v>
      </c>
      <c r="L1053" s="31" t="s">
        <v>96</v>
      </c>
      <c r="M1053" s="31">
        <v>5</v>
      </c>
      <c r="N1053" s="105">
        <v>43099</v>
      </c>
    </row>
    <row r="1054" spans="2:14" ht="12.75" x14ac:dyDescent="0.2">
      <c r="B1054" s="32" t="s">
        <v>74</v>
      </c>
      <c r="C1054" s="32" t="s">
        <v>25</v>
      </c>
      <c r="D1054" s="32" t="s">
        <v>398</v>
      </c>
      <c r="E1054" s="31" t="s">
        <v>1358</v>
      </c>
      <c r="F1054" s="31">
        <v>2450794</v>
      </c>
      <c r="G1054" s="31">
        <v>650230</v>
      </c>
      <c r="H1054" s="32" t="s">
        <v>487</v>
      </c>
      <c r="I1054" s="32" t="s">
        <v>310</v>
      </c>
      <c r="J1054" s="32" t="s">
        <v>153</v>
      </c>
      <c r="K1054" s="32" t="s">
        <v>334</v>
      </c>
      <c r="L1054" s="31" t="s">
        <v>96</v>
      </c>
      <c r="M1054" s="31">
        <v>2</v>
      </c>
      <c r="N1054" s="105">
        <v>43099</v>
      </c>
    </row>
    <row r="1055" spans="2:14" ht="12.75" x14ac:dyDescent="0.2">
      <c r="B1055" s="32" t="s">
        <v>430</v>
      </c>
      <c r="C1055" s="32" t="s">
        <v>28</v>
      </c>
      <c r="D1055" s="32" t="s">
        <v>406</v>
      </c>
      <c r="E1055" s="31" t="s">
        <v>1119</v>
      </c>
      <c r="F1055" s="31">
        <v>822459</v>
      </c>
      <c r="G1055" s="31">
        <v>652351</v>
      </c>
      <c r="H1055" s="32" t="s">
        <v>563</v>
      </c>
      <c r="I1055" s="32" t="s">
        <v>218</v>
      </c>
      <c r="J1055" s="32" t="s">
        <v>163</v>
      </c>
      <c r="K1055" s="32" t="s">
        <v>334</v>
      </c>
      <c r="L1055" s="31" t="s">
        <v>96</v>
      </c>
      <c r="M1055" s="31">
        <v>4</v>
      </c>
      <c r="N1055" s="105">
        <v>43099</v>
      </c>
    </row>
    <row r="1056" spans="2:14" ht="12.75" x14ac:dyDescent="0.2">
      <c r="B1056" s="177" t="s">
        <v>74</v>
      </c>
      <c r="C1056" s="177" t="s">
        <v>28</v>
      </c>
      <c r="D1056" s="178" t="s">
        <v>406</v>
      </c>
      <c r="E1056" s="179" t="s">
        <v>1369</v>
      </c>
      <c r="F1056" s="179">
        <v>2450772</v>
      </c>
      <c r="G1056" s="179">
        <v>616351</v>
      </c>
      <c r="H1056" s="180" t="s">
        <v>707</v>
      </c>
      <c r="I1056" s="178" t="s">
        <v>1370</v>
      </c>
      <c r="J1056" s="178" t="s">
        <v>125</v>
      </c>
      <c r="K1056" s="178" t="s">
        <v>334</v>
      </c>
      <c r="L1056" s="179" t="s">
        <v>96</v>
      </c>
      <c r="M1056" s="179">
        <v>1</v>
      </c>
      <c r="N1056" s="181">
        <v>43099</v>
      </c>
    </row>
    <row r="1057" spans="2:14" ht="12.75" x14ac:dyDescent="0.2">
      <c r="B1057" s="32" t="s">
        <v>430</v>
      </c>
      <c r="C1057" s="32" t="s">
        <v>26</v>
      </c>
      <c r="D1057" s="32" t="s">
        <v>13</v>
      </c>
      <c r="E1057" s="31" t="s">
        <v>1185</v>
      </c>
      <c r="F1057" s="31">
        <v>937400</v>
      </c>
      <c r="G1057" s="31">
        <v>608113</v>
      </c>
      <c r="H1057" s="32" t="s">
        <v>576</v>
      </c>
      <c r="I1057" s="32" t="s">
        <v>310</v>
      </c>
      <c r="J1057" s="32" t="s">
        <v>151</v>
      </c>
      <c r="K1057" s="32" t="s">
        <v>334</v>
      </c>
      <c r="L1057" s="31" t="s">
        <v>96</v>
      </c>
      <c r="M1057" s="31">
        <v>1</v>
      </c>
      <c r="N1057" s="105">
        <v>43099</v>
      </c>
    </row>
    <row r="1058" spans="2:14" ht="12.75" x14ac:dyDescent="0.2">
      <c r="B1058" s="32" t="s">
        <v>74</v>
      </c>
      <c r="C1058" s="32" t="s">
        <v>26</v>
      </c>
      <c r="D1058" s="32" t="s">
        <v>13</v>
      </c>
      <c r="E1058" s="31" t="s">
        <v>1728</v>
      </c>
      <c r="F1058" s="31">
        <v>962290</v>
      </c>
      <c r="G1058" s="31">
        <v>646552</v>
      </c>
      <c r="H1058" s="32" t="s">
        <v>751</v>
      </c>
      <c r="I1058" s="32" t="s">
        <v>309</v>
      </c>
      <c r="J1058" s="32" t="s">
        <v>114</v>
      </c>
      <c r="K1058" s="32" t="s">
        <v>375</v>
      </c>
      <c r="L1058" s="31" t="s">
        <v>96</v>
      </c>
      <c r="M1058" s="31">
        <v>1</v>
      </c>
      <c r="N1058" s="105">
        <v>43099</v>
      </c>
    </row>
    <row r="1059" spans="2:14" ht="12.75" x14ac:dyDescent="0.2">
      <c r="B1059" s="32" t="s">
        <v>74</v>
      </c>
      <c r="C1059" s="32" t="s">
        <v>26</v>
      </c>
      <c r="D1059" s="32" t="s">
        <v>13</v>
      </c>
      <c r="E1059" s="31" t="s">
        <v>1737</v>
      </c>
      <c r="F1059" s="31">
        <v>2450768</v>
      </c>
      <c r="G1059" s="31">
        <v>1103660</v>
      </c>
      <c r="H1059" s="32" t="s">
        <v>608</v>
      </c>
      <c r="I1059" s="32" t="s">
        <v>220</v>
      </c>
      <c r="J1059" s="32" t="s">
        <v>178</v>
      </c>
      <c r="K1059" s="32" t="s">
        <v>375</v>
      </c>
      <c r="L1059" s="31" t="s">
        <v>96</v>
      </c>
      <c r="M1059" s="31">
        <v>1</v>
      </c>
      <c r="N1059" s="105">
        <v>43099</v>
      </c>
    </row>
    <row r="1060" spans="2:14" ht="12.75" x14ac:dyDescent="0.2">
      <c r="B1060" s="32" t="s">
        <v>74</v>
      </c>
      <c r="C1060" s="32" t="s">
        <v>26</v>
      </c>
      <c r="D1060" s="32" t="s">
        <v>13</v>
      </c>
      <c r="E1060" s="31" t="s">
        <v>1756</v>
      </c>
      <c r="F1060" s="31">
        <v>2450782</v>
      </c>
      <c r="G1060" s="31">
        <v>635341</v>
      </c>
      <c r="H1060" s="32" t="s">
        <v>305</v>
      </c>
      <c r="I1060" s="32" t="s">
        <v>305</v>
      </c>
      <c r="J1060" s="32" t="s">
        <v>153</v>
      </c>
      <c r="K1060" s="32" t="s">
        <v>375</v>
      </c>
      <c r="L1060" s="31" t="s">
        <v>96</v>
      </c>
      <c r="M1060" s="31">
        <v>1</v>
      </c>
      <c r="N1060" s="105">
        <v>43099</v>
      </c>
    </row>
    <row r="1061" spans="2:14" ht="12.75" x14ac:dyDescent="0.2">
      <c r="B1061" s="32" t="s">
        <v>74</v>
      </c>
      <c r="C1061" s="32" t="s">
        <v>359</v>
      </c>
      <c r="D1061" s="32" t="s">
        <v>360</v>
      </c>
      <c r="E1061" s="31" t="s">
        <v>1862</v>
      </c>
      <c r="F1061" s="31">
        <v>1218021</v>
      </c>
      <c r="G1061" s="31">
        <v>880153</v>
      </c>
      <c r="H1061" s="32" t="s">
        <v>845</v>
      </c>
      <c r="I1061" s="32" t="s">
        <v>305</v>
      </c>
      <c r="J1061" s="32" t="s">
        <v>44</v>
      </c>
      <c r="K1061" s="32" t="s">
        <v>375</v>
      </c>
      <c r="L1061" s="31" t="s">
        <v>96</v>
      </c>
      <c r="M1061" s="31">
        <v>1</v>
      </c>
      <c r="N1061" s="105">
        <v>43099</v>
      </c>
    </row>
    <row r="1062" spans="2:14" ht="12.75" x14ac:dyDescent="0.2">
      <c r="B1062" s="32" t="s">
        <v>74</v>
      </c>
      <c r="C1062" s="32" t="s">
        <v>359</v>
      </c>
      <c r="D1062" s="32" t="s">
        <v>360</v>
      </c>
      <c r="E1062" s="31" t="s">
        <v>1863</v>
      </c>
      <c r="F1062" s="31">
        <v>1163683</v>
      </c>
      <c r="G1062" s="31">
        <v>674032</v>
      </c>
      <c r="H1062" s="32" t="s">
        <v>520</v>
      </c>
      <c r="I1062" s="32" t="s">
        <v>455</v>
      </c>
      <c r="J1062" s="32" t="s">
        <v>177</v>
      </c>
      <c r="K1062" s="32" t="s">
        <v>375</v>
      </c>
      <c r="L1062" s="31" t="s">
        <v>96</v>
      </c>
      <c r="M1062" s="31">
        <v>2</v>
      </c>
      <c r="N1062" s="105">
        <v>43099</v>
      </c>
    </row>
    <row r="1063" spans="2:14" ht="12.75" x14ac:dyDescent="0.2">
      <c r="B1063" s="177" t="s">
        <v>74</v>
      </c>
      <c r="C1063" s="177" t="s">
        <v>359</v>
      </c>
      <c r="D1063" s="178" t="s">
        <v>360</v>
      </c>
      <c r="E1063" s="179" t="s">
        <v>1863</v>
      </c>
      <c r="F1063" s="179">
        <v>1163683</v>
      </c>
      <c r="G1063" s="179">
        <v>674032</v>
      </c>
      <c r="H1063" s="180" t="s">
        <v>520</v>
      </c>
      <c r="I1063" s="178" t="s">
        <v>455</v>
      </c>
      <c r="J1063" s="178" t="s">
        <v>177</v>
      </c>
      <c r="K1063" s="178" t="s">
        <v>375</v>
      </c>
      <c r="L1063" s="179" t="s">
        <v>464</v>
      </c>
      <c r="M1063" s="179">
        <v>2</v>
      </c>
      <c r="N1063" s="181">
        <v>43099</v>
      </c>
    </row>
    <row r="1064" spans="2:14" ht="12.75" x14ac:dyDescent="0.2">
      <c r="B1064" s="32" t="s">
        <v>74</v>
      </c>
      <c r="C1064" s="32" t="s">
        <v>359</v>
      </c>
      <c r="D1064" s="32" t="s">
        <v>360</v>
      </c>
      <c r="E1064" s="31" t="s">
        <v>1864</v>
      </c>
      <c r="F1064" s="31">
        <v>708981</v>
      </c>
      <c r="G1064" s="31">
        <v>536351</v>
      </c>
      <c r="H1064" s="32" t="s">
        <v>848</v>
      </c>
      <c r="I1064" s="32" t="s">
        <v>224</v>
      </c>
      <c r="J1064" s="32" t="s">
        <v>134</v>
      </c>
      <c r="K1064" s="32" t="s">
        <v>375</v>
      </c>
      <c r="L1064" s="31" t="s">
        <v>96</v>
      </c>
      <c r="M1064" s="31">
        <v>1</v>
      </c>
      <c r="N1064" s="105">
        <v>43099</v>
      </c>
    </row>
    <row r="1065" spans="2:14" ht="12.75" x14ac:dyDescent="0.2">
      <c r="B1065" s="204" t="s">
        <v>75</v>
      </c>
      <c r="C1065" s="204" t="s">
        <v>28</v>
      </c>
      <c r="D1065" s="32" t="s">
        <v>406</v>
      </c>
      <c r="E1065" s="31" t="s">
        <v>2038</v>
      </c>
      <c r="F1065" s="31">
        <v>523</v>
      </c>
      <c r="G1065" s="31">
        <v>523</v>
      </c>
      <c r="H1065" s="205" t="s">
        <v>340</v>
      </c>
      <c r="I1065" s="32" t="s">
        <v>305</v>
      </c>
      <c r="J1065" s="32" t="s">
        <v>122</v>
      </c>
      <c r="K1065" s="32" t="s">
        <v>334</v>
      </c>
      <c r="L1065" s="31" t="s">
        <v>96</v>
      </c>
      <c r="M1065" s="31">
        <v>1</v>
      </c>
      <c r="N1065" s="105">
        <v>43100</v>
      </c>
    </row>
    <row r="1066" spans="2:14" ht="12.75" x14ac:dyDescent="0.2">
      <c r="B1066" s="206"/>
      <c r="C1066" s="206"/>
      <c r="D1066" s="206"/>
      <c r="E1066" s="206"/>
      <c r="F1066" s="207"/>
      <c r="G1066" s="207"/>
      <c r="H1066" s="206"/>
      <c r="I1066" s="208"/>
      <c r="J1066" s="208" t="s">
        <v>16</v>
      </c>
      <c r="K1066" s="208"/>
      <c r="L1066" s="208"/>
      <c r="M1066" s="209">
        <f>SUBTOTAL(109,Tabla13[PIEZAS])</f>
        <v>1736</v>
      </c>
      <c r="N1066" s="210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K1060"/>
  <sheetViews>
    <sheetView showGridLines="0" zoomScale="50" zoomScaleNormal="50" zoomScaleSheetLayoutView="4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11.42578125" defaultRowHeight="22.5" outlineLevelCol="1" x14ac:dyDescent="0.35"/>
  <cols>
    <col min="1" max="1" width="3" style="44" customWidth="1"/>
    <col min="2" max="2" width="15.140625" style="134" customWidth="1"/>
    <col min="3" max="3" width="15.28515625" style="43" customWidth="1"/>
    <col min="4" max="4" width="14.140625" style="44" hidden="1" customWidth="1" outlineLevel="1"/>
    <col min="5" max="5" width="11" style="44" hidden="1" customWidth="1" outlineLevel="1"/>
    <col min="6" max="6" width="12.140625" style="44" hidden="1" customWidth="1" outlineLevel="1"/>
    <col min="7" max="7" width="11" style="44" hidden="1" customWidth="1" outlineLevel="1"/>
    <col min="8" max="8" width="12.7109375" style="44" hidden="1" customWidth="1" outlineLevel="1"/>
    <col min="9" max="9" width="10.7109375" style="44" hidden="1" customWidth="1" outlineLevel="1"/>
    <col min="10" max="10" width="9.85546875" style="44" hidden="1" customWidth="1" outlineLevel="1"/>
    <col min="11" max="11" width="11.5703125" style="44" hidden="1" customWidth="1" outlineLevel="1"/>
    <col min="12" max="12" width="11.28515625" style="44" hidden="1" customWidth="1" outlineLevel="1"/>
    <col min="13" max="13" width="10.85546875" style="44" hidden="1" customWidth="1" outlineLevel="1"/>
    <col min="14" max="14" width="11.5703125" style="44" hidden="1" customWidth="1" outlineLevel="1"/>
    <col min="15" max="15" width="10.42578125" style="44" hidden="1" customWidth="1" outlineLevel="1"/>
    <col min="16" max="16" width="11.7109375" style="44" hidden="1" customWidth="1" outlineLevel="1" collapsed="1"/>
    <col min="17" max="17" width="11.140625" style="44" hidden="1" customWidth="1" outlineLevel="1"/>
    <col min="18" max="18" width="12.140625" style="44" hidden="1" customWidth="1" outlineLevel="1"/>
    <col min="19" max="19" width="11.140625" style="44" hidden="1" customWidth="1" outlineLevel="1"/>
    <col min="20" max="20" width="12.7109375" style="44" hidden="1" customWidth="1" outlineLevel="1"/>
    <col min="21" max="21" width="10.85546875" style="44" hidden="1" customWidth="1" outlineLevel="1"/>
    <col min="22" max="22" width="10" style="44" hidden="1" customWidth="1" outlineLevel="1"/>
    <col min="23" max="23" width="12" style="44" hidden="1" customWidth="1" outlineLevel="1"/>
    <col min="24" max="24" width="11.7109375" style="44" hidden="1" customWidth="1" outlineLevel="1"/>
    <col min="25" max="25" width="11.42578125" style="44" hidden="1" customWidth="1" outlineLevel="1"/>
    <col min="26" max="26" width="12" style="44" hidden="1" customWidth="1" outlineLevel="1"/>
    <col min="27" max="27" width="10.85546875" style="44" hidden="1" customWidth="1" outlineLevel="1"/>
    <col min="28" max="28" width="11.7109375" style="44" hidden="1" customWidth="1" outlineLevel="1" collapsed="1"/>
    <col min="29" max="29" width="11.140625" style="44" hidden="1" customWidth="1" outlineLevel="1"/>
    <col min="30" max="30" width="12.140625" style="44" hidden="1" customWidth="1" outlineLevel="1"/>
    <col min="31" max="31" width="11.140625" style="44" hidden="1" customWidth="1" outlineLevel="1"/>
    <col min="32" max="32" width="12.7109375" style="44" hidden="1" customWidth="1" outlineLevel="1"/>
    <col min="33" max="33" width="10.85546875" style="44" hidden="1" customWidth="1" outlineLevel="1"/>
    <col min="34" max="34" width="10" style="44" hidden="1" customWidth="1" outlineLevel="1"/>
    <col min="35" max="35" width="12" style="44" hidden="1" customWidth="1" outlineLevel="1"/>
    <col min="36" max="36" width="11.7109375" style="44" hidden="1" customWidth="1" outlineLevel="1"/>
    <col min="37" max="37" width="11.42578125" style="44" hidden="1" customWidth="1" outlineLevel="1"/>
    <col min="38" max="38" width="12" style="44" hidden="1" customWidth="1" outlineLevel="1"/>
    <col min="39" max="39" width="10.85546875" style="44" hidden="1" customWidth="1" outlineLevel="1"/>
    <col min="40" max="40" width="11.7109375" style="44" hidden="1" customWidth="1" outlineLevel="1" collapsed="1"/>
    <col min="41" max="41" width="11.140625" style="44" hidden="1" customWidth="1" outlineLevel="1"/>
    <col min="42" max="42" width="12.140625" style="44" hidden="1" customWidth="1" outlineLevel="1"/>
    <col min="43" max="43" width="11.140625" style="44" hidden="1" customWidth="1" outlineLevel="1"/>
    <col min="44" max="44" width="12.7109375" style="44" hidden="1" customWidth="1" outlineLevel="1"/>
    <col min="45" max="45" width="10.85546875" style="44" hidden="1" customWidth="1" outlineLevel="1"/>
    <col min="46" max="46" width="10" style="44" hidden="1" customWidth="1" outlineLevel="1"/>
    <col min="47" max="47" width="12" style="44" hidden="1" customWidth="1" outlineLevel="1"/>
    <col min="48" max="48" width="11.7109375" style="44" hidden="1" customWidth="1" outlineLevel="1"/>
    <col min="49" max="49" width="11.42578125" style="44" hidden="1" customWidth="1" outlineLevel="1"/>
    <col min="50" max="50" width="11.5703125" style="44" hidden="1" customWidth="1" outlineLevel="1"/>
    <col min="51" max="51" width="11.42578125" style="44" hidden="1" customWidth="1" outlineLevel="1"/>
    <col min="52" max="52" width="11.5703125" style="44" hidden="1" customWidth="1" outlineLevel="1" collapsed="1"/>
    <col min="53" max="53" width="11.42578125" style="44" hidden="1" customWidth="1" outlineLevel="1"/>
    <col min="54" max="54" width="12.140625" style="44" hidden="1" customWidth="1" outlineLevel="1"/>
    <col min="55" max="55" width="11.42578125" style="44" hidden="1" customWidth="1" outlineLevel="1"/>
    <col min="56" max="75" width="14.140625" style="44" hidden="1" customWidth="1" outlineLevel="1"/>
    <col min="76" max="76" width="14.140625" style="44" customWidth="1" collapsed="1"/>
    <col min="77" max="87" width="14.140625" style="44" customWidth="1"/>
    <col min="88" max="88" width="22" style="45" bestFit="1" customWidth="1"/>
    <col min="89" max="89" width="11.42578125" style="46"/>
    <col min="90" max="16384" width="11.42578125" style="44"/>
  </cols>
  <sheetData>
    <row r="2" spans="1:89" s="33" customFormat="1" ht="28.5" x14ac:dyDescent="0.45">
      <c r="A2" s="138"/>
      <c r="B2" s="139" t="s">
        <v>228</v>
      </c>
      <c r="C2" s="35"/>
      <c r="CJ2" s="36"/>
      <c r="CK2" s="37"/>
    </row>
    <row r="3" spans="1:89" s="38" customFormat="1" ht="26.25" x14ac:dyDescent="0.4">
      <c r="A3" s="139"/>
      <c r="B3" s="140" t="s">
        <v>622</v>
      </c>
      <c r="C3" s="40"/>
      <c r="CJ3" s="34"/>
      <c r="CK3" s="41"/>
    </row>
    <row r="4" spans="1:89" x14ac:dyDescent="0.35">
      <c r="A4" s="42"/>
      <c r="B4" s="133"/>
    </row>
    <row r="5" spans="1:89" x14ac:dyDescent="0.35">
      <c r="B5" s="134" t="s">
        <v>229</v>
      </c>
    </row>
    <row r="6" spans="1:89" x14ac:dyDescent="0.35">
      <c r="B6" s="135" t="s">
        <v>230</v>
      </c>
      <c r="C6" s="47" t="s">
        <v>231</v>
      </c>
      <c r="D6" s="48">
        <v>40544</v>
      </c>
      <c r="E6" s="48">
        <v>40575</v>
      </c>
      <c r="F6" s="48">
        <v>40603</v>
      </c>
      <c r="G6" s="48">
        <v>40634</v>
      </c>
      <c r="H6" s="48">
        <v>40664</v>
      </c>
      <c r="I6" s="48">
        <v>40695</v>
      </c>
      <c r="J6" s="48">
        <v>40725</v>
      </c>
      <c r="K6" s="48">
        <v>40756</v>
      </c>
      <c r="L6" s="48">
        <v>40787</v>
      </c>
      <c r="M6" s="48">
        <v>40817</v>
      </c>
      <c r="N6" s="48">
        <v>40848</v>
      </c>
      <c r="O6" s="48">
        <v>40878</v>
      </c>
      <c r="P6" s="48">
        <v>40909</v>
      </c>
      <c r="Q6" s="48">
        <v>40940</v>
      </c>
      <c r="R6" s="48">
        <v>40969</v>
      </c>
      <c r="S6" s="48">
        <v>41000</v>
      </c>
      <c r="T6" s="48">
        <v>41030</v>
      </c>
      <c r="U6" s="48">
        <v>41061</v>
      </c>
      <c r="V6" s="48">
        <v>41091</v>
      </c>
      <c r="W6" s="48">
        <v>41122</v>
      </c>
      <c r="X6" s="48">
        <v>41153</v>
      </c>
      <c r="Y6" s="48">
        <v>41183</v>
      </c>
      <c r="Z6" s="48">
        <v>41214</v>
      </c>
      <c r="AA6" s="48">
        <v>41244</v>
      </c>
      <c r="AB6" s="48">
        <v>41275</v>
      </c>
      <c r="AC6" s="48">
        <v>41306</v>
      </c>
      <c r="AD6" s="48">
        <v>41334</v>
      </c>
      <c r="AE6" s="48">
        <v>41365</v>
      </c>
      <c r="AF6" s="48">
        <v>41395</v>
      </c>
      <c r="AG6" s="48">
        <v>41426</v>
      </c>
      <c r="AH6" s="48">
        <v>41456</v>
      </c>
      <c r="AI6" s="48">
        <v>41487</v>
      </c>
      <c r="AJ6" s="48">
        <v>41518</v>
      </c>
      <c r="AK6" s="48">
        <v>41548</v>
      </c>
      <c r="AL6" s="48">
        <v>41579</v>
      </c>
      <c r="AM6" s="48">
        <v>41609</v>
      </c>
      <c r="AN6" s="48">
        <v>41640</v>
      </c>
      <c r="AO6" s="48">
        <v>41671</v>
      </c>
      <c r="AP6" s="48">
        <v>41699</v>
      </c>
      <c r="AQ6" s="48">
        <v>41730</v>
      </c>
      <c r="AR6" s="48">
        <v>41760</v>
      </c>
      <c r="AS6" s="48">
        <v>41791</v>
      </c>
      <c r="AT6" s="48">
        <v>41821</v>
      </c>
      <c r="AU6" s="48">
        <v>41852</v>
      </c>
      <c r="AV6" s="48">
        <v>41883</v>
      </c>
      <c r="AW6" s="48">
        <v>41913</v>
      </c>
      <c r="AX6" s="48">
        <v>41944</v>
      </c>
      <c r="AY6" s="48">
        <v>41974</v>
      </c>
      <c r="AZ6" s="48">
        <v>42005</v>
      </c>
      <c r="BA6" s="48">
        <v>42036</v>
      </c>
      <c r="BB6" s="48">
        <v>42064</v>
      </c>
      <c r="BC6" s="48">
        <v>42095</v>
      </c>
      <c r="BD6" s="48">
        <v>42125</v>
      </c>
      <c r="BE6" s="48">
        <v>42156</v>
      </c>
      <c r="BF6" s="48">
        <v>42186</v>
      </c>
      <c r="BG6" s="48">
        <v>42217</v>
      </c>
      <c r="BH6" s="48">
        <v>42248</v>
      </c>
      <c r="BI6" s="48">
        <v>42278</v>
      </c>
      <c r="BJ6" s="48">
        <v>42309</v>
      </c>
      <c r="BK6" s="48">
        <v>42339</v>
      </c>
      <c r="BL6" s="48">
        <v>42370</v>
      </c>
      <c r="BM6" s="48">
        <v>42401</v>
      </c>
      <c r="BN6" s="48">
        <v>42430</v>
      </c>
      <c r="BO6" s="48">
        <v>42461</v>
      </c>
      <c r="BP6" s="48">
        <v>42491</v>
      </c>
      <c r="BQ6" s="48">
        <v>42522</v>
      </c>
      <c r="BR6" s="48">
        <v>42552</v>
      </c>
      <c r="BS6" s="48">
        <v>42583</v>
      </c>
      <c r="BT6" s="48">
        <v>42614</v>
      </c>
      <c r="BU6" s="48">
        <v>42644</v>
      </c>
      <c r="BV6" s="48">
        <v>42675</v>
      </c>
      <c r="BW6" s="48">
        <v>42705</v>
      </c>
      <c r="BX6" s="48">
        <v>42736</v>
      </c>
      <c r="BY6" s="48">
        <v>42767</v>
      </c>
      <c r="BZ6" s="48">
        <v>42795</v>
      </c>
      <c r="CA6" s="48">
        <v>42826</v>
      </c>
      <c r="CB6" s="48">
        <v>42856</v>
      </c>
      <c r="CC6" s="48">
        <v>42887</v>
      </c>
      <c r="CD6" s="48">
        <v>42917</v>
      </c>
      <c r="CE6" s="48">
        <v>42948</v>
      </c>
      <c r="CF6" s="48">
        <v>42979</v>
      </c>
      <c r="CG6" s="48">
        <v>43009</v>
      </c>
      <c r="CH6" s="48">
        <v>43040</v>
      </c>
      <c r="CI6" s="48">
        <v>43070</v>
      </c>
      <c r="CJ6" s="48" t="s">
        <v>16</v>
      </c>
    </row>
    <row r="7" spans="1:89" x14ac:dyDescent="0.35">
      <c r="B7" s="65">
        <v>32777</v>
      </c>
      <c r="C7" s="49">
        <v>40544</v>
      </c>
      <c r="D7" s="50">
        <v>3</v>
      </c>
      <c r="E7" s="50"/>
      <c r="F7" s="50">
        <v>10</v>
      </c>
      <c r="G7" s="50"/>
      <c r="H7" s="50"/>
      <c r="I7" s="50"/>
      <c r="J7" s="50" t="s">
        <v>232</v>
      </c>
      <c r="K7" s="50"/>
      <c r="L7" s="50"/>
      <c r="M7" s="50"/>
      <c r="N7" s="50"/>
      <c r="O7" s="50"/>
      <c r="P7" s="50"/>
      <c r="Q7" s="50">
        <v>5</v>
      </c>
      <c r="R7" s="50"/>
      <c r="S7" s="50"/>
      <c r="T7" s="50"/>
      <c r="U7" s="50"/>
      <c r="V7" s="50">
        <v>8</v>
      </c>
      <c r="W7" s="50"/>
      <c r="X7" s="50"/>
      <c r="Y7" s="50"/>
      <c r="Z7" s="50"/>
      <c r="AA7" s="50"/>
      <c r="AB7" s="50"/>
      <c r="AC7" s="50"/>
      <c r="AD7" s="50">
        <v>5</v>
      </c>
      <c r="AE7" s="50"/>
      <c r="AF7" s="50"/>
      <c r="AG7" s="50"/>
      <c r="AH7" s="50"/>
      <c r="AI7" s="50"/>
      <c r="AJ7" s="50"/>
      <c r="AK7" s="50"/>
      <c r="AL7" s="50">
        <v>3</v>
      </c>
      <c r="AM7" s="50"/>
      <c r="AN7" s="50">
        <v>3</v>
      </c>
      <c r="AO7" s="50"/>
      <c r="AP7" s="50"/>
      <c r="AQ7" s="50"/>
      <c r="AR7" s="50"/>
      <c r="AS7" s="50">
        <v>2</v>
      </c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 t="s">
        <v>232</v>
      </c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1">
        <f>SUM(D7:CI7)</f>
        <v>39</v>
      </c>
    </row>
    <row r="8" spans="1:89" x14ac:dyDescent="0.35">
      <c r="B8" s="65">
        <v>284984</v>
      </c>
      <c r="C8" s="49">
        <v>40544</v>
      </c>
      <c r="D8" s="50">
        <v>2</v>
      </c>
      <c r="E8" s="50"/>
      <c r="F8" s="50"/>
      <c r="G8" s="50"/>
      <c r="H8" s="50"/>
      <c r="I8" s="50"/>
      <c r="J8" s="50" t="s">
        <v>232</v>
      </c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 t="s">
        <v>232</v>
      </c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1">
        <f t="shared" ref="CJ8:CJ11" si="0">SUM(D8:CI8)</f>
        <v>2</v>
      </c>
    </row>
    <row r="9" spans="1:89" x14ac:dyDescent="0.35">
      <c r="B9" s="65">
        <v>208529</v>
      </c>
      <c r="C9" s="49">
        <v>40544</v>
      </c>
      <c r="D9" s="50">
        <v>1</v>
      </c>
      <c r="E9" s="50"/>
      <c r="F9" s="50">
        <v>2</v>
      </c>
      <c r="G9" s="50">
        <v>2</v>
      </c>
      <c r="H9" s="50">
        <v>3</v>
      </c>
      <c r="I9" s="50">
        <v>1</v>
      </c>
      <c r="J9" s="50">
        <v>1</v>
      </c>
      <c r="K9" s="50">
        <v>2</v>
      </c>
      <c r="L9" s="50">
        <v>1</v>
      </c>
      <c r="M9" s="50">
        <v>5</v>
      </c>
      <c r="N9" s="50"/>
      <c r="O9" s="50">
        <v>2</v>
      </c>
      <c r="P9" s="50">
        <v>2</v>
      </c>
      <c r="Q9" s="50">
        <v>2</v>
      </c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 t="s">
        <v>232</v>
      </c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1">
        <f t="shared" si="0"/>
        <v>24</v>
      </c>
    </row>
    <row r="10" spans="1:89" x14ac:dyDescent="0.35">
      <c r="B10" s="65">
        <v>285841</v>
      </c>
      <c r="C10" s="49">
        <v>40544</v>
      </c>
      <c r="D10" s="50">
        <v>1</v>
      </c>
      <c r="E10" s="50"/>
      <c r="F10" s="50">
        <v>1</v>
      </c>
      <c r="G10" s="50"/>
      <c r="H10" s="50">
        <v>1</v>
      </c>
      <c r="I10" s="50"/>
      <c r="J10" s="50">
        <v>1</v>
      </c>
      <c r="K10" s="50">
        <v>1</v>
      </c>
      <c r="L10" s="50">
        <v>1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>
        <v>1</v>
      </c>
      <c r="Y10" s="50">
        <v>1</v>
      </c>
      <c r="Z10" s="50"/>
      <c r="AA10" s="50">
        <v>1</v>
      </c>
      <c r="AB10" s="50"/>
      <c r="AC10" s="50">
        <v>1</v>
      </c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 t="s">
        <v>232</v>
      </c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1">
        <f t="shared" si="0"/>
        <v>10</v>
      </c>
    </row>
    <row r="11" spans="1:89" x14ac:dyDescent="0.35">
      <c r="B11" s="65">
        <v>282690</v>
      </c>
      <c r="C11" s="49">
        <v>40544</v>
      </c>
      <c r="D11" s="50">
        <v>1</v>
      </c>
      <c r="E11" s="50"/>
      <c r="F11" s="50"/>
      <c r="G11" s="50"/>
      <c r="H11" s="50"/>
      <c r="I11" s="50"/>
      <c r="J11" s="50" t="s">
        <v>232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 t="s">
        <v>232</v>
      </c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1">
        <f t="shared" si="0"/>
        <v>1</v>
      </c>
    </row>
    <row r="12" spans="1:89" ht="18.75" customHeight="1" x14ac:dyDescent="0.35">
      <c r="B12" s="54"/>
      <c r="C12" s="52" t="s">
        <v>16</v>
      </c>
      <c r="D12" s="53">
        <f>COUNT(D7:D11)</f>
        <v>5</v>
      </c>
      <c r="E12" s="53">
        <f t="shared" ref="E12:J12" si="1">COUNT(E7:E11)</f>
        <v>0</v>
      </c>
      <c r="F12" s="53">
        <f t="shared" si="1"/>
        <v>3</v>
      </c>
      <c r="G12" s="53">
        <f t="shared" si="1"/>
        <v>1</v>
      </c>
      <c r="H12" s="53">
        <f t="shared" si="1"/>
        <v>2</v>
      </c>
      <c r="I12" s="53">
        <f t="shared" si="1"/>
        <v>1</v>
      </c>
      <c r="J12" s="53">
        <f t="shared" si="1"/>
        <v>2</v>
      </c>
      <c r="K12" s="53">
        <f>COUNT(K7:K11)</f>
        <v>2</v>
      </c>
      <c r="L12" s="53">
        <f>COUNT(L7:L11)</f>
        <v>2</v>
      </c>
      <c r="M12" s="53">
        <f t="shared" ref="M12:BH12" si="2">COUNT(M7:M11)</f>
        <v>1</v>
      </c>
      <c r="N12" s="53">
        <f t="shared" si="2"/>
        <v>0</v>
      </c>
      <c r="O12" s="53">
        <f t="shared" si="2"/>
        <v>1</v>
      </c>
      <c r="P12" s="53">
        <f t="shared" si="2"/>
        <v>1</v>
      </c>
      <c r="Q12" s="53">
        <f t="shared" si="2"/>
        <v>2</v>
      </c>
      <c r="R12" s="53">
        <f t="shared" si="2"/>
        <v>0</v>
      </c>
      <c r="S12" s="53">
        <f t="shared" si="2"/>
        <v>0</v>
      </c>
      <c r="T12" s="53">
        <f t="shared" si="2"/>
        <v>0</v>
      </c>
      <c r="U12" s="53">
        <f t="shared" si="2"/>
        <v>0</v>
      </c>
      <c r="V12" s="53">
        <f t="shared" si="2"/>
        <v>1</v>
      </c>
      <c r="W12" s="53">
        <f t="shared" si="2"/>
        <v>0</v>
      </c>
      <c r="X12" s="53">
        <f t="shared" si="2"/>
        <v>1</v>
      </c>
      <c r="Y12" s="53">
        <f t="shared" si="2"/>
        <v>1</v>
      </c>
      <c r="Z12" s="53">
        <f t="shared" si="2"/>
        <v>0</v>
      </c>
      <c r="AA12" s="53">
        <f t="shared" si="2"/>
        <v>1</v>
      </c>
      <c r="AB12" s="53">
        <f t="shared" si="2"/>
        <v>0</v>
      </c>
      <c r="AC12" s="53">
        <f t="shared" si="2"/>
        <v>1</v>
      </c>
      <c r="AD12" s="53">
        <f t="shared" si="2"/>
        <v>1</v>
      </c>
      <c r="AE12" s="53">
        <f t="shared" si="2"/>
        <v>0</v>
      </c>
      <c r="AF12" s="53">
        <f t="shared" si="2"/>
        <v>0</v>
      </c>
      <c r="AG12" s="53">
        <f t="shared" si="2"/>
        <v>0</v>
      </c>
      <c r="AH12" s="53">
        <f t="shared" si="2"/>
        <v>0</v>
      </c>
      <c r="AI12" s="53">
        <f t="shared" si="2"/>
        <v>0</v>
      </c>
      <c r="AJ12" s="53">
        <f t="shared" si="2"/>
        <v>0</v>
      </c>
      <c r="AK12" s="53">
        <f t="shared" si="2"/>
        <v>0</v>
      </c>
      <c r="AL12" s="53">
        <f t="shared" si="2"/>
        <v>1</v>
      </c>
      <c r="AM12" s="53">
        <f t="shared" si="2"/>
        <v>0</v>
      </c>
      <c r="AN12" s="53">
        <f t="shared" si="2"/>
        <v>1</v>
      </c>
      <c r="AO12" s="53">
        <f t="shared" si="2"/>
        <v>0</v>
      </c>
      <c r="AP12" s="53">
        <f t="shared" si="2"/>
        <v>0</v>
      </c>
      <c r="AQ12" s="53">
        <f t="shared" si="2"/>
        <v>0</v>
      </c>
      <c r="AR12" s="53">
        <f t="shared" si="2"/>
        <v>0</v>
      </c>
      <c r="AS12" s="53">
        <f t="shared" si="2"/>
        <v>1</v>
      </c>
      <c r="AT12" s="53">
        <f t="shared" si="2"/>
        <v>0</v>
      </c>
      <c r="AU12" s="53">
        <f t="shared" si="2"/>
        <v>0</v>
      </c>
      <c r="AV12" s="53">
        <f t="shared" si="2"/>
        <v>0</v>
      </c>
      <c r="AW12" s="53">
        <f t="shared" si="2"/>
        <v>0</v>
      </c>
      <c r="AX12" s="53">
        <f t="shared" si="2"/>
        <v>0</v>
      </c>
      <c r="AY12" s="53">
        <f t="shared" si="2"/>
        <v>0</v>
      </c>
      <c r="AZ12" s="53">
        <f t="shared" si="2"/>
        <v>0</v>
      </c>
      <c r="BA12" s="53">
        <f t="shared" si="2"/>
        <v>0</v>
      </c>
      <c r="BB12" s="53">
        <f t="shared" si="2"/>
        <v>0</v>
      </c>
      <c r="BC12" s="53">
        <f t="shared" si="2"/>
        <v>0</v>
      </c>
      <c r="BD12" s="53">
        <f t="shared" si="2"/>
        <v>0</v>
      </c>
      <c r="BE12" s="53">
        <f t="shared" si="2"/>
        <v>0</v>
      </c>
      <c r="BF12" s="53">
        <f t="shared" si="2"/>
        <v>0</v>
      </c>
      <c r="BG12" s="53">
        <f t="shared" si="2"/>
        <v>0</v>
      </c>
      <c r="BH12" s="53">
        <f t="shared" si="2"/>
        <v>0</v>
      </c>
      <c r="BI12" s="53">
        <f t="shared" ref="BI12:BO12" si="3">COUNT(BI7:BI11)</f>
        <v>0</v>
      </c>
      <c r="BJ12" s="53">
        <f t="shared" si="3"/>
        <v>0</v>
      </c>
      <c r="BK12" s="53">
        <f t="shared" si="3"/>
        <v>0</v>
      </c>
      <c r="BL12" s="53">
        <f t="shared" si="3"/>
        <v>0</v>
      </c>
      <c r="BM12" s="53">
        <f t="shared" si="3"/>
        <v>0</v>
      </c>
      <c r="BN12" s="53">
        <f t="shared" ref="BN12" si="4">COUNT(BN7:BN11)</f>
        <v>0</v>
      </c>
      <c r="BO12" s="53">
        <f t="shared" si="3"/>
        <v>0</v>
      </c>
      <c r="BP12" s="53">
        <f t="shared" ref="BP12:BQ12" si="5">COUNT(BP7:BP11)</f>
        <v>0</v>
      </c>
      <c r="BQ12" s="53">
        <f t="shared" si="5"/>
        <v>0</v>
      </c>
      <c r="BR12" s="53">
        <f t="shared" ref="BR12:BS12" si="6">COUNT(BR7:BR11)</f>
        <v>0</v>
      </c>
      <c r="BS12" s="53">
        <f t="shared" si="6"/>
        <v>0</v>
      </c>
      <c r="BT12" s="53">
        <f t="shared" ref="BT12:BU12" si="7">COUNT(BT7:BT11)</f>
        <v>0</v>
      </c>
      <c r="BU12" s="53">
        <f t="shared" si="7"/>
        <v>0</v>
      </c>
      <c r="BV12" s="53">
        <f t="shared" ref="BV12:CG12" si="8">COUNT(BV7:BV11)</f>
        <v>0</v>
      </c>
      <c r="BW12" s="53">
        <f t="shared" si="8"/>
        <v>0</v>
      </c>
      <c r="BX12" s="53">
        <f t="shared" si="8"/>
        <v>0</v>
      </c>
      <c r="BY12" s="53">
        <f t="shared" si="8"/>
        <v>0</v>
      </c>
      <c r="BZ12" s="53">
        <f t="shared" si="8"/>
        <v>0</v>
      </c>
      <c r="CA12" s="53">
        <f t="shared" si="8"/>
        <v>0</v>
      </c>
      <c r="CB12" s="53">
        <f t="shared" si="8"/>
        <v>0</v>
      </c>
      <c r="CC12" s="53">
        <f t="shared" si="8"/>
        <v>0</v>
      </c>
      <c r="CD12" s="53">
        <f t="shared" si="8"/>
        <v>0</v>
      </c>
      <c r="CE12" s="53">
        <f t="shared" si="8"/>
        <v>0</v>
      </c>
      <c r="CF12" s="53">
        <f t="shared" si="8"/>
        <v>0</v>
      </c>
      <c r="CG12" s="53">
        <f t="shared" si="8"/>
        <v>0</v>
      </c>
      <c r="CH12" s="53">
        <f t="shared" ref="CH12:CI12" si="9">COUNT(CH7:CH11)</f>
        <v>0</v>
      </c>
      <c r="CI12" s="53">
        <f t="shared" si="9"/>
        <v>0</v>
      </c>
      <c r="CJ12" s="53">
        <f>SUM(CJ7:CJ11)</f>
        <v>76</v>
      </c>
    </row>
    <row r="13" spans="1:89" ht="18.75" customHeight="1" x14ac:dyDescent="0.35"/>
    <row r="14" spans="1:89" ht="18.75" customHeight="1" x14ac:dyDescent="0.35">
      <c r="B14" s="135" t="s">
        <v>230</v>
      </c>
      <c r="C14" s="47" t="s">
        <v>231</v>
      </c>
      <c r="D14" s="48">
        <v>40544</v>
      </c>
      <c r="E14" s="48">
        <v>40575</v>
      </c>
      <c r="F14" s="48">
        <v>40603</v>
      </c>
      <c r="G14" s="48">
        <v>40634</v>
      </c>
      <c r="H14" s="48">
        <v>40664</v>
      </c>
      <c r="I14" s="48">
        <v>40695</v>
      </c>
      <c r="J14" s="48">
        <v>40725</v>
      </c>
      <c r="K14" s="48">
        <v>40756</v>
      </c>
      <c r="L14" s="48">
        <v>40787</v>
      </c>
      <c r="M14" s="48">
        <v>40817</v>
      </c>
      <c r="N14" s="48">
        <v>40848</v>
      </c>
      <c r="O14" s="48">
        <v>40878</v>
      </c>
      <c r="P14" s="48">
        <v>40909</v>
      </c>
      <c r="Q14" s="48">
        <v>40940</v>
      </c>
      <c r="R14" s="48">
        <v>40969</v>
      </c>
      <c r="S14" s="48">
        <v>41000</v>
      </c>
      <c r="T14" s="48">
        <v>41030</v>
      </c>
      <c r="U14" s="48">
        <v>41061</v>
      </c>
      <c r="V14" s="48">
        <v>41091</v>
      </c>
      <c r="W14" s="48">
        <v>41122</v>
      </c>
      <c r="X14" s="48">
        <v>41153</v>
      </c>
      <c r="Y14" s="48">
        <v>41183</v>
      </c>
      <c r="Z14" s="48">
        <v>41214</v>
      </c>
      <c r="AA14" s="48">
        <v>41244</v>
      </c>
      <c r="AB14" s="48">
        <v>41275</v>
      </c>
      <c r="AC14" s="48">
        <v>41306</v>
      </c>
      <c r="AD14" s="48">
        <v>41334</v>
      </c>
      <c r="AE14" s="48">
        <v>41365</v>
      </c>
      <c r="AF14" s="48">
        <v>41395</v>
      </c>
      <c r="AG14" s="48">
        <v>41426</v>
      </c>
      <c r="AH14" s="48">
        <v>41456</v>
      </c>
      <c r="AI14" s="48">
        <v>41487</v>
      </c>
      <c r="AJ14" s="48">
        <v>41518</v>
      </c>
      <c r="AK14" s="48">
        <v>41548</v>
      </c>
      <c r="AL14" s="48">
        <v>41579</v>
      </c>
      <c r="AM14" s="48">
        <v>41609</v>
      </c>
      <c r="AN14" s="48">
        <v>41640</v>
      </c>
      <c r="AO14" s="48">
        <v>41671</v>
      </c>
      <c r="AP14" s="48">
        <v>41699</v>
      </c>
      <c r="AQ14" s="48">
        <v>41730</v>
      </c>
      <c r="AR14" s="48">
        <v>41760</v>
      </c>
      <c r="AS14" s="48">
        <v>41791</v>
      </c>
      <c r="AT14" s="48">
        <v>41821</v>
      </c>
      <c r="AU14" s="48">
        <v>41852</v>
      </c>
      <c r="AV14" s="48">
        <v>41883</v>
      </c>
      <c r="AW14" s="48">
        <v>41913</v>
      </c>
      <c r="AX14" s="48">
        <v>41944</v>
      </c>
      <c r="AY14" s="48">
        <v>41974</v>
      </c>
      <c r="AZ14" s="48">
        <v>42005</v>
      </c>
      <c r="BA14" s="48">
        <v>42036</v>
      </c>
      <c r="BB14" s="48">
        <v>42064</v>
      </c>
      <c r="BC14" s="48">
        <v>42095</v>
      </c>
      <c r="BD14" s="48">
        <v>42125</v>
      </c>
      <c r="BE14" s="48">
        <v>42156</v>
      </c>
      <c r="BF14" s="48">
        <v>42186</v>
      </c>
      <c r="BG14" s="48">
        <v>42217</v>
      </c>
      <c r="BH14" s="48">
        <v>42248</v>
      </c>
      <c r="BI14" s="48">
        <v>42278</v>
      </c>
      <c r="BJ14" s="48">
        <v>42309</v>
      </c>
      <c r="BK14" s="48">
        <v>42339</v>
      </c>
      <c r="BL14" s="48">
        <v>42370</v>
      </c>
      <c r="BM14" s="48">
        <v>42401</v>
      </c>
      <c r="BN14" s="48">
        <v>42430</v>
      </c>
      <c r="BO14" s="48">
        <v>42461</v>
      </c>
      <c r="BP14" s="48">
        <v>42491</v>
      </c>
      <c r="BQ14" s="48">
        <v>42522</v>
      </c>
      <c r="BR14" s="48">
        <v>42552</v>
      </c>
      <c r="BS14" s="48">
        <v>42583</v>
      </c>
      <c r="BT14" s="48">
        <v>42614</v>
      </c>
      <c r="BU14" s="48">
        <v>42644</v>
      </c>
      <c r="BV14" s="48">
        <v>42675</v>
      </c>
      <c r="BW14" s="48">
        <v>42705</v>
      </c>
      <c r="BX14" s="48">
        <v>42736</v>
      </c>
      <c r="BY14" s="48">
        <v>42767</v>
      </c>
      <c r="BZ14" s="48">
        <v>42795</v>
      </c>
      <c r="CA14" s="48">
        <v>42826</v>
      </c>
      <c r="CB14" s="48">
        <v>42856</v>
      </c>
      <c r="CC14" s="48">
        <v>42887</v>
      </c>
      <c r="CD14" s="48">
        <v>42917</v>
      </c>
      <c r="CE14" s="48">
        <v>42948</v>
      </c>
      <c r="CF14" s="48">
        <v>42979</v>
      </c>
      <c r="CG14" s="48">
        <v>43009</v>
      </c>
      <c r="CH14" s="48">
        <v>43040</v>
      </c>
      <c r="CI14" s="48">
        <v>43070</v>
      </c>
      <c r="CJ14" s="48" t="s">
        <v>16</v>
      </c>
    </row>
    <row r="15" spans="1:89" x14ac:dyDescent="0.35">
      <c r="B15" s="65">
        <v>230143</v>
      </c>
      <c r="C15" s="49">
        <v>40575</v>
      </c>
      <c r="D15" s="50"/>
      <c r="E15" s="50">
        <v>2</v>
      </c>
      <c r="F15" s="50"/>
      <c r="G15" s="50"/>
      <c r="H15" s="50">
        <v>1</v>
      </c>
      <c r="I15" s="50"/>
      <c r="J15" s="50" t="s">
        <v>232</v>
      </c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 t="s">
        <v>232</v>
      </c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1">
        <f t="shared" ref="CJ15:CJ39" si="10">SUM(D15:CI15)</f>
        <v>3</v>
      </c>
    </row>
    <row r="16" spans="1:89" x14ac:dyDescent="0.35">
      <c r="B16" s="65">
        <v>258057</v>
      </c>
      <c r="C16" s="49">
        <v>40575</v>
      </c>
      <c r="D16" s="50"/>
      <c r="E16" s="50">
        <v>2</v>
      </c>
      <c r="F16" s="50"/>
      <c r="G16" s="50"/>
      <c r="H16" s="50"/>
      <c r="I16" s="50"/>
      <c r="J16" s="50" t="s">
        <v>232</v>
      </c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 t="s">
        <v>232</v>
      </c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1">
        <f t="shared" si="10"/>
        <v>2</v>
      </c>
    </row>
    <row r="17" spans="2:88" x14ac:dyDescent="0.35">
      <c r="B17" s="65">
        <v>287221</v>
      </c>
      <c r="C17" s="49">
        <v>40575</v>
      </c>
      <c r="D17" s="50"/>
      <c r="E17" s="50">
        <v>2</v>
      </c>
      <c r="F17" s="50"/>
      <c r="G17" s="50"/>
      <c r="H17" s="50"/>
      <c r="I17" s="50"/>
      <c r="J17" s="50" t="s">
        <v>232</v>
      </c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 t="s">
        <v>232</v>
      </c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1">
        <f t="shared" si="10"/>
        <v>2</v>
      </c>
    </row>
    <row r="18" spans="2:88" x14ac:dyDescent="0.35">
      <c r="B18" s="65">
        <v>287440</v>
      </c>
      <c r="C18" s="49">
        <v>40575</v>
      </c>
      <c r="D18" s="50"/>
      <c r="E18" s="50">
        <v>2</v>
      </c>
      <c r="F18" s="50"/>
      <c r="G18" s="50"/>
      <c r="H18" s="50"/>
      <c r="I18" s="50"/>
      <c r="J18" s="50" t="s">
        <v>232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 t="s">
        <v>232</v>
      </c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1">
        <f t="shared" si="10"/>
        <v>2</v>
      </c>
    </row>
    <row r="19" spans="2:88" x14ac:dyDescent="0.35">
      <c r="B19" s="65">
        <v>287108</v>
      </c>
      <c r="C19" s="49">
        <v>40575</v>
      </c>
      <c r="D19" s="50"/>
      <c r="E19" s="50">
        <v>1</v>
      </c>
      <c r="F19" s="50">
        <v>2</v>
      </c>
      <c r="G19" s="50">
        <v>1</v>
      </c>
      <c r="H19" s="50">
        <v>1</v>
      </c>
      <c r="I19" s="50">
        <v>1</v>
      </c>
      <c r="J19" s="50">
        <v>2</v>
      </c>
      <c r="K19" s="50"/>
      <c r="L19" s="50"/>
      <c r="M19" s="50"/>
      <c r="N19" s="50"/>
      <c r="O19" s="50"/>
      <c r="P19" s="50"/>
      <c r="Q19" s="50">
        <v>1</v>
      </c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 t="s">
        <v>232</v>
      </c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1">
        <f t="shared" si="10"/>
        <v>9</v>
      </c>
    </row>
    <row r="20" spans="2:88" x14ac:dyDescent="0.35">
      <c r="B20" s="65">
        <v>221607</v>
      </c>
      <c r="C20" s="49">
        <v>40575</v>
      </c>
      <c r="D20" s="50"/>
      <c r="E20" s="50">
        <v>1</v>
      </c>
      <c r="F20" s="50">
        <v>2</v>
      </c>
      <c r="G20" s="50"/>
      <c r="H20" s="50"/>
      <c r="I20" s="50"/>
      <c r="J20" s="50" t="s">
        <v>232</v>
      </c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 t="s">
        <v>232</v>
      </c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1">
        <f t="shared" si="10"/>
        <v>3</v>
      </c>
    </row>
    <row r="21" spans="2:88" x14ac:dyDescent="0.35">
      <c r="B21" s="65">
        <v>289632</v>
      </c>
      <c r="C21" s="49">
        <v>40575</v>
      </c>
      <c r="D21" s="50"/>
      <c r="E21" s="50">
        <v>1</v>
      </c>
      <c r="F21" s="50">
        <v>1</v>
      </c>
      <c r="G21" s="50">
        <v>2</v>
      </c>
      <c r="H21" s="50">
        <v>1</v>
      </c>
      <c r="I21" s="50"/>
      <c r="J21" s="50" t="s">
        <v>232</v>
      </c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 t="s">
        <v>232</v>
      </c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1">
        <f t="shared" si="10"/>
        <v>5</v>
      </c>
    </row>
    <row r="22" spans="2:88" x14ac:dyDescent="0.35">
      <c r="B22" s="65">
        <v>289524</v>
      </c>
      <c r="C22" s="49">
        <v>40575</v>
      </c>
      <c r="D22" s="50"/>
      <c r="E22" s="50">
        <v>1</v>
      </c>
      <c r="F22" s="50">
        <v>1</v>
      </c>
      <c r="G22" s="50">
        <v>1</v>
      </c>
      <c r="H22" s="50">
        <v>2</v>
      </c>
      <c r="I22" s="50">
        <v>1</v>
      </c>
      <c r="J22" s="50">
        <v>1</v>
      </c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>
        <v>1</v>
      </c>
      <c r="V22" s="50"/>
      <c r="W22" s="50">
        <v>1</v>
      </c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 t="s">
        <v>232</v>
      </c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1">
        <f t="shared" si="10"/>
        <v>9</v>
      </c>
    </row>
    <row r="23" spans="2:88" x14ac:dyDescent="0.35">
      <c r="B23" s="65">
        <v>237488</v>
      </c>
      <c r="C23" s="49">
        <v>40575</v>
      </c>
      <c r="D23" s="50"/>
      <c r="E23" s="50">
        <v>1</v>
      </c>
      <c r="F23" s="50">
        <v>1</v>
      </c>
      <c r="G23" s="50">
        <v>1</v>
      </c>
      <c r="H23" s="50">
        <v>1</v>
      </c>
      <c r="I23" s="50"/>
      <c r="J23" s="50">
        <v>1</v>
      </c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 t="s">
        <v>232</v>
      </c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1">
        <f t="shared" si="10"/>
        <v>5</v>
      </c>
    </row>
    <row r="24" spans="2:88" x14ac:dyDescent="0.35">
      <c r="B24" s="65">
        <v>286281</v>
      </c>
      <c r="C24" s="49">
        <v>40575</v>
      </c>
      <c r="D24" s="50"/>
      <c r="E24" s="50">
        <v>1</v>
      </c>
      <c r="F24" s="50">
        <v>1</v>
      </c>
      <c r="G24" s="50"/>
      <c r="H24" s="50"/>
      <c r="I24" s="50"/>
      <c r="J24" s="50" t="s">
        <v>232</v>
      </c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 t="s">
        <v>232</v>
      </c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1">
        <f t="shared" si="10"/>
        <v>2</v>
      </c>
    </row>
    <row r="25" spans="2:88" x14ac:dyDescent="0.35">
      <c r="B25" s="65">
        <v>286417</v>
      </c>
      <c r="C25" s="49">
        <v>40575</v>
      </c>
      <c r="D25" s="50"/>
      <c r="E25" s="50">
        <v>1</v>
      </c>
      <c r="F25" s="50">
        <v>1</v>
      </c>
      <c r="G25" s="50"/>
      <c r="H25" s="50"/>
      <c r="I25" s="50"/>
      <c r="J25" s="50" t="s">
        <v>232</v>
      </c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 t="s">
        <v>232</v>
      </c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1">
        <f t="shared" si="10"/>
        <v>2</v>
      </c>
    </row>
    <row r="26" spans="2:88" x14ac:dyDescent="0.35">
      <c r="B26" s="65">
        <v>287782</v>
      </c>
      <c r="C26" s="49">
        <v>40575</v>
      </c>
      <c r="D26" s="50"/>
      <c r="E26" s="50">
        <v>1</v>
      </c>
      <c r="F26" s="50">
        <v>1</v>
      </c>
      <c r="G26" s="50"/>
      <c r="H26" s="50"/>
      <c r="I26" s="50"/>
      <c r="J26" s="50" t="s">
        <v>232</v>
      </c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 t="s">
        <v>232</v>
      </c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1">
        <f t="shared" si="10"/>
        <v>2</v>
      </c>
    </row>
    <row r="27" spans="2:88" x14ac:dyDescent="0.35">
      <c r="B27" s="65">
        <v>188585</v>
      </c>
      <c r="C27" s="49">
        <v>40575</v>
      </c>
      <c r="D27" s="50"/>
      <c r="E27" s="50">
        <v>1</v>
      </c>
      <c r="F27" s="50"/>
      <c r="G27" s="50">
        <v>1</v>
      </c>
      <c r="H27" s="50"/>
      <c r="I27" s="50">
        <v>1</v>
      </c>
      <c r="J27" s="50">
        <v>1</v>
      </c>
      <c r="K27" s="50">
        <v>1</v>
      </c>
      <c r="L27" s="50">
        <v>1</v>
      </c>
      <c r="M27" s="50">
        <v>1</v>
      </c>
      <c r="N27" s="50">
        <v>1</v>
      </c>
      <c r="O27" s="50"/>
      <c r="P27" s="50">
        <v>1</v>
      </c>
      <c r="Q27" s="50">
        <v>1</v>
      </c>
      <c r="R27" s="50">
        <v>1</v>
      </c>
      <c r="S27" s="50">
        <v>1</v>
      </c>
      <c r="T27" s="50">
        <v>1</v>
      </c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 t="s">
        <v>232</v>
      </c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1">
        <f t="shared" si="10"/>
        <v>13</v>
      </c>
    </row>
    <row r="28" spans="2:88" x14ac:dyDescent="0.35">
      <c r="B28" s="65">
        <v>105961</v>
      </c>
      <c r="C28" s="49">
        <v>40575</v>
      </c>
      <c r="D28" s="50"/>
      <c r="E28" s="50">
        <v>1</v>
      </c>
      <c r="F28" s="50"/>
      <c r="G28" s="50">
        <v>1</v>
      </c>
      <c r="H28" s="50"/>
      <c r="I28" s="50"/>
      <c r="J28" s="50" t="s">
        <v>232</v>
      </c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 t="s">
        <v>232</v>
      </c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1">
        <f t="shared" si="10"/>
        <v>2</v>
      </c>
    </row>
    <row r="29" spans="2:88" x14ac:dyDescent="0.35">
      <c r="B29" s="65">
        <v>287514</v>
      </c>
      <c r="C29" s="49">
        <v>40575</v>
      </c>
      <c r="D29" s="50"/>
      <c r="E29" s="50">
        <v>1</v>
      </c>
      <c r="F29" s="50"/>
      <c r="G29" s="50">
        <v>1</v>
      </c>
      <c r="H29" s="50"/>
      <c r="I29" s="50"/>
      <c r="J29" s="50" t="s">
        <v>232</v>
      </c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 t="s">
        <v>232</v>
      </c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1">
        <f t="shared" si="10"/>
        <v>2</v>
      </c>
    </row>
    <row r="30" spans="2:88" x14ac:dyDescent="0.35">
      <c r="B30" s="65">
        <v>287993</v>
      </c>
      <c r="C30" s="49">
        <v>40575</v>
      </c>
      <c r="D30" s="50"/>
      <c r="E30" s="50">
        <v>1</v>
      </c>
      <c r="F30" s="50"/>
      <c r="G30" s="50">
        <v>1</v>
      </c>
      <c r="H30" s="50"/>
      <c r="I30" s="50"/>
      <c r="J30" s="50" t="s">
        <v>232</v>
      </c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>
        <v>3</v>
      </c>
      <c r="AH30" s="50"/>
      <c r="AI30" s="50">
        <v>3</v>
      </c>
      <c r="AJ30" s="50"/>
      <c r="AK30" s="50">
        <v>3</v>
      </c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 t="s">
        <v>232</v>
      </c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1">
        <f t="shared" si="10"/>
        <v>11</v>
      </c>
    </row>
    <row r="31" spans="2:88" x14ac:dyDescent="0.35">
      <c r="B31" s="65">
        <v>170977</v>
      </c>
      <c r="C31" s="49">
        <v>40575</v>
      </c>
      <c r="D31" s="50"/>
      <c r="E31" s="50">
        <v>1</v>
      </c>
      <c r="F31" s="50"/>
      <c r="G31" s="50"/>
      <c r="H31" s="50"/>
      <c r="I31" s="50">
        <v>1</v>
      </c>
      <c r="J31" s="50" t="s">
        <v>232</v>
      </c>
      <c r="K31" s="50">
        <v>1</v>
      </c>
      <c r="L31" s="50">
        <v>1</v>
      </c>
      <c r="M31" s="50">
        <v>1</v>
      </c>
      <c r="N31" s="50"/>
      <c r="O31" s="50"/>
      <c r="P31" s="50"/>
      <c r="Q31" s="50">
        <v>1</v>
      </c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 t="s">
        <v>232</v>
      </c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1">
        <f t="shared" si="10"/>
        <v>6</v>
      </c>
    </row>
    <row r="32" spans="2:88" x14ac:dyDescent="0.35">
      <c r="B32" s="65">
        <v>286333</v>
      </c>
      <c r="C32" s="49">
        <v>40575</v>
      </c>
      <c r="D32" s="50"/>
      <c r="E32" s="50">
        <v>1</v>
      </c>
      <c r="F32" s="50"/>
      <c r="G32" s="50"/>
      <c r="H32" s="50"/>
      <c r="I32" s="50">
        <v>1</v>
      </c>
      <c r="J32" s="50">
        <v>1</v>
      </c>
      <c r="K32" s="50"/>
      <c r="L32" s="50"/>
      <c r="M32" s="50"/>
      <c r="N32" s="50"/>
      <c r="O32" s="50"/>
      <c r="P32" s="50">
        <v>1</v>
      </c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>
        <v>0</v>
      </c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 t="s">
        <v>232</v>
      </c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1">
        <f t="shared" si="10"/>
        <v>4</v>
      </c>
    </row>
    <row r="33" spans="2:88" x14ac:dyDescent="0.35">
      <c r="B33" s="65">
        <v>31832</v>
      </c>
      <c r="C33" s="49">
        <v>40575</v>
      </c>
      <c r="D33" s="50"/>
      <c r="E33" s="50">
        <v>1</v>
      </c>
      <c r="F33" s="50"/>
      <c r="G33" s="50"/>
      <c r="H33" s="50"/>
      <c r="I33" s="50"/>
      <c r="J33" s="50" t="s">
        <v>232</v>
      </c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 t="s">
        <v>232</v>
      </c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1">
        <f t="shared" si="10"/>
        <v>1</v>
      </c>
    </row>
    <row r="34" spans="2:88" x14ac:dyDescent="0.35">
      <c r="B34" s="65">
        <v>176610</v>
      </c>
      <c r="C34" s="49">
        <v>40575</v>
      </c>
      <c r="D34" s="50"/>
      <c r="E34" s="50">
        <v>1</v>
      </c>
      <c r="F34" s="50"/>
      <c r="G34" s="50"/>
      <c r="H34" s="50"/>
      <c r="I34" s="50"/>
      <c r="J34" s="50">
        <v>1</v>
      </c>
      <c r="K34" s="50"/>
      <c r="L34" s="50"/>
      <c r="M34" s="50">
        <v>1</v>
      </c>
      <c r="N34" s="50">
        <v>1</v>
      </c>
      <c r="O34" s="50"/>
      <c r="P34" s="50">
        <v>1</v>
      </c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 t="s">
        <v>232</v>
      </c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1">
        <f t="shared" si="10"/>
        <v>5</v>
      </c>
    </row>
    <row r="35" spans="2:88" x14ac:dyDescent="0.35">
      <c r="B35" s="65">
        <v>264116</v>
      </c>
      <c r="C35" s="49">
        <v>40575</v>
      </c>
      <c r="D35" s="50"/>
      <c r="E35" s="50">
        <v>1</v>
      </c>
      <c r="F35" s="50"/>
      <c r="G35" s="50"/>
      <c r="H35" s="50"/>
      <c r="I35" s="50"/>
      <c r="J35" s="50" t="s">
        <v>232</v>
      </c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 t="s">
        <v>232</v>
      </c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1">
        <f t="shared" si="10"/>
        <v>1</v>
      </c>
    </row>
    <row r="36" spans="2:88" x14ac:dyDescent="0.35">
      <c r="B36" s="65">
        <v>286044</v>
      </c>
      <c r="C36" s="49">
        <v>40575</v>
      </c>
      <c r="D36" s="50"/>
      <c r="E36" s="50">
        <v>1</v>
      </c>
      <c r="F36" s="50"/>
      <c r="G36" s="50"/>
      <c r="H36" s="50"/>
      <c r="I36" s="50"/>
      <c r="J36" s="50" t="s">
        <v>232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 t="s">
        <v>232</v>
      </c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1">
        <f t="shared" si="10"/>
        <v>1</v>
      </c>
    </row>
    <row r="37" spans="2:88" x14ac:dyDescent="0.35">
      <c r="B37" s="65">
        <v>286238</v>
      </c>
      <c r="C37" s="49">
        <v>40575</v>
      </c>
      <c r="D37" s="50"/>
      <c r="E37" s="50">
        <v>1</v>
      </c>
      <c r="F37" s="50"/>
      <c r="G37" s="50"/>
      <c r="H37" s="50"/>
      <c r="I37" s="50"/>
      <c r="J37" s="50" t="s">
        <v>232</v>
      </c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 t="s">
        <v>232</v>
      </c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1">
        <f t="shared" si="10"/>
        <v>1</v>
      </c>
    </row>
    <row r="38" spans="2:88" x14ac:dyDescent="0.35">
      <c r="B38" s="65">
        <v>286243</v>
      </c>
      <c r="C38" s="49">
        <v>40575</v>
      </c>
      <c r="D38" s="50"/>
      <c r="E38" s="50">
        <v>1</v>
      </c>
      <c r="F38" s="50"/>
      <c r="G38" s="50"/>
      <c r="H38" s="50"/>
      <c r="I38" s="50"/>
      <c r="J38" s="50" t="s">
        <v>232</v>
      </c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 t="s">
        <v>232</v>
      </c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1">
        <f t="shared" si="10"/>
        <v>1</v>
      </c>
    </row>
    <row r="39" spans="2:88" x14ac:dyDescent="0.35">
      <c r="B39" s="65">
        <v>287428</v>
      </c>
      <c r="C39" s="49">
        <v>40575</v>
      </c>
      <c r="D39" s="50"/>
      <c r="E39" s="50">
        <v>1</v>
      </c>
      <c r="F39" s="50"/>
      <c r="G39" s="50"/>
      <c r="H39" s="50"/>
      <c r="I39" s="50"/>
      <c r="J39" s="50" t="s">
        <v>232</v>
      </c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 t="s">
        <v>232</v>
      </c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1">
        <f t="shared" si="10"/>
        <v>1</v>
      </c>
    </row>
    <row r="40" spans="2:88" x14ac:dyDescent="0.35">
      <c r="B40" s="65">
        <v>289685</v>
      </c>
      <c r="C40" s="49">
        <v>40575</v>
      </c>
      <c r="D40" s="50"/>
      <c r="E40" s="50">
        <v>1</v>
      </c>
      <c r="F40" s="50"/>
      <c r="G40" s="50"/>
      <c r="H40" s="50"/>
      <c r="I40" s="50"/>
      <c r="J40" s="50" t="s">
        <v>232</v>
      </c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 t="s">
        <v>232</v>
      </c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1">
        <f>SUM(D40:CI40)</f>
        <v>1</v>
      </c>
    </row>
    <row r="41" spans="2:88" ht="18.75" customHeight="1" x14ac:dyDescent="0.35">
      <c r="B41" s="54"/>
      <c r="C41" s="52" t="s">
        <v>16</v>
      </c>
      <c r="D41" s="54"/>
      <c r="E41" s="55">
        <f>COUNT(E15:E40)</f>
        <v>26</v>
      </c>
      <c r="F41" s="55">
        <f t="shared" ref="F41:BH41" si="11">COUNT(F15:F40)</f>
        <v>8</v>
      </c>
      <c r="G41" s="55">
        <f t="shared" si="11"/>
        <v>8</v>
      </c>
      <c r="H41" s="55">
        <f t="shared" si="11"/>
        <v>5</v>
      </c>
      <c r="I41" s="55">
        <f t="shared" si="11"/>
        <v>5</v>
      </c>
      <c r="J41" s="55">
        <f t="shared" si="11"/>
        <v>6</v>
      </c>
      <c r="K41" s="55">
        <f t="shared" si="11"/>
        <v>2</v>
      </c>
      <c r="L41" s="55">
        <f t="shared" si="11"/>
        <v>2</v>
      </c>
      <c r="M41" s="55">
        <f t="shared" si="11"/>
        <v>3</v>
      </c>
      <c r="N41" s="55">
        <f t="shared" si="11"/>
        <v>2</v>
      </c>
      <c r="O41" s="55">
        <f t="shared" si="11"/>
        <v>0</v>
      </c>
      <c r="P41" s="55">
        <f t="shared" si="11"/>
        <v>3</v>
      </c>
      <c r="Q41" s="55">
        <f t="shared" si="11"/>
        <v>3</v>
      </c>
      <c r="R41" s="55">
        <f t="shared" si="11"/>
        <v>1</v>
      </c>
      <c r="S41" s="55">
        <f t="shared" si="11"/>
        <v>1</v>
      </c>
      <c r="T41" s="55">
        <f t="shared" si="11"/>
        <v>1</v>
      </c>
      <c r="U41" s="55">
        <f t="shared" si="11"/>
        <v>1</v>
      </c>
      <c r="V41" s="55">
        <f t="shared" si="11"/>
        <v>0</v>
      </c>
      <c r="W41" s="55">
        <f t="shared" si="11"/>
        <v>1</v>
      </c>
      <c r="X41" s="55">
        <f t="shared" si="11"/>
        <v>0</v>
      </c>
      <c r="Y41" s="55">
        <f t="shared" si="11"/>
        <v>0</v>
      </c>
      <c r="Z41" s="55">
        <f t="shared" si="11"/>
        <v>0</v>
      </c>
      <c r="AA41" s="55">
        <f t="shared" si="11"/>
        <v>0</v>
      </c>
      <c r="AB41" s="55">
        <f t="shared" si="11"/>
        <v>0</v>
      </c>
      <c r="AC41" s="55">
        <f t="shared" si="11"/>
        <v>1</v>
      </c>
      <c r="AD41" s="55">
        <f t="shared" si="11"/>
        <v>0</v>
      </c>
      <c r="AE41" s="55">
        <f t="shared" si="11"/>
        <v>0</v>
      </c>
      <c r="AF41" s="55">
        <f t="shared" si="11"/>
        <v>0</v>
      </c>
      <c r="AG41" s="55">
        <f t="shared" si="11"/>
        <v>1</v>
      </c>
      <c r="AH41" s="55">
        <f t="shared" si="11"/>
        <v>0</v>
      </c>
      <c r="AI41" s="55">
        <f t="shared" si="11"/>
        <v>1</v>
      </c>
      <c r="AJ41" s="55">
        <f t="shared" si="11"/>
        <v>0</v>
      </c>
      <c r="AK41" s="55">
        <f t="shared" si="11"/>
        <v>1</v>
      </c>
      <c r="AL41" s="55">
        <f t="shared" si="11"/>
        <v>0</v>
      </c>
      <c r="AM41" s="55">
        <f t="shared" si="11"/>
        <v>0</v>
      </c>
      <c r="AN41" s="55">
        <f t="shared" si="11"/>
        <v>0</v>
      </c>
      <c r="AO41" s="55">
        <f t="shared" si="11"/>
        <v>0</v>
      </c>
      <c r="AP41" s="55">
        <f t="shared" si="11"/>
        <v>0</v>
      </c>
      <c r="AQ41" s="55">
        <f t="shared" si="11"/>
        <v>0</v>
      </c>
      <c r="AR41" s="55">
        <f t="shared" si="11"/>
        <v>0</v>
      </c>
      <c r="AS41" s="55">
        <f t="shared" si="11"/>
        <v>0</v>
      </c>
      <c r="AT41" s="55">
        <f t="shared" si="11"/>
        <v>0</v>
      </c>
      <c r="AU41" s="55">
        <f t="shared" si="11"/>
        <v>0</v>
      </c>
      <c r="AV41" s="55">
        <f t="shared" si="11"/>
        <v>0</v>
      </c>
      <c r="AW41" s="55">
        <f t="shared" si="11"/>
        <v>0</v>
      </c>
      <c r="AX41" s="55">
        <f t="shared" si="11"/>
        <v>0</v>
      </c>
      <c r="AY41" s="55">
        <f t="shared" si="11"/>
        <v>0</v>
      </c>
      <c r="AZ41" s="55">
        <f t="shared" si="11"/>
        <v>0</v>
      </c>
      <c r="BA41" s="55">
        <f t="shared" si="11"/>
        <v>0</v>
      </c>
      <c r="BB41" s="55">
        <f t="shared" si="11"/>
        <v>0</v>
      </c>
      <c r="BC41" s="55">
        <f t="shared" si="11"/>
        <v>0</v>
      </c>
      <c r="BD41" s="55">
        <f t="shared" si="11"/>
        <v>0</v>
      </c>
      <c r="BE41" s="55">
        <f t="shared" si="11"/>
        <v>0</v>
      </c>
      <c r="BF41" s="55">
        <f t="shared" si="11"/>
        <v>0</v>
      </c>
      <c r="BG41" s="55">
        <f t="shared" si="11"/>
        <v>0</v>
      </c>
      <c r="BH41" s="55">
        <f t="shared" si="11"/>
        <v>0</v>
      </c>
      <c r="BI41" s="55">
        <f t="shared" ref="BI41:BO41" si="12">COUNT(BI15:BI40)</f>
        <v>0</v>
      </c>
      <c r="BJ41" s="55">
        <f t="shared" si="12"/>
        <v>0</v>
      </c>
      <c r="BK41" s="55">
        <f t="shared" si="12"/>
        <v>0</v>
      </c>
      <c r="BL41" s="55">
        <f t="shared" si="12"/>
        <v>0</v>
      </c>
      <c r="BM41" s="55">
        <f t="shared" si="12"/>
        <v>0</v>
      </c>
      <c r="BN41" s="55">
        <f t="shared" ref="BN41" si="13">COUNT(BN15:BN40)</f>
        <v>0</v>
      </c>
      <c r="BO41" s="55">
        <f t="shared" si="12"/>
        <v>0</v>
      </c>
      <c r="BP41" s="55">
        <f t="shared" ref="BP41:BQ41" si="14">COUNT(BP15:BP40)</f>
        <v>0</v>
      </c>
      <c r="BQ41" s="55">
        <f t="shared" si="14"/>
        <v>0</v>
      </c>
      <c r="BR41" s="55">
        <f t="shared" ref="BR41:BS41" si="15">COUNT(BR15:BR40)</f>
        <v>0</v>
      </c>
      <c r="BS41" s="55">
        <f t="shared" si="15"/>
        <v>0</v>
      </c>
      <c r="BT41" s="55">
        <f t="shared" ref="BT41:BU41" si="16">COUNT(BT15:BT40)</f>
        <v>0</v>
      </c>
      <c r="BU41" s="55">
        <f t="shared" si="16"/>
        <v>0</v>
      </c>
      <c r="BV41" s="55">
        <f t="shared" ref="BV41:CG41" si="17">COUNT(BV15:BV40)</f>
        <v>0</v>
      </c>
      <c r="BW41" s="55">
        <f t="shared" si="17"/>
        <v>0</v>
      </c>
      <c r="BX41" s="55">
        <f t="shared" si="17"/>
        <v>0</v>
      </c>
      <c r="BY41" s="55">
        <f t="shared" si="17"/>
        <v>0</v>
      </c>
      <c r="BZ41" s="55">
        <f t="shared" si="17"/>
        <v>0</v>
      </c>
      <c r="CA41" s="55">
        <f t="shared" si="17"/>
        <v>0</v>
      </c>
      <c r="CB41" s="55">
        <f t="shared" si="17"/>
        <v>0</v>
      </c>
      <c r="CC41" s="55">
        <f t="shared" si="17"/>
        <v>0</v>
      </c>
      <c r="CD41" s="55">
        <f t="shared" si="17"/>
        <v>0</v>
      </c>
      <c r="CE41" s="55">
        <f t="shared" si="17"/>
        <v>0</v>
      </c>
      <c r="CF41" s="55">
        <f t="shared" si="17"/>
        <v>0</v>
      </c>
      <c r="CG41" s="55">
        <f t="shared" si="17"/>
        <v>0</v>
      </c>
      <c r="CH41" s="55">
        <f t="shared" ref="CH41:CI41" si="18">COUNT(CH15:CH40)</f>
        <v>0</v>
      </c>
      <c r="CI41" s="55">
        <f t="shared" si="18"/>
        <v>0</v>
      </c>
      <c r="CJ41" s="55">
        <f>SUM(CJ15:CJ40)</f>
        <v>96</v>
      </c>
    </row>
    <row r="42" spans="2:88" ht="18.75" customHeight="1" x14ac:dyDescent="0.35"/>
    <row r="43" spans="2:88" ht="18.75" customHeight="1" x14ac:dyDescent="0.35">
      <c r="B43" s="135" t="s">
        <v>230</v>
      </c>
      <c r="C43" s="47" t="s">
        <v>231</v>
      </c>
      <c r="D43" s="48">
        <v>40544</v>
      </c>
      <c r="E43" s="48">
        <v>40575</v>
      </c>
      <c r="F43" s="48">
        <v>40603</v>
      </c>
      <c r="G43" s="48">
        <v>40634</v>
      </c>
      <c r="H43" s="48">
        <v>40664</v>
      </c>
      <c r="I43" s="48">
        <v>40695</v>
      </c>
      <c r="J43" s="48">
        <v>40725</v>
      </c>
      <c r="K43" s="48">
        <v>40756</v>
      </c>
      <c r="L43" s="48">
        <v>40787</v>
      </c>
      <c r="M43" s="48">
        <v>40817</v>
      </c>
      <c r="N43" s="48">
        <v>40848</v>
      </c>
      <c r="O43" s="48">
        <v>40878</v>
      </c>
      <c r="P43" s="48">
        <v>40909</v>
      </c>
      <c r="Q43" s="48">
        <v>40940</v>
      </c>
      <c r="R43" s="48">
        <v>40969</v>
      </c>
      <c r="S43" s="48">
        <v>41000</v>
      </c>
      <c r="T43" s="48">
        <v>41030</v>
      </c>
      <c r="U43" s="48">
        <v>41061</v>
      </c>
      <c r="V43" s="48">
        <v>41091</v>
      </c>
      <c r="W43" s="48">
        <v>41122</v>
      </c>
      <c r="X43" s="48">
        <v>41153</v>
      </c>
      <c r="Y43" s="48">
        <v>41183</v>
      </c>
      <c r="Z43" s="48">
        <v>41214</v>
      </c>
      <c r="AA43" s="48">
        <v>41244</v>
      </c>
      <c r="AB43" s="48">
        <v>41275</v>
      </c>
      <c r="AC43" s="48">
        <v>41306</v>
      </c>
      <c r="AD43" s="48">
        <v>41334</v>
      </c>
      <c r="AE43" s="48">
        <v>41365</v>
      </c>
      <c r="AF43" s="48">
        <v>41395</v>
      </c>
      <c r="AG43" s="48">
        <v>41426</v>
      </c>
      <c r="AH43" s="48">
        <v>41456</v>
      </c>
      <c r="AI43" s="48">
        <v>41487</v>
      </c>
      <c r="AJ43" s="48">
        <v>41518</v>
      </c>
      <c r="AK43" s="48">
        <v>41548</v>
      </c>
      <c r="AL43" s="48">
        <v>41579</v>
      </c>
      <c r="AM43" s="48">
        <v>41609</v>
      </c>
      <c r="AN43" s="48">
        <v>41640</v>
      </c>
      <c r="AO43" s="48">
        <v>41671</v>
      </c>
      <c r="AP43" s="48">
        <v>41699</v>
      </c>
      <c r="AQ43" s="48">
        <v>41730</v>
      </c>
      <c r="AR43" s="48">
        <v>41760</v>
      </c>
      <c r="AS43" s="48">
        <v>41791</v>
      </c>
      <c r="AT43" s="48">
        <v>41821</v>
      </c>
      <c r="AU43" s="48">
        <v>41852</v>
      </c>
      <c r="AV43" s="48">
        <v>41883</v>
      </c>
      <c r="AW43" s="48">
        <v>41913</v>
      </c>
      <c r="AX43" s="48">
        <v>41944</v>
      </c>
      <c r="AY43" s="48">
        <v>41974</v>
      </c>
      <c r="AZ43" s="48">
        <v>42005</v>
      </c>
      <c r="BA43" s="48">
        <v>42036</v>
      </c>
      <c r="BB43" s="48">
        <v>42064</v>
      </c>
      <c r="BC43" s="48">
        <v>42095</v>
      </c>
      <c r="BD43" s="48">
        <v>42125</v>
      </c>
      <c r="BE43" s="48">
        <v>42156</v>
      </c>
      <c r="BF43" s="48">
        <v>42186</v>
      </c>
      <c r="BG43" s="48">
        <v>42217</v>
      </c>
      <c r="BH43" s="48">
        <v>42248</v>
      </c>
      <c r="BI43" s="48">
        <v>42278</v>
      </c>
      <c r="BJ43" s="48">
        <v>42309</v>
      </c>
      <c r="BK43" s="48">
        <v>42339</v>
      </c>
      <c r="BL43" s="48">
        <v>42370</v>
      </c>
      <c r="BM43" s="48">
        <v>42401</v>
      </c>
      <c r="BN43" s="48">
        <v>42430</v>
      </c>
      <c r="BO43" s="48">
        <v>42461</v>
      </c>
      <c r="BP43" s="48">
        <v>42491</v>
      </c>
      <c r="BQ43" s="48">
        <v>42522</v>
      </c>
      <c r="BR43" s="48">
        <v>42552</v>
      </c>
      <c r="BS43" s="48">
        <v>42583</v>
      </c>
      <c r="BT43" s="48">
        <v>42614</v>
      </c>
      <c r="BU43" s="48">
        <v>42644</v>
      </c>
      <c r="BV43" s="48">
        <v>42675</v>
      </c>
      <c r="BW43" s="48">
        <v>42705</v>
      </c>
      <c r="BX43" s="48">
        <v>42736</v>
      </c>
      <c r="BY43" s="48">
        <v>42767</v>
      </c>
      <c r="BZ43" s="48">
        <v>42795</v>
      </c>
      <c r="CA43" s="48">
        <v>42826</v>
      </c>
      <c r="CB43" s="48">
        <v>42856</v>
      </c>
      <c r="CC43" s="48">
        <v>42887</v>
      </c>
      <c r="CD43" s="48">
        <v>42917</v>
      </c>
      <c r="CE43" s="48">
        <v>42948</v>
      </c>
      <c r="CF43" s="48">
        <v>42979</v>
      </c>
      <c r="CG43" s="48">
        <v>43009</v>
      </c>
      <c r="CH43" s="48">
        <v>43040</v>
      </c>
      <c r="CI43" s="48">
        <v>43070</v>
      </c>
      <c r="CJ43" s="48" t="s">
        <v>16</v>
      </c>
    </row>
    <row r="44" spans="2:88" x14ac:dyDescent="0.35">
      <c r="B44" s="65">
        <v>10413</v>
      </c>
      <c r="C44" s="49">
        <v>40603</v>
      </c>
      <c r="D44" s="50"/>
      <c r="E44" s="50"/>
      <c r="F44" s="50">
        <v>3</v>
      </c>
      <c r="G44" s="50"/>
      <c r="H44" s="50">
        <v>3</v>
      </c>
      <c r="I44" s="50"/>
      <c r="J44" s="50" t="s">
        <v>232</v>
      </c>
      <c r="K44" s="50"/>
      <c r="L44" s="50"/>
      <c r="M44" s="50">
        <v>1</v>
      </c>
      <c r="N44" s="50">
        <v>3</v>
      </c>
      <c r="O44" s="50"/>
      <c r="P44" s="50">
        <v>2</v>
      </c>
      <c r="Q44" s="50"/>
      <c r="R44" s="50"/>
      <c r="S44" s="50"/>
      <c r="T44" s="50"/>
      <c r="U44" s="50"/>
      <c r="V44" s="50"/>
      <c r="W44" s="50">
        <v>2</v>
      </c>
      <c r="X44" s="50"/>
      <c r="Y44" s="50"/>
      <c r="Z44" s="50"/>
      <c r="AA44" s="50">
        <v>12</v>
      </c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 t="s">
        <v>232</v>
      </c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1">
        <f t="shared" ref="CJ44:CJ70" si="19">SUM(D44:CI44)</f>
        <v>26</v>
      </c>
    </row>
    <row r="45" spans="2:88" x14ac:dyDescent="0.35">
      <c r="B45" s="65">
        <v>201347</v>
      </c>
      <c r="C45" s="49">
        <v>40603</v>
      </c>
      <c r="D45" s="50"/>
      <c r="E45" s="50"/>
      <c r="F45" s="50">
        <v>2</v>
      </c>
      <c r="G45" s="50">
        <v>1</v>
      </c>
      <c r="H45" s="50">
        <v>4</v>
      </c>
      <c r="I45" s="50">
        <v>2</v>
      </c>
      <c r="J45" s="50" t="s">
        <v>232</v>
      </c>
      <c r="K45" s="50"/>
      <c r="L45" s="50"/>
      <c r="M45" s="50"/>
      <c r="N45" s="50"/>
      <c r="O45" s="50"/>
      <c r="P45" s="50"/>
      <c r="Q45" s="50"/>
      <c r="R45" s="50"/>
      <c r="S45" s="50"/>
      <c r="T45" s="50">
        <v>2</v>
      </c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>
        <v>1</v>
      </c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 t="s">
        <v>232</v>
      </c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1">
        <f t="shared" si="19"/>
        <v>12</v>
      </c>
    </row>
    <row r="46" spans="2:88" x14ac:dyDescent="0.35">
      <c r="B46" s="65">
        <v>291357</v>
      </c>
      <c r="C46" s="49">
        <v>40603</v>
      </c>
      <c r="D46" s="50"/>
      <c r="E46" s="50"/>
      <c r="F46" s="50">
        <v>2</v>
      </c>
      <c r="G46" s="50">
        <v>1</v>
      </c>
      <c r="H46" s="50">
        <v>1</v>
      </c>
      <c r="I46" s="50">
        <v>1</v>
      </c>
      <c r="J46" s="50">
        <v>1</v>
      </c>
      <c r="K46" s="50">
        <v>1</v>
      </c>
      <c r="L46" s="50">
        <v>1</v>
      </c>
      <c r="M46" s="50">
        <v>1</v>
      </c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 t="s">
        <v>232</v>
      </c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1">
        <f t="shared" si="19"/>
        <v>9</v>
      </c>
    </row>
    <row r="47" spans="2:88" x14ac:dyDescent="0.35">
      <c r="B47" s="65">
        <v>294130</v>
      </c>
      <c r="C47" s="49">
        <v>40603</v>
      </c>
      <c r="D47" s="50"/>
      <c r="E47" s="50"/>
      <c r="F47" s="50">
        <v>2</v>
      </c>
      <c r="G47" s="50"/>
      <c r="H47" s="50"/>
      <c r="I47" s="50">
        <v>2</v>
      </c>
      <c r="J47" s="50" t="s">
        <v>232</v>
      </c>
      <c r="K47" s="50"/>
      <c r="L47" s="50">
        <v>1</v>
      </c>
      <c r="M47" s="50">
        <v>2</v>
      </c>
      <c r="N47" s="50"/>
      <c r="O47" s="50">
        <v>1</v>
      </c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 t="s">
        <v>232</v>
      </c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1">
        <f t="shared" si="19"/>
        <v>8</v>
      </c>
    </row>
    <row r="48" spans="2:88" x14ac:dyDescent="0.35">
      <c r="B48" s="65">
        <v>291621</v>
      </c>
      <c r="C48" s="49">
        <v>40603</v>
      </c>
      <c r="D48" s="50"/>
      <c r="E48" s="50"/>
      <c r="F48" s="50">
        <v>2</v>
      </c>
      <c r="G48" s="50"/>
      <c r="H48" s="50"/>
      <c r="I48" s="50">
        <v>1</v>
      </c>
      <c r="J48" s="50" t="s">
        <v>232</v>
      </c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 t="s">
        <v>232</v>
      </c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1">
        <f t="shared" si="19"/>
        <v>3</v>
      </c>
    </row>
    <row r="49" spans="2:88" x14ac:dyDescent="0.35">
      <c r="B49" s="65">
        <v>224105</v>
      </c>
      <c r="C49" s="49">
        <v>40603</v>
      </c>
      <c r="D49" s="50"/>
      <c r="E49" s="50"/>
      <c r="F49" s="50">
        <v>2</v>
      </c>
      <c r="G49" s="50"/>
      <c r="H49" s="50"/>
      <c r="I49" s="50"/>
      <c r="J49" s="50" t="s">
        <v>232</v>
      </c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 t="s">
        <v>232</v>
      </c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1">
        <f t="shared" si="19"/>
        <v>2</v>
      </c>
    </row>
    <row r="50" spans="2:88" x14ac:dyDescent="0.35">
      <c r="B50" s="65">
        <v>293075</v>
      </c>
      <c r="C50" s="49">
        <v>40603</v>
      </c>
      <c r="D50" s="50"/>
      <c r="E50" s="50"/>
      <c r="F50" s="50">
        <v>1</v>
      </c>
      <c r="G50" s="50">
        <v>2</v>
      </c>
      <c r="H50" s="50">
        <v>3</v>
      </c>
      <c r="I50" s="50">
        <v>2</v>
      </c>
      <c r="J50" s="50">
        <v>2</v>
      </c>
      <c r="K50" s="50">
        <v>1</v>
      </c>
      <c r="L50" s="50">
        <v>2</v>
      </c>
      <c r="M50" s="50">
        <v>3</v>
      </c>
      <c r="N50" s="50">
        <v>1</v>
      </c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 t="s">
        <v>232</v>
      </c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1">
        <f t="shared" si="19"/>
        <v>17</v>
      </c>
    </row>
    <row r="51" spans="2:88" x14ac:dyDescent="0.35">
      <c r="B51" s="65">
        <v>291051</v>
      </c>
      <c r="C51" s="49">
        <v>40603</v>
      </c>
      <c r="D51" s="50"/>
      <c r="E51" s="50"/>
      <c r="F51" s="50">
        <v>1</v>
      </c>
      <c r="G51" s="50">
        <v>1</v>
      </c>
      <c r="H51" s="50">
        <v>1</v>
      </c>
      <c r="I51" s="50">
        <v>1</v>
      </c>
      <c r="J51" s="50" t="s">
        <v>232</v>
      </c>
      <c r="K51" s="50">
        <v>1</v>
      </c>
      <c r="L51" s="50"/>
      <c r="M51" s="50"/>
      <c r="N51" s="50">
        <v>1</v>
      </c>
      <c r="O51" s="50">
        <v>1</v>
      </c>
      <c r="P51" s="50"/>
      <c r="Q51" s="50">
        <v>1</v>
      </c>
      <c r="R51" s="50">
        <v>1</v>
      </c>
      <c r="S51" s="50"/>
      <c r="T51" s="50"/>
      <c r="U51" s="50"/>
      <c r="V51" s="50"/>
      <c r="W51" s="50"/>
      <c r="X51" s="50"/>
      <c r="Y51" s="50">
        <v>1</v>
      </c>
      <c r="Z51" s="50"/>
      <c r="AA51" s="50"/>
      <c r="AB51" s="50">
        <v>1</v>
      </c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 t="s">
        <v>232</v>
      </c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1">
        <f t="shared" si="19"/>
        <v>11</v>
      </c>
    </row>
    <row r="52" spans="2:88" x14ac:dyDescent="0.35">
      <c r="B52" s="65">
        <v>257718</v>
      </c>
      <c r="C52" s="49">
        <v>40603</v>
      </c>
      <c r="D52" s="50"/>
      <c r="E52" s="50"/>
      <c r="F52" s="50">
        <v>1</v>
      </c>
      <c r="G52" s="50">
        <v>1</v>
      </c>
      <c r="H52" s="50">
        <v>1</v>
      </c>
      <c r="I52" s="50"/>
      <c r="J52" s="50">
        <v>1</v>
      </c>
      <c r="K52" s="50">
        <v>2</v>
      </c>
      <c r="L52" s="50">
        <v>1</v>
      </c>
      <c r="M52" s="50">
        <v>1</v>
      </c>
      <c r="N52" s="50"/>
      <c r="O52" s="50"/>
      <c r="P52" s="50">
        <v>1</v>
      </c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 t="s">
        <v>232</v>
      </c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1">
        <f t="shared" si="19"/>
        <v>9</v>
      </c>
    </row>
    <row r="53" spans="2:88" x14ac:dyDescent="0.35">
      <c r="B53" s="65">
        <v>291766</v>
      </c>
      <c r="C53" s="49">
        <v>40603</v>
      </c>
      <c r="D53" s="50"/>
      <c r="E53" s="50"/>
      <c r="F53" s="50">
        <v>1</v>
      </c>
      <c r="G53" s="50">
        <v>1</v>
      </c>
      <c r="H53" s="50">
        <v>1</v>
      </c>
      <c r="I53" s="50"/>
      <c r="J53" s="50" t="s">
        <v>232</v>
      </c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 t="s">
        <v>232</v>
      </c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1">
        <f t="shared" si="19"/>
        <v>3</v>
      </c>
    </row>
    <row r="54" spans="2:88" x14ac:dyDescent="0.35">
      <c r="B54" s="65">
        <v>293448</v>
      </c>
      <c r="C54" s="49">
        <v>40603</v>
      </c>
      <c r="D54" s="50"/>
      <c r="E54" s="50"/>
      <c r="F54" s="50">
        <v>1</v>
      </c>
      <c r="G54" s="50">
        <v>1</v>
      </c>
      <c r="H54" s="50">
        <v>1</v>
      </c>
      <c r="I54" s="50"/>
      <c r="J54" s="50" t="s">
        <v>232</v>
      </c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 t="s">
        <v>232</v>
      </c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1">
        <f t="shared" si="19"/>
        <v>3</v>
      </c>
    </row>
    <row r="55" spans="2:88" x14ac:dyDescent="0.35">
      <c r="B55" s="65">
        <v>291479</v>
      </c>
      <c r="C55" s="49">
        <v>40603</v>
      </c>
      <c r="D55" s="50"/>
      <c r="E55" s="50"/>
      <c r="F55" s="50">
        <v>1</v>
      </c>
      <c r="G55" s="50">
        <v>1</v>
      </c>
      <c r="H55" s="50"/>
      <c r="I55" s="50"/>
      <c r="J55" s="50" t="s">
        <v>232</v>
      </c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 t="s">
        <v>232</v>
      </c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1">
        <f t="shared" si="19"/>
        <v>2</v>
      </c>
    </row>
    <row r="56" spans="2:88" x14ac:dyDescent="0.35">
      <c r="B56" s="65">
        <v>292553</v>
      </c>
      <c r="C56" s="49">
        <v>40603</v>
      </c>
      <c r="D56" s="50"/>
      <c r="E56" s="50"/>
      <c r="F56" s="50">
        <v>1</v>
      </c>
      <c r="G56" s="50"/>
      <c r="H56" s="50">
        <v>1</v>
      </c>
      <c r="I56" s="50">
        <v>1</v>
      </c>
      <c r="J56" s="50">
        <v>1</v>
      </c>
      <c r="K56" s="50">
        <v>1</v>
      </c>
      <c r="L56" s="50">
        <v>2</v>
      </c>
      <c r="M56" s="50">
        <v>1</v>
      </c>
      <c r="N56" s="50">
        <v>1</v>
      </c>
      <c r="O56" s="50">
        <v>1</v>
      </c>
      <c r="P56" s="50">
        <v>1</v>
      </c>
      <c r="Q56" s="50">
        <v>2</v>
      </c>
      <c r="R56" s="50">
        <v>2</v>
      </c>
      <c r="S56" s="50">
        <v>2</v>
      </c>
      <c r="T56" s="50"/>
      <c r="U56" s="50">
        <v>2</v>
      </c>
      <c r="V56" s="50">
        <v>1</v>
      </c>
      <c r="W56" s="50">
        <v>2</v>
      </c>
      <c r="X56" s="50"/>
      <c r="Y56" s="50">
        <v>1</v>
      </c>
      <c r="Z56" s="50">
        <v>2</v>
      </c>
      <c r="AA56" s="50">
        <v>2</v>
      </c>
      <c r="AB56" s="50">
        <v>1</v>
      </c>
      <c r="AC56" s="50">
        <v>1</v>
      </c>
      <c r="AD56" s="50">
        <v>2</v>
      </c>
      <c r="AE56" s="50">
        <v>1</v>
      </c>
      <c r="AF56" s="50">
        <v>1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  <c r="AM56" s="50">
        <v>1</v>
      </c>
      <c r="AN56" s="50">
        <v>1</v>
      </c>
      <c r="AO56" s="50">
        <v>1</v>
      </c>
      <c r="AP56" s="50">
        <v>2</v>
      </c>
      <c r="AQ56" s="50">
        <v>1</v>
      </c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 t="s">
        <v>232</v>
      </c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1">
        <f t="shared" si="19"/>
        <v>45</v>
      </c>
    </row>
    <row r="57" spans="2:88" x14ac:dyDescent="0.35">
      <c r="B57" s="65">
        <v>31267</v>
      </c>
      <c r="C57" s="49">
        <v>40603</v>
      </c>
      <c r="D57" s="50"/>
      <c r="E57" s="50"/>
      <c r="F57" s="50">
        <v>1</v>
      </c>
      <c r="G57" s="50"/>
      <c r="H57" s="50"/>
      <c r="I57" s="50"/>
      <c r="J57" s="50" t="s">
        <v>232</v>
      </c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>
        <v>2</v>
      </c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 t="s">
        <v>232</v>
      </c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1">
        <f t="shared" si="19"/>
        <v>3</v>
      </c>
    </row>
    <row r="58" spans="2:88" x14ac:dyDescent="0.35">
      <c r="B58" s="65">
        <v>142520</v>
      </c>
      <c r="C58" s="49">
        <v>40603</v>
      </c>
      <c r="D58" s="50"/>
      <c r="E58" s="50"/>
      <c r="F58" s="50">
        <v>1</v>
      </c>
      <c r="G58" s="50"/>
      <c r="H58" s="50"/>
      <c r="I58" s="50"/>
      <c r="J58" s="50">
        <v>2</v>
      </c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 t="s">
        <v>232</v>
      </c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1">
        <f t="shared" si="19"/>
        <v>3</v>
      </c>
    </row>
    <row r="59" spans="2:88" x14ac:dyDescent="0.35">
      <c r="B59" s="65">
        <v>201417</v>
      </c>
      <c r="C59" s="49">
        <v>40603</v>
      </c>
      <c r="D59" s="50"/>
      <c r="E59" s="50"/>
      <c r="F59" s="50">
        <v>1</v>
      </c>
      <c r="G59" s="50"/>
      <c r="H59" s="50"/>
      <c r="I59" s="50"/>
      <c r="J59" s="50" t="s">
        <v>232</v>
      </c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 t="s">
        <v>232</v>
      </c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1">
        <f t="shared" si="19"/>
        <v>1</v>
      </c>
    </row>
    <row r="60" spans="2:88" x14ac:dyDescent="0.35">
      <c r="B60" s="65">
        <v>272057</v>
      </c>
      <c r="C60" s="49">
        <v>40603</v>
      </c>
      <c r="D60" s="50"/>
      <c r="E60" s="50"/>
      <c r="F60" s="50">
        <v>1</v>
      </c>
      <c r="G60" s="50"/>
      <c r="H60" s="50"/>
      <c r="I60" s="50"/>
      <c r="J60" s="50" t="s">
        <v>232</v>
      </c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 t="s">
        <v>232</v>
      </c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1">
        <f t="shared" si="19"/>
        <v>1</v>
      </c>
    </row>
    <row r="61" spans="2:88" x14ac:dyDescent="0.35">
      <c r="B61" s="65">
        <v>282464</v>
      </c>
      <c r="C61" s="49">
        <v>40603</v>
      </c>
      <c r="D61" s="50"/>
      <c r="E61" s="50"/>
      <c r="F61" s="50">
        <v>1</v>
      </c>
      <c r="G61" s="50"/>
      <c r="H61" s="50"/>
      <c r="I61" s="50"/>
      <c r="J61" s="50">
        <v>2</v>
      </c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 t="s">
        <v>232</v>
      </c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1">
        <f t="shared" si="19"/>
        <v>3</v>
      </c>
    </row>
    <row r="62" spans="2:88" x14ac:dyDescent="0.35">
      <c r="B62" s="65">
        <v>289801</v>
      </c>
      <c r="C62" s="49">
        <v>40603</v>
      </c>
      <c r="D62" s="50"/>
      <c r="E62" s="50"/>
      <c r="F62" s="50">
        <v>1</v>
      </c>
      <c r="G62" s="50"/>
      <c r="H62" s="50"/>
      <c r="I62" s="50"/>
      <c r="J62" s="50" t="s">
        <v>232</v>
      </c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 t="s">
        <v>232</v>
      </c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1">
        <f t="shared" si="19"/>
        <v>1</v>
      </c>
    </row>
    <row r="63" spans="2:88" x14ac:dyDescent="0.35">
      <c r="B63" s="65">
        <v>290043</v>
      </c>
      <c r="C63" s="49">
        <v>40603</v>
      </c>
      <c r="D63" s="50"/>
      <c r="E63" s="50"/>
      <c r="F63" s="50">
        <v>1</v>
      </c>
      <c r="G63" s="50"/>
      <c r="H63" s="50"/>
      <c r="I63" s="50"/>
      <c r="J63" s="50" t="s">
        <v>232</v>
      </c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 t="s">
        <v>232</v>
      </c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1">
        <f t="shared" si="19"/>
        <v>1</v>
      </c>
    </row>
    <row r="64" spans="2:88" x14ac:dyDescent="0.35">
      <c r="B64" s="65">
        <v>291264</v>
      </c>
      <c r="C64" s="49">
        <v>40603</v>
      </c>
      <c r="D64" s="50"/>
      <c r="E64" s="50"/>
      <c r="F64" s="50">
        <v>1</v>
      </c>
      <c r="G64" s="50"/>
      <c r="H64" s="50"/>
      <c r="I64" s="50"/>
      <c r="J64" s="50" t="s">
        <v>232</v>
      </c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 t="s">
        <v>232</v>
      </c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1">
        <f t="shared" si="19"/>
        <v>1</v>
      </c>
    </row>
    <row r="65" spans="2:88" x14ac:dyDescent="0.35">
      <c r="B65" s="65">
        <v>291306</v>
      </c>
      <c r="C65" s="49">
        <v>40603</v>
      </c>
      <c r="D65" s="50"/>
      <c r="E65" s="50"/>
      <c r="F65" s="50">
        <v>1</v>
      </c>
      <c r="G65" s="50"/>
      <c r="H65" s="50"/>
      <c r="I65" s="50"/>
      <c r="J65" s="50" t="s">
        <v>232</v>
      </c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 t="s">
        <v>232</v>
      </c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1">
        <f t="shared" si="19"/>
        <v>1</v>
      </c>
    </row>
    <row r="66" spans="2:88" x14ac:dyDescent="0.35">
      <c r="B66" s="65">
        <v>291377</v>
      </c>
      <c r="C66" s="49">
        <v>40603</v>
      </c>
      <c r="D66" s="50"/>
      <c r="E66" s="50"/>
      <c r="F66" s="50">
        <v>1</v>
      </c>
      <c r="G66" s="50"/>
      <c r="H66" s="50"/>
      <c r="I66" s="50"/>
      <c r="J66" s="50" t="s">
        <v>232</v>
      </c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 t="s">
        <v>232</v>
      </c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1">
        <f t="shared" si="19"/>
        <v>1</v>
      </c>
    </row>
    <row r="67" spans="2:88" x14ac:dyDescent="0.35">
      <c r="B67" s="65">
        <v>291406</v>
      </c>
      <c r="C67" s="49">
        <v>40603</v>
      </c>
      <c r="D67" s="50"/>
      <c r="E67" s="50"/>
      <c r="F67" s="50">
        <v>1</v>
      </c>
      <c r="G67" s="50"/>
      <c r="H67" s="50"/>
      <c r="I67" s="50"/>
      <c r="J67" s="50" t="s">
        <v>232</v>
      </c>
      <c r="K67" s="50"/>
      <c r="L67" s="50"/>
      <c r="M67" s="50"/>
      <c r="N67" s="50">
        <v>1</v>
      </c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 t="s">
        <v>232</v>
      </c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1">
        <f t="shared" si="19"/>
        <v>2</v>
      </c>
    </row>
    <row r="68" spans="2:88" x14ac:dyDescent="0.35">
      <c r="B68" s="65">
        <v>291456</v>
      </c>
      <c r="C68" s="49">
        <v>40603</v>
      </c>
      <c r="D68" s="50"/>
      <c r="E68" s="50"/>
      <c r="F68" s="50">
        <v>1</v>
      </c>
      <c r="G68" s="50"/>
      <c r="H68" s="50"/>
      <c r="I68" s="50"/>
      <c r="J68" s="50" t="s">
        <v>232</v>
      </c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 t="s">
        <v>232</v>
      </c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1">
        <f t="shared" si="19"/>
        <v>1</v>
      </c>
    </row>
    <row r="69" spans="2:88" x14ac:dyDescent="0.35">
      <c r="B69" s="65">
        <v>291895</v>
      </c>
      <c r="C69" s="49">
        <v>40603</v>
      </c>
      <c r="D69" s="50"/>
      <c r="E69" s="50"/>
      <c r="F69" s="50">
        <v>1</v>
      </c>
      <c r="G69" s="50"/>
      <c r="H69" s="50"/>
      <c r="I69" s="50"/>
      <c r="J69" s="50" t="s">
        <v>232</v>
      </c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>
        <v>1</v>
      </c>
      <c r="Y69" s="50"/>
      <c r="Z69" s="50"/>
      <c r="AA69" s="50">
        <v>1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 t="s">
        <v>232</v>
      </c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1">
        <f t="shared" si="19"/>
        <v>3</v>
      </c>
    </row>
    <row r="70" spans="2:88" x14ac:dyDescent="0.35">
      <c r="B70" s="65">
        <v>293992</v>
      </c>
      <c r="C70" s="49">
        <v>40603</v>
      </c>
      <c r="D70" s="50"/>
      <c r="E70" s="50"/>
      <c r="F70" s="50">
        <v>1</v>
      </c>
      <c r="G70" s="50"/>
      <c r="H70" s="50"/>
      <c r="I70" s="50"/>
      <c r="J70" s="50" t="s">
        <v>232</v>
      </c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 t="s">
        <v>232</v>
      </c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1">
        <f t="shared" si="19"/>
        <v>1</v>
      </c>
    </row>
    <row r="71" spans="2:88" ht="18.75" customHeight="1" x14ac:dyDescent="0.35">
      <c r="B71" s="54"/>
      <c r="C71" s="52" t="s">
        <v>16</v>
      </c>
      <c r="D71" s="54"/>
      <c r="E71" s="54"/>
      <c r="F71" s="55">
        <f>COUNT(F44:F70)</f>
        <v>27</v>
      </c>
      <c r="G71" s="55">
        <f t="shared" ref="G71:BH71" si="20">COUNT(G44:G70)</f>
        <v>8</v>
      </c>
      <c r="H71" s="55">
        <f t="shared" si="20"/>
        <v>9</v>
      </c>
      <c r="I71" s="55">
        <f t="shared" si="20"/>
        <v>7</v>
      </c>
      <c r="J71" s="55">
        <f t="shared" si="20"/>
        <v>6</v>
      </c>
      <c r="K71" s="55">
        <f t="shared" si="20"/>
        <v>5</v>
      </c>
      <c r="L71" s="55">
        <f t="shared" si="20"/>
        <v>5</v>
      </c>
      <c r="M71" s="55">
        <f t="shared" si="20"/>
        <v>6</v>
      </c>
      <c r="N71" s="55">
        <f t="shared" si="20"/>
        <v>5</v>
      </c>
      <c r="O71" s="55">
        <f t="shared" si="20"/>
        <v>3</v>
      </c>
      <c r="P71" s="55">
        <f t="shared" si="20"/>
        <v>3</v>
      </c>
      <c r="Q71" s="55">
        <f t="shared" si="20"/>
        <v>2</v>
      </c>
      <c r="R71" s="55">
        <f t="shared" si="20"/>
        <v>2</v>
      </c>
      <c r="S71" s="55">
        <f t="shared" si="20"/>
        <v>1</v>
      </c>
      <c r="T71" s="55">
        <f t="shared" si="20"/>
        <v>1</v>
      </c>
      <c r="U71" s="55">
        <f t="shared" si="20"/>
        <v>1</v>
      </c>
      <c r="V71" s="55">
        <f t="shared" si="20"/>
        <v>1</v>
      </c>
      <c r="W71" s="55">
        <f t="shared" si="20"/>
        <v>2</v>
      </c>
      <c r="X71" s="55">
        <f t="shared" si="20"/>
        <v>1</v>
      </c>
      <c r="Y71" s="55">
        <f t="shared" si="20"/>
        <v>2</v>
      </c>
      <c r="Z71" s="55">
        <f t="shared" si="20"/>
        <v>1</v>
      </c>
      <c r="AA71" s="55">
        <f t="shared" si="20"/>
        <v>3</v>
      </c>
      <c r="AB71" s="55">
        <f t="shared" si="20"/>
        <v>2</v>
      </c>
      <c r="AC71" s="55">
        <f t="shared" si="20"/>
        <v>1</v>
      </c>
      <c r="AD71" s="55">
        <f t="shared" si="20"/>
        <v>1</v>
      </c>
      <c r="AE71" s="55">
        <f t="shared" si="20"/>
        <v>3</v>
      </c>
      <c r="AF71" s="55">
        <f t="shared" si="20"/>
        <v>1</v>
      </c>
      <c r="AG71" s="55">
        <f t="shared" si="20"/>
        <v>1</v>
      </c>
      <c r="AH71" s="55">
        <f t="shared" si="20"/>
        <v>1</v>
      </c>
      <c r="AI71" s="55">
        <f t="shared" si="20"/>
        <v>1</v>
      </c>
      <c r="AJ71" s="55">
        <f t="shared" si="20"/>
        <v>1</v>
      </c>
      <c r="AK71" s="55">
        <f t="shared" si="20"/>
        <v>1</v>
      </c>
      <c r="AL71" s="55">
        <f t="shared" si="20"/>
        <v>1</v>
      </c>
      <c r="AM71" s="55">
        <f t="shared" si="20"/>
        <v>1</v>
      </c>
      <c r="AN71" s="55">
        <f t="shared" si="20"/>
        <v>1</v>
      </c>
      <c r="AO71" s="55">
        <f t="shared" si="20"/>
        <v>1</v>
      </c>
      <c r="AP71" s="55">
        <f t="shared" si="20"/>
        <v>1</v>
      </c>
      <c r="AQ71" s="55">
        <f t="shared" si="20"/>
        <v>1</v>
      </c>
      <c r="AR71" s="55">
        <f t="shared" si="20"/>
        <v>0</v>
      </c>
      <c r="AS71" s="55">
        <f t="shared" si="20"/>
        <v>0</v>
      </c>
      <c r="AT71" s="55">
        <f t="shared" si="20"/>
        <v>0</v>
      </c>
      <c r="AU71" s="55">
        <f t="shared" si="20"/>
        <v>0</v>
      </c>
      <c r="AV71" s="55">
        <f t="shared" si="20"/>
        <v>0</v>
      </c>
      <c r="AW71" s="55">
        <f t="shared" si="20"/>
        <v>0</v>
      </c>
      <c r="AX71" s="55">
        <f t="shared" si="20"/>
        <v>0</v>
      </c>
      <c r="AY71" s="55">
        <f t="shared" si="20"/>
        <v>0</v>
      </c>
      <c r="AZ71" s="55">
        <f t="shared" si="20"/>
        <v>0</v>
      </c>
      <c r="BA71" s="55">
        <f t="shared" si="20"/>
        <v>0</v>
      </c>
      <c r="BB71" s="55">
        <f t="shared" si="20"/>
        <v>0</v>
      </c>
      <c r="BC71" s="55">
        <f t="shared" si="20"/>
        <v>0</v>
      </c>
      <c r="BD71" s="55">
        <f t="shared" si="20"/>
        <v>0</v>
      </c>
      <c r="BE71" s="55">
        <f t="shared" si="20"/>
        <v>0</v>
      </c>
      <c r="BF71" s="55">
        <f t="shared" si="20"/>
        <v>0</v>
      </c>
      <c r="BG71" s="55">
        <f t="shared" si="20"/>
        <v>0</v>
      </c>
      <c r="BH71" s="55">
        <f t="shared" si="20"/>
        <v>0</v>
      </c>
      <c r="BI71" s="55">
        <f t="shared" ref="BI71:BO71" si="21">COUNT(BI44:BI70)</f>
        <v>0</v>
      </c>
      <c r="BJ71" s="55">
        <f t="shared" si="21"/>
        <v>0</v>
      </c>
      <c r="BK71" s="55">
        <f t="shared" si="21"/>
        <v>0</v>
      </c>
      <c r="BL71" s="55">
        <f t="shared" si="21"/>
        <v>0</v>
      </c>
      <c r="BM71" s="55">
        <f t="shared" si="21"/>
        <v>0</v>
      </c>
      <c r="BN71" s="55">
        <f t="shared" ref="BN71" si="22">COUNT(BN44:BN70)</f>
        <v>0</v>
      </c>
      <c r="BO71" s="55">
        <f t="shared" si="21"/>
        <v>0</v>
      </c>
      <c r="BP71" s="55">
        <f t="shared" ref="BP71:BQ71" si="23">COUNT(BP44:BP70)</f>
        <v>0</v>
      </c>
      <c r="BQ71" s="55">
        <f t="shared" si="23"/>
        <v>0</v>
      </c>
      <c r="BR71" s="55">
        <f t="shared" ref="BR71:BS71" si="24">COUNT(BR44:BR70)</f>
        <v>0</v>
      </c>
      <c r="BS71" s="55">
        <f t="shared" si="24"/>
        <v>0</v>
      </c>
      <c r="BT71" s="55">
        <f t="shared" ref="BT71:BU71" si="25">COUNT(BT44:BT70)</f>
        <v>0</v>
      </c>
      <c r="BU71" s="55">
        <f t="shared" si="25"/>
        <v>0</v>
      </c>
      <c r="BV71" s="55">
        <f t="shared" ref="BV71:CG71" si="26">COUNT(BV44:BV70)</f>
        <v>0</v>
      </c>
      <c r="BW71" s="55">
        <f t="shared" si="26"/>
        <v>0</v>
      </c>
      <c r="BX71" s="55">
        <f t="shared" si="26"/>
        <v>0</v>
      </c>
      <c r="BY71" s="55">
        <f t="shared" si="26"/>
        <v>0</v>
      </c>
      <c r="BZ71" s="55">
        <f t="shared" si="26"/>
        <v>0</v>
      </c>
      <c r="CA71" s="55">
        <f t="shared" si="26"/>
        <v>0</v>
      </c>
      <c r="CB71" s="55">
        <f t="shared" si="26"/>
        <v>0</v>
      </c>
      <c r="CC71" s="55">
        <f t="shared" si="26"/>
        <v>0</v>
      </c>
      <c r="CD71" s="55">
        <f t="shared" si="26"/>
        <v>0</v>
      </c>
      <c r="CE71" s="55">
        <f t="shared" si="26"/>
        <v>0</v>
      </c>
      <c r="CF71" s="55">
        <f t="shared" si="26"/>
        <v>0</v>
      </c>
      <c r="CG71" s="55">
        <f t="shared" si="26"/>
        <v>0</v>
      </c>
      <c r="CH71" s="55">
        <f t="shared" ref="CH71:CI71" si="27">COUNT(CH44:CH70)</f>
        <v>0</v>
      </c>
      <c r="CI71" s="55">
        <f t="shared" si="27"/>
        <v>0</v>
      </c>
      <c r="CJ71" s="55">
        <f>SUM(CJ44:CJ70)</f>
        <v>173</v>
      </c>
    </row>
    <row r="72" spans="2:88" ht="18.75" customHeight="1" x14ac:dyDescent="0.35"/>
    <row r="73" spans="2:88" ht="18.75" customHeight="1" x14ac:dyDescent="0.35">
      <c r="B73" s="135" t="s">
        <v>230</v>
      </c>
      <c r="C73" s="47" t="s">
        <v>231</v>
      </c>
      <c r="D73" s="48">
        <v>40544</v>
      </c>
      <c r="E73" s="48">
        <v>40575</v>
      </c>
      <c r="F73" s="48">
        <v>40603</v>
      </c>
      <c r="G73" s="48">
        <v>40634</v>
      </c>
      <c r="H73" s="48">
        <v>40664</v>
      </c>
      <c r="I73" s="48">
        <v>40695</v>
      </c>
      <c r="J73" s="48">
        <v>40725</v>
      </c>
      <c r="K73" s="48">
        <v>40756</v>
      </c>
      <c r="L73" s="48">
        <v>40787</v>
      </c>
      <c r="M73" s="48">
        <v>40817</v>
      </c>
      <c r="N73" s="48">
        <v>40848</v>
      </c>
      <c r="O73" s="48">
        <v>40878</v>
      </c>
      <c r="P73" s="48">
        <v>40909</v>
      </c>
      <c r="Q73" s="48">
        <v>40940</v>
      </c>
      <c r="R73" s="48">
        <v>40969</v>
      </c>
      <c r="S73" s="48">
        <v>41000</v>
      </c>
      <c r="T73" s="48">
        <v>41030</v>
      </c>
      <c r="U73" s="48">
        <v>41061</v>
      </c>
      <c r="V73" s="48">
        <v>41091</v>
      </c>
      <c r="W73" s="48">
        <v>41122</v>
      </c>
      <c r="X73" s="48">
        <v>41153</v>
      </c>
      <c r="Y73" s="48">
        <v>41183</v>
      </c>
      <c r="Z73" s="48">
        <v>41214</v>
      </c>
      <c r="AA73" s="48">
        <v>41244</v>
      </c>
      <c r="AB73" s="48">
        <v>41275</v>
      </c>
      <c r="AC73" s="48">
        <v>41306</v>
      </c>
      <c r="AD73" s="48">
        <v>41334</v>
      </c>
      <c r="AE73" s="48">
        <v>41365</v>
      </c>
      <c r="AF73" s="48">
        <v>41395</v>
      </c>
      <c r="AG73" s="48">
        <v>41426</v>
      </c>
      <c r="AH73" s="48">
        <v>41456</v>
      </c>
      <c r="AI73" s="48">
        <v>41487</v>
      </c>
      <c r="AJ73" s="48">
        <v>41518</v>
      </c>
      <c r="AK73" s="48">
        <v>41548</v>
      </c>
      <c r="AL73" s="48">
        <v>41579</v>
      </c>
      <c r="AM73" s="48">
        <v>41609</v>
      </c>
      <c r="AN73" s="48">
        <v>41640</v>
      </c>
      <c r="AO73" s="48">
        <v>41671</v>
      </c>
      <c r="AP73" s="48">
        <v>41699</v>
      </c>
      <c r="AQ73" s="48">
        <v>41730</v>
      </c>
      <c r="AR73" s="48">
        <v>41760</v>
      </c>
      <c r="AS73" s="48">
        <v>41791</v>
      </c>
      <c r="AT73" s="48">
        <v>41821</v>
      </c>
      <c r="AU73" s="48">
        <v>41852</v>
      </c>
      <c r="AV73" s="48">
        <v>41883</v>
      </c>
      <c r="AW73" s="48">
        <v>41913</v>
      </c>
      <c r="AX73" s="48">
        <v>41944</v>
      </c>
      <c r="AY73" s="48">
        <v>41974</v>
      </c>
      <c r="AZ73" s="48">
        <v>42005</v>
      </c>
      <c r="BA73" s="48">
        <v>42036</v>
      </c>
      <c r="BB73" s="48">
        <v>42064</v>
      </c>
      <c r="BC73" s="48">
        <v>42095</v>
      </c>
      <c r="BD73" s="48">
        <v>42125</v>
      </c>
      <c r="BE73" s="48">
        <v>42156</v>
      </c>
      <c r="BF73" s="48">
        <v>42186</v>
      </c>
      <c r="BG73" s="48">
        <v>42217</v>
      </c>
      <c r="BH73" s="48">
        <v>42248</v>
      </c>
      <c r="BI73" s="48">
        <v>42278</v>
      </c>
      <c r="BJ73" s="48">
        <v>42309</v>
      </c>
      <c r="BK73" s="48">
        <v>42339</v>
      </c>
      <c r="BL73" s="48">
        <v>42370</v>
      </c>
      <c r="BM73" s="48">
        <v>42401</v>
      </c>
      <c r="BN73" s="48">
        <v>42430</v>
      </c>
      <c r="BO73" s="48">
        <v>42461</v>
      </c>
      <c r="BP73" s="48">
        <v>42491</v>
      </c>
      <c r="BQ73" s="48">
        <v>42522</v>
      </c>
      <c r="BR73" s="48">
        <v>42552</v>
      </c>
      <c r="BS73" s="48">
        <v>42583</v>
      </c>
      <c r="BT73" s="48">
        <v>42614</v>
      </c>
      <c r="BU73" s="48">
        <v>42644</v>
      </c>
      <c r="BV73" s="48">
        <v>42675</v>
      </c>
      <c r="BW73" s="48">
        <v>42705</v>
      </c>
      <c r="BX73" s="48">
        <v>42736</v>
      </c>
      <c r="BY73" s="48">
        <v>42767</v>
      </c>
      <c r="BZ73" s="48">
        <v>42795</v>
      </c>
      <c r="CA73" s="48">
        <v>42826</v>
      </c>
      <c r="CB73" s="48">
        <v>42856</v>
      </c>
      <c r="CC73" s="48">
        <v>42887</v>
      </c>
      <c r="CD73" s="48">
        <v>42917</v>
      </c>
      <c r="CE73" s="48">
        <v>42948</v>
      </c>
      <c r="CF73" s="48">
        <v>42979</v>
      </c>
      <c r="CG73" s="48">
        <v>43009</v>
      </c>
      <c r="CH73" s="48">
        <v>43040</v>
      </c>
      <c r="CI73" s="48">
        <v>43070</v>
      </c>
      <c r="CJ73" s="48" t="s">
        <v>16</v>
      </c>
    </row>
    <row r="74" spans="2:88" x14ac:dyDescent="0.35">
      <c r="B74" s="65">
        <v>295423</v>
      </c>
      <c r="C74" s="49">
        <v>40634</v>
      </c>
      <c r="D74" s="50"/>
      <c r="E74" s="50"/>
      <c r="F74" s="50"/>
      <c r="G74" s="50">
        <v>1</v>
      </c>
      <c r="H74" s="50">
        <v>1</v>
      </c>
      <c r="I74" s="50">
        <v>2</v>
      </c>
      <c r="J74" s="50" t="s">
        <v>232</v>
      </c>
      <c r="K74" s="50">
        <v>1</v>
      </c>
      <c r="L74" s="50">
        <v>1</v>
      </c>
      <c r="M74" s="50"/>
      <c r="N74" s="50">
        <v>1</v>
      </c>
      <c r="O74" s="50">
        <v>1</v>
      </c>
      <c r="P74" s="50"/>
      <c r="Q74" s="50">
        <v>1</v>
      </c>
      <c r="R74" s="50"/>
      <c r="S74" s="50"/>
      <c r="T74" s="50"/>
      <c r="U74" s="50">
        <v>1</v>
      </c>
      <c r="V74" s="50"/>
      <c r="W74" s="50"/>
      <c r="X74" s="50"/>
      <c r="Y74" s="50"/>
      <c r="Z74" s="50"/>
      <c r="AA74" s="50">
        <v>1</v>
      </c>
      <c r="AB74" s="50"/>
      <c r="AC74" s="50"/>
      <c r="AD74" s="50"/>
      <c r="AE74" s="50"/>
      <c r="AF74" s="50">
        <v>1</v>
      </c>
      <c r="AG74" s="50"/>
      <c r="AH74" s="50">
        <v>1</v>
      </c>
      <c r="AI74" s="50"/>
      <c r="AJ74" s="50"/>
      <c r="AK74" s="50"/>
      <c r="AL74" s="50"/>
      <c r="AM74" s="50"/>
      <c r="AN74" s="50"/>
      <c r="AO74" s="50"/>
      <c r="AP74" s="50"/>
      <c r="AQ74" s="50">
        <v>1</v>
      </c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 t="s">
        <v>232</v>
      </c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1">
        <f t="shared" ref="CJ74:CJ92" si="28">SUM(D74:CI74)</f>
        <v>14</v>
      </c>
    </row>
    <row r="75" spans="2:88" x14ac:dyDescent="0.35">
      <c r="B75" s="65">
        <v>58942</v>
      </c>
      <c r="C75" s="49">
        <v>40634</v>
      </c>
      <c r="D75" s="50"/>
      <c r="E75" s="50"/>
      <c r="F75" s="50"/>
      <c r="G75" s="50">
        <v>1</v>
      </c>
      <c r="H75" s="50">
        <v>1</v>
      </c>
      <c r="I75" s="50">
        <v>1</v>
      </c>
      <c r="J75" s="50">
        <v>1</v>
      </c>
      <c r="K75" s="50"/>
      <c r="L75" s="50">
        <v>2</v>
      </c>
      <c r="M75" s="50"/>
      <c r="N75" s="50"/>
      <c r="O75" s="50">
        <v>1</v>
      </c>
      <c r="P75" s="50"/>
      <c r="Q75" s="50"/>
      <c r="R75" s="50">
        <v>1</v>
      </c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>
        <v>2</v>
      </c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 t="s">
        <v>232</v>
      </c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1">
        <f t="shared" si="28"/>
        <v>10</v>
      </c>
    </row>
    <row r="76" spans="2:88" x14ac:dyDescent="0.35">
      <c r="B76" s="65">
        <v>294811</v>
      </c>
      <c r="C76" s="49">
        <v>40634</v>
      </c>
      <c r="D76" s="50"/>
      <c r="E76" s="50"/>
      <c r="F76" s="50"/>
      <c r="G76" s="50">
        <v>1</v>
      </c>
      <c r="H76" s="50">
        <v>1</v>
      </c>
      <c r="I76" s="50"/>
      <c r="J76" s="50" t="s">
        <v>232</v>
      </c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 t="s">
        <v>232</v>
      </c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1">
        <f t="shared" si="28"/>
        <v>2</v>
      </c>
    </row>
    <row r="77" spans="2:88" x14ac:dyDescent="0.35">
      <c r="B77" s="65">
        <v>295504</v>
      </c>
      <c r="C77" s="49">
        <v>40634</v>
      </c>
      <c r="D77" s="50"/>
      <c r="E77" s="50"/>
      <c r="F77" s="50"/>
      <c r="G77" s="50">
        <v>1</v>
      </c>
      <c r="H77" s="50">
        <v>1</v>
      </c>
      <c r="I77" s="50"/>
      <c r="J77" s="50" t="s">
        <v>232</v>
      </c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>
        <v>0</v>
      </c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 t="s">
        <v>232</v>
      </c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1">
        <f t="shared" si="28"/>
        <v>2</v>
      </c>
    </row>
    <row r="78" spans="2:88" x14ac:dyDescent="0.35">
      <c r="B78" s="65">
        <v>295915</v>
      </c>
      <c r="C78" s="49">
        <v>40634</v>
      </c>
      <c r="D78" s="50"/>
      <c r="E78" s="50"/>
      <c r="F78" s="50"/>
      <c r="G78" s="50">
        <v>1</v>
      </c>
      <c r="H78" s="50">
        <v>1</v>
      </c>
      <c r="I78" s="50"/>
      <c r="J78" s="50" t="s">
        <v>232</v>
      </c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>
        <v>1</v>
      </c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 t="s">
        <v>232</v>
      </c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1">
        <f t="shared" si="28"/>
        <v>3</v>
      </c>
    </row>
    <row r="79" spans="2:88" x14ac:dyDescent="0.35">
      <c r="B79" s="65">
        <v>294585</v>
      </c>
      <c r="C79" s="49">
        <v>40634</v>
      </c>
      <c r="D79" s="50"/>
      <c r="E79" s="50"/>
      <c r="F79" s="50"/>
      <c r="G79" s="50">
        <v>1</v>
      </c>
      <c r="H79" s="50"/>
      <c r="I79" s="50">
        <v>1</v>
      </c>
      <c r="J79" s="50" t="s">
        <v>232</v>
      </c>
      <c r="K79" s="50"/>
      <c r="L79" s="50"/>
      <c r="M79" s="50"/>
      <c r="N79" s="50"/>
      <c r="O79" s="50">
        <v>1</v>
      </c>
      <c r="P79" s="50">
        <v>1</v>
      </c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 t="s">
        <v>232</v>
      </c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1">
        <f t="shared" si="28"/>
        <v>4</v>
      </c>
    </row>
    <row r="80" spans="2:88" x14ac:dyDescent="0.35">
      <c r="B80" s="65">
        <v>295779</v>
      </c>
      <c r="C80" s="49">
        <v>40634</v>
      </c>
      <c r="D80" s="50"/>
      <c r="E80" s="50"/>
      <c r="F80" s="50"/>
      <c r="G80" s="50">
        <v>1</v>
      </c>
      <c r="H80" s="50"/>
      <c r="I80" s="50">
        <v>1</v>
      </c>
      <c r="J80" s="50" t="s">
        <v>232</v>
      </c>
      <c r="K80" s="50"/>
      <c r="L80" s="50">
        <v>1</v>
      </c>
      <c r="M80" s="50"/>
      <c r="N80" s="50"/>
      <c r="O80" s="50"/>
      <c r="P80" s="50">
        <v>1</v>
      </c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 t="s">
        <v>232</v>
      </c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1">
        <f t="shared" si="28"/>
        <v>4</v>
      </c>
    </row>
    <row r="81" spans="2:88" x14ac:dyDescent="0.35">
      <c r="B81" s="65">
        <v>100268</v>
      </c>
      <c r="C81" s="49">
        <v>40634</v>
      </c>
      <c r="D81" s="50"/>
      <c r="E81" s="50"/>
      <c r="F81" s="50"/>
      <c r="G81" s="50">
        <v>1</v>
      </c>
      <c r="H81" s="50"/>
      <c r="I81" s="50"/>
      <c r="J81" s="50" t="s">
        <v>232</v>
      </c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 t="s">
        <v>232</v>
      </c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1">
        <f t="shared" si="28"/>
        <v>1</v>
      </c>
    </row>
    <row r="82" spans="2:88" x14ac:dyDescent="0.35">
      <c r="B82" s="65">
        <v>211243</v>
      </c>
      <c r="C82" s="49">
        <v>40634</v>
      </c>
      <c r="D82" s="50"/>
      <c r="E82" s="50"/>
      <c r="F82" s="50"/>
      <c r="G82" s="50">
        <v>1</v>
      </c>
      <c r="H82" s="50"/>
      <c r="I82" s="50"/>
      <c r="J82" s="50" t="s">
        <v>232</v>
      </c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>
        <v>4</v>
      </c>
      <c r="AU82" s="50"/>
      <c r="AV82" s="50"/>
      <c r="AW82" s="50"/>
      <c r="AX82" s="50"/>
      <c r="AY82" s="50">
        <v>2</v>
      </c>
      <c r="AZ82" s="50"/>
      <c r="BA82" s="50"/>
      <c r="BB82" s="50">
        <v>3</v>
      </c>
      <c r="BC82" s="50"/>
      <c r="BD82" s="50"/>
      <c r="BE82" s="50"/>
      <c r="BF82" s="50"/>
      <c r="BG82" s="50"/>
      <c r="BH82" s="50"/>
      <c r="BI82" s="50" t="s">
        <v>232</v>
      </c>
      <c r="BJ82" s="50"/>
      <c r="BK82" s="50"/>
      <c r="BL82" s="50"/>
      <c r="BM82" s="50"/>
      <c r="BN82" s="50"/>
      <c r="BO82" s="50"/>
      <c r="BP82" s="50"/>
      <c r="BQ82" s="50">
        <v>1</v>
      </c>
      <c r="BR82" s="50">
        <v>6</v>
      </c>
      <c r="BS82" s="50"/>
      <c r="BT82" s="50"/>
      <c r="BU82" s="50"/>
      <c r="BV82" s="50"/>
      <c r="BW82" s="50">
        <v>9</v>
      </c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1">
        <f t="shared" si="28"/>
        <v>26</v>
      </c>
    </row>
    <row r="83" spans="2:88" x14ac:dyDescent="0.35">
      <c r="B83" s="65">
        <v>221506</v>
      </c>
      <c r="C83" s="49">
        <v>40634</v>
      </c>
      <c r="D83" s="50"/>
      <c r="E83" s="50"/>
      <c r="F83" s="50"/>
      <c r="G83" s="50">
        <v>1</v>
      </c>
      <c r="H83" s="50"/>
      <c r="I83" s="50"/>
      <c r="J83" s="50" t="s">
        <v>232</v>
      </c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 t="s">
        <v>232</v>
      </c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1">
        <f t="shared" si="28"/>
        <v>1</v>
      </c>
    </row>
    <row r="84" spans="2:88" x14ac:dyDescent="0.35">
      <c r="B84" s="65">
        <v>230785</v>
      </c>
      <c r="C84" s="49">
        <v>40634</v>
      </c>
      <c r="D84" s="50"/>
      <c r="E84" s="50"/>
      <c r="F84" s="50"/>
      <c r="G84" s="50">
        <v>1</v>
      </c>
      <c r="H84" s="50"/>
      <c r="I84" s="50"/>
      <c r="J84" s="50" t="s">
        <v>232</v>
      </c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 t="s">
        <v>232</v>
      </c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1">
        <f t="shared" si="28"/>
        <v>1</v>
      </c>
    </row>
    <row r="85" spans="2:88" x14ac:dyDescent="0.35">
      <c r="B85" s="65">
        <v>294652</v>
      </c>
      <c r="C85" s="49">
        <v>40634</v>
      </c>
      <c r="D85" s="50"/>
      <c r="E85" s="50"/>
      <c r="F85" s="50"/>
      <c r="G85" s="50">
        <v>1</v>
      </c>
      <c r="H85" s="50"/>
      <c r="I85" s="50"/>
      <c r="J85" s="50" t="s">
        <v>232</v>
      </c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 t="s">
        <v>232</v>
      </c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1">
        <f t="shared" si="28"/>
        <v>1</v>
      </c>
    </row>
    <row r="86" spans="2:88" x14ac:dyDescent="0.35">
      <c r="B86" s="65">
        <v>294770</v>
      </c>
      <c r="C86" s="49">
        <v>40634</v>
      </c>
      <c r="D86" s="50"/>
      <c r="E86" s="50"/>
      <c r="F86" s="50"/>
      <c r="G86" s="50">
        <v>1</v>
      </c>
      <c r="H86" s="50"/>
      <c r="I86" s="50"/>
      <c r="J86" s="50" t="s">
        <v>232</v>
      </c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 t="s">
        <v>232</v>
      </c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1">
        <f t="shared" si="28"/>
        <v>1</v>
      </c>
    </row>
    <row r="87" spans="2:88" x14ac:dyDescent="0.35">
      <c r="B87" s="65">
        <v>294803</v>
      </c>
      <c r="C87" s="49">
        <v>40634</v>
      </c>
      <c r="D87" s="50"/>
      <c r="E87" s="50"/>
      <c r="F87" s="50"/>
      <c r="G87" s="50">
        <v>1</v>
      </c>
      <c r="H87" s="50"/>
      <c r="I87" s="50"/>
      <c r="J87" s="50" t="s">
        <v>232</v>
      </c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 t="s">
        <v>232</v>
      </c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1">
        <f t="shared" si="28"/>
        <v>1</v>
      </c>
    </row>
    <row r="88" spans="2:88" x14ac:dyDescent="0.35">
      <c r="B88" s="65">
        <v>295564</v>
      </c>
      <c r="C88" s="49">
        <v>40634</v>
      </c>
      <c r="D88" s="50"/>
      <c r="E88" s="50"/>
      <c r="F88" s="50"/>
      <c r="G88" s="50">
        <v>1</v>
      </c>
      <c r="H88" s="50"/>
      <c r="I88" s="50"/>
      <c r="J88" s="50" t="s">
        <v>232</v>
      </c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 t="s">
        <v>232</v>
      </c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1">
        <f t="shared" si="28"/>
        <v>1</v>
      </c>
    </row>
    <row r="89" spans="2:88" x14ac:dyDescent="0.35">
      <c r="B89" s="65">
        <v>296028</v>
      </c>
      <c r="C89" s="49">
        <v>40634</v>
      </c>
      <c r="D89" s="50"/>
      <c r="E89" s="50"/>
      <c r="F89" s="50"/>
      <c r="G89" s="50">
        <v>1</v>
      </c>
      <c r="H89" s="50"/>
      <c r="I89" s="50"/>
      <c r="J89" s="50" t="s">
        <v>232</v>
      </c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 t="s">
        <v>232</v>
      </c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1">
        <f t="shared" si="28"/>
        <v>1</v>
      </c>
    </row>
    <row r="90" spans="2:88" x14ac:dyDescent="0.35">
      <c r="B90" s="65">
        <v>296192</v>
      </c>
      <c r="C90" s="49">
        <v>40634</v>
      </c>
      <c r="D90" s="50"/>
      <c r="E90" s="50"/>
      <c r="F90" s="50"/>
      <c r="G90" s="50">
        <v>1</v>
      </c>
      <c r="H90" s="50"/>
      <c r="I90" s="50"/>
      <c r="J90" s="50" t="s">
        <v>232</v>
      </c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 t="s">
        <v>232</v>
      </c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1">
        <f t="shared" si="28"/>
        <v>1</v>
      </c>
    </row>
    <row r="91" spans="2:88" x14ac:dyDescent="0.35">
      <c r="B91" s="65">
        <v>297208</v>
      </c>
      <c r="C91" s="49">
        <v>40634</v>
      </c>
      <c r="D91" s="50"/>
      <c r="E91" s="50"/>
      <c r="F91" s="50"/>
      <c r="G91" s="50">
        <v>1</v>
      </c>
      <c r="H91" s="50"/>
      <c r="I91" s="50"/>
      <c r="J91" s="50" t="s">
        <v>232</v>
      </c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 t="s">
        <v>232</v>
      </c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1">
        <f t="shared" si="28"/>
        <v>1</v>
      </c>
    </row>
    <row r="92" spans="2:88" x14ac:dyDescent="0.35">
      <c r="B92" s="65">
        <v>298341</v>
      </c>
      <c r="C92" s="49">
        <v>40634</v>
      </c>
      <c r="D92" s="50"/>
      <c r="E92" s="50"/>
      <c r="F92" s="50"/>
      <c r="G92" s="50">
        <v>1</v>
      </c>
      <c r="H92" s="50"/>
      <c r="I92" s="50"/>
      <c r="J92" s="50" t="s">
        <v>232</v>
      </c>
      <c r="K92" s="50"/>
      <c r="L92" s="50">
        <v>1</v>
      </c>
      <c r="M92" s="50"/>
      <c r="N92" s="50">
        <v>1</v>
      </c>
      <c r="O92" s="50"/>
      <c r="P92" s="50">
        <v>1</v>
      </c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 t="s">
        <v>232</v>
      </c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1">
        <f t="shared" si="28"/>
        <v>4</v>
      </c>
    </row>
    <row r="93" spans="2:88" ht="18.75" customHeight="1" x14ac:dyDescent="0.35">
      <c r="B93" s="54"/>
      <c r="C93" s="52" t="s">
        <v>16</v>
      </c>
      <c r="D93" s="54"/>
      <c r="E93" s="54"/>
      <c r="F93" s="54"/>
      <c r="G93" s="55">
        <f>COUNT(G74:G92)</f>
        <v>19</v>
      </c>
      <c r="H93" s="55">
        <f t="shared" ref="H93:BH93" si="29">COUNT(H74:H92)</f>
        <v>5</v>
      </c>
      <c r="I93" s="55">
        <f t="shared" si="29"/>
        <v>4</v>
      </c>
      <c r="J93" s="55">
        <f t="shared" si="29"/>
        <v>1</v>
      </c>
      <c r="K93" s="55">
        <f t="shared" si="29"/>
        <v>1</v>
      </c>
      <c r="L93" s="55">
        <f t="shared" si="29"/>
        <v>4</v>
      </c>
      <c r="M93" s="55">
        <f t="shared" si="29"/>
        <v>0</v>
      </c>
      <c r="N93" s="55">
        <f t="shared" si="29"/>
        <v>2</v>
      </c>
      <c r="O93" s="55">
        <f t="shared" si="29"/>
        <v>3</v>
      </c>
      <c r="P93" s="55">
        <f t="shared" si="29"/>
        <v>3</v>
      </c>
      <c r="Q93" s="55">
        <f t="shared" si="29"/>
        <v>1</v>
      </c>
      <c r="R93" s="55">
        <f t="shared" si="29"/>
        <v>1</v>
      </c>
      <c r="S93" s="55">
        <f t="shared" si="29"/>
        <v>0</v>
      </c>
      <c r="T93" s="55">
        <f t="shared" si="29"/>
        <v>0</v>
      </c>
      <c r="U93" s="55">
        <f t="shared" si="29"/>
        <v>1</v>
      </c>
      <c r="V93" s="55">
        <f t="shared" si="29"/>
        <v>2</v>
      </c>
      <c r="W93" s="55">
        <f t="shared" si="29"/>
        <v>0</v>
      </c>
      <c r="X93" s="55">
        <f t="shared" si="29"/>
        <v>0</v>
      </c>
      <c r="Y93" s="55">
        <f t="shared" si="29"/>
        <v>0</v>
      </c>
      <c r="Z93" s="55">
        <f t="shared" si="29"/>
        <v>0</v>
      </c>
      <c r="AA93" s="55">
        <f t="shared" si="29"/>
        <v>1</v>
      </c>
      <c r="AB93" s="55">
        <f t="shared" si="29"/>
        <v>0</v>
      </c>
      <c r="AC93" s="55">
        <f t="shared" si="29"/>
        <v>0</v>
      </c>
      <c r="AD93" s="55">
        <f t="shared" si="29"/>
        <v>0</v>
      </c>
      <c r="AE93" s="55">
        <f t="shared" si="29"/>
        <v>0</v>
      </c>
      <c r="AF93" s="55">
        <f t="shared" si="29"/>
        <v>1</v>
      </c>
      <c r="AG93" s="55">
        <f t="shared" si="29"/>
        <v>0</v>
      </c>
      <c r="AH93" s="55">
        <f t="shared" si="29"/>
        <v>1</v>
      </c>
      <c r="AI93" s="55">
        <f t="shared" si="29"/>
        <v>0</v>
      </c>
      <c r="AJ93" s="55">
        <f t="shared" si="29"/>
        <v>0</v>
      </c>
      <c r="AK93" s="55">
        <f t="shared" si="29"/>
        <v>0</v>
      </c>
      <c r="AL93" s="55">
        <f t="shared" si="29"/>
        <v>1</v>
      </c>
      <c r="AM93" s="55">
        <f t="shared" si="29"/>
        <v>0</v>
      </c>
      <c r="AN93" s="55">
        <f t="shared" si="29"/>
        <v>0</v>
      </c>
      <c r="AO93" s="55">
        <f t="shared" si="29"/>
        <v>0</v>
      </c>
      <c r="AP93" s="55">
        <f t="shared" si="29"/>
        <v>0</v>
      </c>
      <c r="AQ93" s="55">
        <f t="shared" si="29"/>
        <v>1</v>
      </c>
      <c r="AR93" s="55">
        <f t="shared" si="29"/>
        <v>0</v>
      </c>
      <c r="AS93" s="55">
        <f t="shared" si="29"/>
        <v>0</v>
      </c>
      <c r="AT93" s="55">
        <f t="shared" si="29"/>
        <v>1</v>
      </c>
      <c r="AU93" s="55">
        <f t="shared" si="29"/>
        <v>0</v>
      </c>
      <c r="AV93" s="55">
        <f t="shared" si="29"/>
        <v>0</v>
      </c>
      <c r="AW93" s="55">
        <f t="shared" si="29"/>
        <v>0</v>
      </c>
      <c r="AX93" s="55">
        <f t="shared" si="29"/>
        <v>0</v>
      </c>
      <c r="AY93" s="55">
        <f t="shared" si="29"/>
        <v>1</v>
      </c>
      <c r="AZ93" s="55">
        <f t="shared" si="29"/>
        <v>0</v>
      </c>
      <c r="BA93" s="55">
        <f t="shared" si="29"/>
        <v>0</v>
      </c>
      <c r="BB93" s="55">
        <f t="shared" si="29"/>
        <v>1</v>
      </c>
      <c r="BC93" s="55">
        <f t="shared" si="29"/>
        <v>0</v>
      </c>
      <c r="BD93" s="55">
        <f t="shared" si="29"/>
        <v>0</v>
      </c>
      <c r="BE93" s="55">
        <f t="shared" si="29"/>
        <v>0</v>
      </c>
      <c r="BF93" s="55">
        <f t="shared" si="29"/>
        <v>0</v>
      </c>
      <c r="BG93" s="55">
        <f t="shared" si="29"/>
        <v>0</v>
      </c>
      <c r="BH93" s="55">
        <f t="shared" si="29"/>
        <v>0</v>
      </c>
      <c r="BI93" s="55">
        <f t="shared" ref="BI93:BO93" si="30">COUNT(BI74:BI92)</f>
        <v>0</v>
      </c>
      <c r="BJ93" s="55">
        <f t="shared" si="30"/>
        <v>0</v>
      </c>
      <c r="BK93" s="55">
        <f t="shared" si="30"/>
        <v>0</v>
      </c>
      <c r="BL93" s="55">
        <f t="shared" si="30"/>
        <v>0</v>
      </c>
      <c r="BM93" s="55">
        <f t="shared" si="30"/>
        <v>0</v>
      </c>
      <c r="BN93" s="55">
        <f t="shared" ref="BN93" si="31">COUNT(BN74:BN92)</f>
        <v>0</v>
      </c>
      <c r="BO93" s="55">
        <f t="shared" si="30"/>
        <v>0</v>
      </c>
      <c r="BP93" s="55">
        <f t="shared" ref="BP93:BQ93" si="32">COUNT(BP74:BP92)</f>
        <v>0</v>
      </c>
      <c r="BQ93" s="55">
        <f t="shared" si="32"/>
        <v>1</v>
      </c>
      <c r="BR93" s="55">
        <f t="shared" ref="BR93:BS93" si="33">COUNT(BR74:BR92)</f>
        <v>1</v>
      </c>
      <c r="BS93" s="55">
        <f t="shared" si="33"/>
        <v>0</v>
      </c>
      <c r="BT93" s="55">
        <f t="shared" ref="BT93:BU93" si="34">COUNT(BT74:BT92)</f>
        <v>0</v>
      </c>
      <c r="BU93" s="55">
        <f t="shared" si="34"/>
        <v>0</v>
      </c>
      <c r="BV93" s="55">
        <f t="shared" ref="BV93:CG93" si="35">COUNT(BV74:BV92)</f>
        <v>0</v>
      </c>
      <c r="BW93" s="55">
        <f t="shared" si="35"/>
        <v>1</v>
      </c>
      <c r="BX93" s="55">
        <f t="shared" si="35"/>
        <v>0</v>
      </c>
      <c r="BY93" s="55">
        <f t="shared" si="35"/>
        <v>0</v>
      </c>
      <c r="BZ93" s="55">
        <f t="shared" si="35"/>
        <v>0</v>
      </c>
      <c r="CA93" s="55">
        <f t="shared" si="35"/>
        <v>0</v>
      </c>
      <c r="CB93" s="55">
        <f t="shared" si="35"/>
        <v>0</v>
      </c>
      <c r="CC93" s="55">
        <f t="shared" si="35"/>
        <v>0</v>
      </c>
      <c r="CD93" s="55">
        <f t="shared" si="35"/>
        <v>0</v>
      </c>
      <c r="CE93" s="55">
        <f t="shared" si="35"/>
        <v>0</v>
      </c>
      <c r="CF93" s="55">
        <f t="shared" si="35"/>
        <v>0</v>
      </c>
      <c r="CG93" s="55">
        <f t="shared" si="35"/>
        <v>0</v>
      </c>
      <c r="CH93" s="55">
        <f t="shared" ref="CH93:CI93" si="36">COUNT(CH74:CH92)</f>
        <v>0</v>
      </c>
      <c r="CI93" s="55">
        <f t="shared" si="36"/>
        <v>0</v>
      </c>
      <c r="CJ93" s="55">
        <f>SUM(CJ74:CJ92)</f>
        <v>79</v>
      </c>
    </row>
    <row r="94" spans="2:88" ht="18.75" customHeight="1" x14ac:dyDescent="0.35"/>
    <row r="95" spans="2:88" ht="18.75" customHeight="1" x14ac:dyDescent="0.35">
      <c r="B95" s="135" t="s">
        <v>230</v>
      </c>
      <c r="C95" s="47" t="s">
        <v>231</v>
      </c>
      <c r="D95" s="48">
        <v>40544</v>
      </c>
      <c r="E95" s="48">
        <v>40575</v>
      </c>
      <c r="F95" s="48">
        <v>40603</v>
      </c>
      <c r="G95" s="48">
        <v>40634</v>
      </c>
      <c r="H95" s="48">
        <v>40664</v>
      </c>
      <c r="I95" s="48">
        <v>40695</v>
      </c>
      <c r="J95" s="48">
        <v>40725</v>
      </c>
      <c r="K95" s="56">
        <v>40756</v>
      </c>
      <c r="L95" s="48">
        <v>40787</v>
      </c>
      <c r="M95" s="48">
        <v>40817</v>
      </c>
      <c r="N95" s="48">
        <v>40848</v>
      </c>
      <c r="O95" s="48">
        <v>40878</v>
      </c>
      <c r="P95" s="48">
        <v>40909</v>
      </c>
      <c r="Q95" s="48">
        <v>40940</v>
      </c>
      <c r="R95" s="48">
        <v>40969</v>
      </c>
      <c r="S95" s="48">
        <v>41000</v>
      </c>
      <c r="T95" s="57">
        <v>41030</v>
      </c>
      <c r="U95" s="48">
        <v>41061</v>
      </c>
      <c r="V95" s="48">
        <v>41091</v>
      </c>
      <c r="W95" s="48">
        <v>41122</v>
      </c>
      <c r="X95" s="48">
        <v>41153</v>
      </c>
      <c r="Y95" s="48">
        <v>41183</v>
      </c>
      <c r="Z95" s="48">
        <v>41214</v>
      </c>
      <c r="AA95" s="48">
        <v>41244</v>
      </c>
      <c r="AB95" s="48">
        <v>41275</v>
      </c>
      <c r="AC95" s="48">
        <v>41306</v>
      </c>
      <c r="AD95" s="48">
        <v>41334</v>
      </c>
      <c r="AE95" s="48">
        <v>41365</v>
      </c>
      <c r="AF95" s="48">
        <v>41395</v>
      </c>
      <c r="AG95" s="48">
        <v>41426</v>
      </c>
      <c r="AH95" s="48">
        <v>41456</v>
      </c>
      <c r="AI95" s="48">
        <v>41487</v>
      </c>
      <c r="AJ95" s="48">
        <v>41518</v>
      </c>
      <c r="AK95" s="48">
        <v>41548</v>
      </c>
      <c r="AL95" s="48">
        <v>41579</v>
      </c>
      <c r="AM95" s="48">
        <v>41609</v>
      </c>
      <c r="AN95" s="48">
        <v>41640</v>
      </c>
      <c r="AO95" s="48">
        <v>41671</v>
      </c>
      <c r="AP95" s="48">
        <v>41699</v>
      </c>
      <c r="AQ95" s="48">
        <v>41730</v>
      </c>
      <c r="AR95" s="48">
        <v>41760</v>
      </c>
      <c r="AS95" s="48">
        <v>41791</v>
      </c>
      <c r="AT95" s="48">
        <v>41821</v>
      </c>
      <c r="AU95" s="48">
        <v>41852</v>
      </c>
      <c r="AV95" s="48">
        <v>41883</v>
      </c>
      <c r="AW95" s="48">
        <v>41913</v>
      </c>
      <c r="AX95" s="48">
        <v>41944</v>
      </c>
      <c r="AY95" s="48">
        <v>41974</v>
      </c>
      <c r="AZ95" s="48">
        <v>42005</v>
      </c>
      <c r="BA95" s="48">
        <v>42036</v>
      </c>
      <c r="BB95" s="48">
        <v>42064</v>
      </c>
      <c r="BC95" s="48">
        <v>42095</v>
      </c>
      <c r="BD95" s="48">
        <v>42125</v>
      </c>
      <c r="BE95" s="48">
        <v>42156</v>
      </c>
      <c r="BF95" s="48">
        <v>42186</v>
      </c>
      <c r="BG95" s="48">
        <v>42217</v>
      </c>
      <c r="BH95" s="48">
        <v>42248</v>
      </c>
      <c r="BI95" s="48">
        <v>42278</v>
      </c>
      <c r="BJ95" s="48">
        <v>42309</v>
      </c>
      <c r="BK95" s="48">
        <v>42339</v>
      </c>
      <c r="BL95" s="48">
        <v>42370</v>
      </c>
      <c r="BM95" s="48">
        <v>42401</v>
      </c>
      <c r="BN95" s="48">
        <v>42430</v>
      </c>
      <c r="BO95" s="48">
        <v>42461</v>
      </c>
      <c r="BP95" s="48">
        <v>42491</v>
      </c>
      <c r="BQ95" s="48">
        <v>42522</v>
      </c>
      <c r="BR95" s="48">
        <v>42552</v>
      </c>
      <c r="BS95" s="48">
        <v>42583</v>
      </c>
      <c r="BT95" s="48">
        <v>42614</v>
      </c>
      <c r="BU95" s="48">
        <v>42644</v>
      </c>
      <c r="BV95" s="48">
        <v>42675</v>
      </c>
      <c r="BW95" s="48">
        <v>42705</v>
      </c>
      <c r="BX95" s="48">
        <v>42736</v>
      </c>
      <c r="BY95" s="48">
        <v>42767</v>
      </c>
      <c r="BZ95" s="48">
        <v>42795</v>
      </c>
      <c r="CA95" s="48">
        <v>42826</v>
      </c>
      <c r="CB95" s="48">
        <v>42856</v>
      </c>
      <c r="CC95" s="48">
        <v>42887</v>
      </c>
      <c r="CD95" s="48">
        <v>42917</v>
      </c>
      <c r="CE95" s="48">
        <v>42948</v>
      </c>
      <c r="CF95" s="48">
        <v>42979</v>
      </c>
      <c r="CG95" s="48">
        <v>43009</v>
      </c>
      <c r="CH95" s="48">
        <v>43040</v>
      </c>
      <c r="CI95" s="48">
        <v>43070</v>
      </c>
      <c r="CJ95" s="48" t="s">
        <v>16</v>
      </c>
    </row>
    <row r="96" spans="2:88" x14ac:dyDescent="0.35">
      <c r="B96" s="65">
        <v>60578</v>
      </c>
      <c r="C96" s="49">
        <v>40664</v>
      </c>
      <c r="D96" s="50"/>
      <c r="E96" s="50"/>
      <c r="F96" s="50"/>
      <c r="G96" s="50"/>
      <c r="H96" s="50">
        <v>2</v>
      </c>
      <c r="I96" s="50"/>
      <c r="J96" s="50">
        <v>1</v>
      </c>
      <c r="K96" s="50">
        <v>1</v>
      </c>
      <c r="L96" s="50">
        <v>1</v>
      </c>
      <c r="M96" s="50"/>
      <c r="N96" s="50"/>
      <c r="O96" s="50"/>
      <c r="P96" s="50"/>
      <c r="Q96" s="50"/>
      <c r="R96" s="50">
        <v>2</v>
      </c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 t="s">
        <v>232</v>
      </c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1">
        <f t="shared" ref="CJ96:CJ115" si="37">SUM(D96:CI96)</f>
        <v>7</v>
      </c>
    </row>
    <row r="97" spans="2:88" x14ac:dyDescent="0.35">
      <c r="B97" s="65">
        <v>283310</v>
      </c>
      <c r="C97" s="49">
        <v>40664</v>
      </c>
      <c r="D97" s="50"/>
      <c r="E97" s="50"/>
      <c r="F97" s="50"/>
      <c r="G97" s="50"/>
      <c r="H97" s="50">
        <v>1</v>
      </c>
      <c r="I97" s="50">
        <v>4</v>
      </c>
      <c r="J97" s="50">
        <v>3</v>
      </c>
      <c r="K97" s="50"/>
      <c r="L97" s="50"/>
      <c r="M97" s="50">
        <v>1</v>
      </c>
      <c r="N97" s="50">
        <v>1</v>
      </c>
      <c r="O97" s="50">
        <v>1</v>
      </c>
      <c r="P97" s="50">
        <v>2</v>
      </c>
      <c r="Q97" s="50"/>
      <c r="R97" s="50">
        <v>1</v>
      </c>
      <c r="S97" s="50"/>
      <c r="T97" s="50">
        <v>1</v>
      </c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 t="s">
        <v>232</v>
      </c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1">
        <f t="shared" si="37"/>
        <v>15</v>
      </c>
    </row>
    <row r="98" spans="2:88" x14ac:dyDescent="0.35">
      <c r="B98" s="65">
        <v>299642</v>
      </c>
      <c r="C98" s="49">
        <v>40664</v>
      </c>
      <c r="D98" s="50"/>
      <c r="E98" s="50"/>
      <c r="F98" s="50"/>
      <c r="G98" s="50"/>
      <c r="H98" s="50">
        <v>1</v>
      </c>
      <c r="I98" s="50">
        <v>3</v>
      </c>
      <c r="J98" s="50">
        <v>1</v>
      </c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>
        <v>1</v>
      </c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 t="s">
        <v>232</v>
      </c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1">
        <f t="shared" si="37"/>
        <v>6</v>
      </c>
    </row>
    <row r="99" spans="2:88" x14ac:dyDescent="0.35">
      <c r="B99" s="65">
        <v>174309</v>
      </c>
      <c r="C99" s="49">
        <v>40664</v>
      </c>
      <c r="D99" s="50"/>
      <c r="E99" s="50"/>
      <c r="F99" s="50"/>
      <c r="G99" s="50"/>
      <c r="H99" s="50">
        <v>1</v>
      </c>
      <c r="I99" s="50">
        <v>1</v>
      </c>
      <c r="J99" s="50">
        <v>1</v>
      </c>
      <c r="K99" s="50">
        <v>1</v>
      </c>
      <c r="L99" s="50">
        <v>2</v>
      </c>
      <c r="M99" s="50"/>
      <c r="N99" s="50">
        <v>1</v>
      </c>
      <c r="O99" s="50">
        <v>1</v>
      </c>
      <c r="P99" s="50"/>
      <c r="Q99" s="50"/>
      <c r="R99" s="50">
        <v>1</v>
      </c>
      <c r="S99" s="50">
        <v>2</v>
      </c>
      <c r="T99" s="50"/>
      <c r="U99" s="50">
        <v>2</v>
      </c>
      <c r="V99" s="50">
        <v>2</v>
      </c>
      <c r="W99" s="50">
        <v>3</v>
      </c>
      <c r="X99" s="50"/>
      <c r="Y99" s="50">
        <v>1</v>
      </c>
      <c r="Z99" s="50">
        <v>2</v>
      </c>
      <c r="AA99" s="50">
        <v>3</v>
      </c>
      <c r="AB99" s="50">
        <v>1</v>
      </c>
      <c r="AC99" s="50">
        <v>3</v>
      </c>
      <c r="AD99" s="50">
        <v>2</v>
      </c>
      <c r="AE99" s="50"/>
      <c r="AF99" s="50"/>
      <c r="AG99" s="50">
        <v>3</v>
      </c>
      <c r="AH99" s="50"/>
      <c r="AI99" s="50"/>
      <c r="AJ99" s="50"/>
      <c r="AK99" s="50"/>
      <c r="AL99" s="50"/>
      <c r="AM99" s="50"/>
      <c r="AN99" s="50"/>
      <c r="AO99" s="50">
        <v>2</v>
      </c>
      <c r="AP99" s="50">
        <v>2</v>
      </c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 t="s">
        <v>232</v>
      </c>
      <c r="BJ99" s="50"/>
      <c r="BK99" s="50"/>
      <c r="BL99" s="50"/>
      <c r="BM99" s="50"/>
      <c r="BN99" s="50">
        <v>2</v>
      </c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1">
        <f t="shared" si="37"/>
        <v>39</v>
      </c>
    </row>
    <row r="100" spans="2:88" x14ac:dyDescent="0.35">
      <c r="B100" s="65">
        <v>300159</v>
      </c>
      <c r="C100" s="49">
        <v>40664</v>
      </c>
      <c r="D100" s="50"/>
      <c r="E100" s="50"/>
      <c r="F100" s="50"/>
      <c r="G100" s="50"/>
      <c r="H100" s="50">
        <v>1</v>
      </c>
      <c r="I100" s="50">
        <v>1</v>
      </c>
      <c r="J100" s="50">
        <v>1</v>
      </c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>
        <v>1</v>
      </c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 t="s">
        <v>232</v>
      </c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1">
        <f t="shared" si="37"/>
        <v>4</v>
      </c>
    </row>
    <row r="101" spans="2:88" x14ac:dyDescent="0.35">
      <c r="B101" s="65">
        <v>301509</v>
      </c>
      <c r="C101" s="49">
        <v>40664</v>
      </c>
      <c r="D101" s="50"/>
      <c r="E101" s="50"/>
      <c r="F101" s="50"/>
      <c r="G101" s="50"/>
      <c r="H101" s="50">
        <v>1</v>
      </c>
      <c r="I101" s="50">
        <v>1</v>
      </c>
      <c r="J101" s="50" t="s">
        <v>232</v>
      </c>
      <c r="K101" s="50">
        <v>1</v>
      </c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 t="s">
        <v>232</v>
      </c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1">
        <f t="shared" si="37"/>
        <v>3</v>
      </c>
    </row>
    <row r="102" spans="2:88" x14ac:dyDescent="0.35">
      <c r="B102" s="65">
        <v>302205</v>
      </c>
      <c r="C102" s="49">
        <v>40664</v>
      </c>
      <c r="D102" s="50"/>
      <c r="E102" s="50"/>
      <c r="F102" s="50"/>
      <c r="G102" s="50"/>
      <c r="H102" s="50">
        <v>1</v>
      </c>
      <c r="I102" s="50">
        <v>1</v>
      </c>
      <c r="J102" s="50">
        <v>1</v>
      </c>
      <c r="K102" s="50"/>
      <c r="L102" s="50"/>
      <c r="M102" s="50">
        <v>1</v>
      </c>
      <c r="N102" s="50"/>
      <c r="O102" s="50"/>
      <c r="P102" s="50">
        <v>2</v>
      </c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 t="s">
        <v>232</v>
      </c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1">
        <f t="shared" si="37"/>
        <v>6</v>
      </c>
    </row>
    <row r="103" spans="2:88" x14ac:dyDescent="0.35">
      <c r="B103" s="65">
        <v>302741</v>
      </c>
      <c r="C103" s="49">
        <v>40664</v>
      </c>
      <c r="D103" s="50"/>
      <c r="E103" s="50"/>
      <c r="F103" s="50"/>
      <c r="G103" s="50"/>
      <c r="H103" s="50">
        <v>1</v>
      </c>
      <c r="I103" s="50">
        <v>1</v>
      </c>
      <c r="J103" s="50" t="s">
        <v>232</v>
      </c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 t="s">
        <v>232</v>
      </c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1">
        <f t="shared" si="37"/>
        <v>2</v>
      </c>
    </row>
    <row r="104" spans="2:88" x14ac:dyDescent="0.35">
      <c r="B104" s="65">
        <v>173838</v>
      </c>
      <c r="C104" s="49">
        <v>40664</v>
      </c>
      <c r="D104" s="50"/>
      <c r="E104" s="50"/>
      <c r="F104" s="50"/>
      <c r="G104" s="50"/>
      <c r="H104" s="50">
        <v>1</v>
      </c>
      <c r="I104" s="50"/>
      <c r="J104" s="50" t="s">
        <v>232</v>
      </c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 t="s">
        <v>232</v>
      </c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1">
        <f t="shared" si="37"/>
        <v>1</v>
      </c>
    </row>
    <row r="105" spans="2:88" x14ac:dyDescent="0.35">
      <c r="B105" s="65">
        <v>186763</v>
      </c>
      <c r="C105" s="49">
        <v>40664</v>
      </c>
      <c r="D105" s="50"/>
      <c r="E105" s="50"/>
      <c r="F105" s="50"/>
      <c r="G105" s="50"/>
      <c r="H105" s="50">
        <v>1</v>
      </c>
      <c r="I105" s="50"/>
      <c r="J105" s="50" t="s">
        <v>232</v>
      </c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 t="s">
        <v>232</v>
      </c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1">
        <f t="shared" si="37"/>
        <v>1</v>
      </c>
    </row>
    <row r="106" spans="2:88" x14ac:dyDescent="0.35">
      <c r="B106" s="65">
        <v>273798</v>
      </c>
      <c r="C106" s="49">
        <v>40664</v>
      </c>
      <c r="D106" s="50"/>
      <c r="E106" s="50"/>
      <c r="F106" s="50"/>
      <c r="G106" s="50"/>
      <c r="H106" s="50">
        <v>1</v>
      </c>
      <c r="I106" s="50"/>
      <c r="J106" s="50">
        <v>1</v>
      </c>
      <c r="K106" s="50"/>
      <c r="L106" s="50">
        <v>1</v>
      </c>
      <c r="M106" s="50"/>
      <c r="N106" s="50"/>
      <c r="O106" s="50">
        <v>1</v>
      </c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 t="s">
        <v>232</v>
      </c>
      <c r="BJ106" s="50"/>
      <c r="BK106" s="50"/>
      <c r="BL106" s="50"/>
      <c r="BM106" s="50"/>
      <c r="BN106" s="50"/>
      <c r="BO106" s="50"/>
      <c r="BP106" s="50"/>
      <c r="BQ106" s="50"/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1">
        <f t="shared" si="37"/>
        <v>4</v>
      </c>
    </row>
    <row r="107" spans="2:88" x14ac:dyDescent="0.35">
      <c r="B107" s="65">
        <v>294739</v>
      </c>
      <c r="C107" s="49">
        <v>40664</v>
      </c>
      <c r="D107" s="50"/>
      <c r="E107" s="50"/>
      <c r="F107" s="50"/>
      <c r="G107" s="50"/>
      <c r="H107" s="50">
        <v>1</v>
      </c>
      <c r="I107" s="50"/>
      <c r="J107" s="50" t="s">
        <v>232</v>
      </c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 t="s">
        <v>232</v>
      </c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1">
        <f t="shared" si="37"/>
        <v>1</v>
      </c>
    </row>
    <row r="108" spans="2:88" x14ac:dyDescent="0.35">
      <c r="B108" s="65">
        <v>299077</v>
      </c>
      <c r="C108" s="49">
        <v>40664</v>
      </c>
      <c r="D108" s="50"/>
      <c r="E108" s="50"/>
      <c r="F108" s="50"/>
      <c r="G108" s="50"/>
      <c r="H108" s="50">
        <v>1</v>
      </c>
      <c r="I108" s="50"/>
      <c r="J108" s="50" t="s">
        <v>232</v>
      </c>
      <c r="K108" s="50"/>
      <c r="L108" s="50">
        <v>1</v>
      </c>
      <c r="M108" s="50"/>
      <c r="N108" s="50"/>
      <c r="O108" s="50">
        <v>1</v>
      </c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 t="s">
        <v>232</v>
      </c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1">
        <f t="shared" si="37"/>
        <v>3</v>
      </c>
    </row>
    <row r="109" spans="2:88" x14ac:dyDescent="0.35">
      <c r="B109" s="65">
        <v>299239</v>
      </c>
      <c r="C109" s="49">
        <v>40664</v>
      </c>
      <c r="D109" s="50"/>
      <c r="E109" s="50"/>
      <c r="F109" s="50"/>
      <c r="G109" s="50"/>
      <c r="H109" s="50">
        <v>1</v>
      </c>
      <c r="I109" s="50"/>
      <c r="J109" s="50">
        <v>1</v>
      </c>
      <c r="K109" s="50"/>
      <c r="L109" s="50">
        <v>1</v>
      </c>
      <c r="M109" s="50"/>
      <c r="N109" s="50"/>
      <c r="O109" s="50">
        <v>1</v>
      </c>
      <c r="P109" s="50"/>
      <c r="Q109" s="50"/>
      <c r="R109" s="50">
        <v>1</v>
      </c>
      <c r="S109" s="50"/>
      <c r="T109" s="50"/>
      <c r="U109" s="50">
        <v>1</v>
      </c>
      <c r="V109" s="50"/>
      <c r="W109" s="50">
        <v>1</v>
      </c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 t="s">
        <v>232</v>
      </c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1">
        <f t="shared" si="37"/>
        <v>7</v>
      </c>
    </row>
    <row r="110" spans="2:88" x14ac:dyDescent="0.35">
      <c r="B110" s="65">
        <v>301905</v>
      </c>
      <c r="C110" s="49">
        <v>40664</v>
      </c>
      <c r="D110" s="50"/>
      <c r="E110" s="50"/>
      <c r="F110" s="50"/>
      <c r="G110" s="50"/>
      <c r="H110" s="50">
        <v>1</v>
      </c>
      <c r="I110" s="50"/>
      <c r="J110" s="50" t="s">
        <v>232</v>
      </c>
      <c r="K110" s="50">
        <v>1</v>
      </c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 t="s">
        <v>232</v>
      </c>
      <c r="BJ110" s="50"/>
      <c r="BK110" s="50"/>
      <c r="BL110" s="50"/>
      <c r="BM110" s="50"/>
      <c r="BN110" s="50"/>
      <c r="BO110" s="50"/>
      <c r="BP110" s="50"/>
      <c r="BQ110" s="50"/>
      <c r="BR110" s="50"/>
      <c r="BS110" s="50"/>
      <c r="BT110" s="50"/>
      <c r="BU110" s="50"/>
      <c r="BV110" s="50"/>
      <c r="BW110" s="50"/>
      <c r="BX110" s="50"/>
      <c r="BY110" s="50"/>
      <c r="BZ110" s="50"/>
      <c r="CA110" s="50"/>
      <c r="CB110" s="50"/>
      <c r="CC110" s="50"/>
      <c r="CD110" s="50"/>
      <c r="CE110" s="50"/>
      <c r="CF110" s="50"/>
      <c r="CG110" s="50"/>
      <c r="CH110" s="50"/>
      <c r="CI110" s="50"/>
      <c r="CJ110" s="51">
        <f t="shared" si="37"/>
        <v>2</v>
      </c>
    </row>
    <row r="111" spans="2:88" x14ac:dyDescent="0.35">
      <c r="B111" s="65">
        <v>301910</v>
      </c>
      <c r="C111" s="49">
        <v>40664</v>
      </c>
      <c r="D111" s="50"/>
      <c r="E111" s="50"/>
      <c r="F111" s="50"/>
      <c r="G111" s="50"/>
      <c r="H111" s="50">
        <v>1</v>
      </c>
      <c r="I111" s="50"/>
      <c r="J111" s="50" t="s">
        <v>232</v>
      </c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>
        <v>1</v>
      </c>
      <c r="Z111" s="50"/>
      <c r="AA111" s="50">
        <v>1</v>
      </c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 t="s">
        <v>232</v>
      </c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1">
        <f t="shared" si="37"/>
        <v>3</v>
      </c>
    </row>
    <row r="112" spans="2:88" x14ac:dyDescent="0.35">
      <c r="B112" s="65">
        <v>301947</v>
      </c>
      <c r="C112" s="49">
        <v>40664</v>
      </c>
      <c r="D112" s="50"/>
      <c r="E112" s="50"/>
      <c r="F112" s="50"/>
      <c r="G112" s="50"/>
      <c r="H112" s="50">
        <v>1</v>
      </c>
      <c r="I112" s="50"/>
      <c r="J112" s="50" t="s">
        <v>232</v>
      </c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 t="s">
        <v>232</v>
      </c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1">
        <f t="shared" si="37"/>
        <v>1</v>
      </c>
    </row>
    <row r="113" spans="2:88" x14ac:dyDescent="0.35">
      <c r="B113" s="65">
        <v>302262</v>
      </c>
      <c r="C113" s="49">
        <v>40664</v>
      </c>
      <c r="D113" s="50"/>
      <c r="E113" s="50"/>
      <c r="F113" s="50"/>
      <c r="G113" s="50"/>
      <c r="H113" s="50">
        <v>1</v>
      </c>
      <c r="I113" s="50"/>
      <c r="J113" s="50" t="s">
        <v>232</v>
      </c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 t="s">
        <v>232</v>
      </c>
      <c r="BJ113" s="50"/>
      <c r="BK113" s="50"/>
      <c r="BL113" s="50"/>
      <c r="BM113" s="50"/>
      <c r="BN113" s="50"/>
      <c r="BO113" s="50"/>
      <c r="BP113" s="50"/>
      <c r="BQ113" s="50"/>
      <c r="BR113" s="50"/>
      <c r="BS113" s="50"/>
      <c r="BT113" s="50"/>
      <c r="BU113" s="50"/>
      <c r="BV113" s="50"/>
      <c r="BW113" s="50"/>
      <c r="BX113" s="50"/>
      <c r="BY113" s="50"/>
      <c r="BZ113" s="50"/>
      <c r="CA113" s="50"/>
      <c r="CB113" s="50"/>
      <c r="CC113" s="50"/>
      <c r="CD113" s="50"/>
      <c r="CE113" s="50"/>
      <c r="CF113" s="50"/>
      <c r="CG113" s="50"/>
      <c r="CH113" s="50"/>
      <c r="CI113" s="50"/>
      <c r="CJ113" s="51">
        <f t="shared" si="37"/>
        <v>1</v>
      </c>
    </row>
    <row r="114" spans="2:88" x14ac:dyDescent="0.35">
      <c r="B114" s="65">
        <v>302601</v>
      </c>
      <c r="C114" s="49">
        <v>40664</v>
      </c>
      <c r="D114" s="50"/>
      <c r="E114" s="50"/>
      <c r="F114" s="50"/>
      <c r="G114" s="50"/>
      <c r="H114" s="50">
        <v>1</v>
      </c>
      <c r="I114" s="50"/>
      <c r="J114" s="50" t="s">
        <v>232</v>
      </c>
      <c r="K114" s="50">
        <v>1</v>
      </c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 t="s">
        <v>232</v>
      </c>
      <c r="BJ114" s="50"/>
      <c r="BK114" s="50"/>
      <c r="BL114" s="50"/>
      <c r="BM114" s="50"/>
      <c r="BN114" s="50"/>
      <c r="BO114" s="50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  <c r="CH114" s="50"/>
      <c r="CI114" s="50"/>
      <c r="CJ114" s="51">
        <f t="shared" si="37"/>
        <v>2</v>
      </c>
    </row>
    <row r="115" spans="2:88" x14ac:dyDescent="0.35">
      <c r="B115" s="65">
        <v>302735</v>
      </c>
      <c r="C115" s="49">
        <v>40664</v>
      </c>
      <c r="D115" s="50"/>
      <c r="E115" s="50"/>
      <c r="F115" s="50"/>
      <c r="G115" s="50"/>
      <c r="H115" s="50">
        <v>1</v>
      </c>
      <c r="I115" s="50"/>
      <c r="J115" s="50" t="s">
        <v>232</v>
      </c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 t="s">
        <v>232</v>
      </c>
      <c r="BJ115" s="50"/>
      <c r="BK115" s="50"/>
      <c r="BL115" s="50"/>
      <c r="BM115" s="50"/>
      <c r="BN115" s="50"/>
      <c r="BO115" s="50"/>
      <c r="BP115" s="50"/>
      <c r="BQ115" s="50"/>
      <c r="BR115" s="50"/>
      <c r="BS115" s="50"/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  <c r="CH115" s="50"/>
      <c r="CI115" s="50"/>
      <c r="CJ115" s="51">
        <f t="shared" si="37"/>
        <v>1</v>
      </c>
    </row>
    <row r="116" spans="2:88" ht="18.75" customHeight="1" x14ac:dyDescent="0.35">
      <c r="B116" s="54"/>
      <c r="C116" s="52" t="s">
        <v>16</v>
      </c>
      <c r="D116" s="54"/>
      <c r="E116" s="54"/>
      <c r="F116" s="54"/>
      <c r="G116" s="54"/>
      <c r="H116" s="55">
        <f t="shared" ref="H116:BH116" si="38">COUNT(H96:H115)</f>
        <v>20</v>
      </c>
      <c r="I116" s="55">
        <f t="shared" si="38"/>
        <v>7</v>
      </c>
      <c r="J116" s="55">
        <f t="shared" si="38"/>
        <v>8</v>
      </c>
      <c r="K116" s="55">
        <f t="shared" si="38"/>
        <v>5</v>
      </c>
      <c r="L116" s="55">
        <f t="shared" si="38"/>
        <v>5</v>
      </c>
      <c r="M116" s="55">
        <f t="shared" si="38"/>
        <v>2</v>
      </c>
      <c r="N116" s="55">
        <f t="shared" si="38"/>
        <v>2</v>
      </c>
      <c r="O116" s="55">
        <f t="shared" si="38"/>
        <v>5</v>
      </c>
      <c r="P116" s="55">
        <f t="shared" si="38"/>
        <v>2</v>
      </c>
      <c r="Q116" s="55">
        <f t="shared" si="38"/>
        <v>0</v>
      </c>
      <c r="R116" s="55">
        <f t="shared" si="38"/>
        <v>4</v>
      </c>
      <c r="S116" s="55">
        <f t="shared" si="38"/>
        <v>1</v>
      </c>
      <c r="T116" s="55">
        <f t="shared" si="38"/>
        <v>1</v>
      </c>
      <c r="U116" s="55">
        <f t="shared" si="38"/>
        <v>2</v>
      </c>
      <c r="V116" s="55">
        <f t="shared" si="38"/>
        <v>1</v>
      </c>
      <c r="W116" s="55">
        <f t="shared" si="38"/>
        <v>2</v>
      </c>
      <c r="X116" s="55">
        <f t="shared" si="38"/>
        <v>0</v>
      </c>
      <c r="Y116" s="55">
        <f t="shared" si="38"/>
        <v>3</v>
      </c>
      <c r="Z116" s="55">
        <f t="shared" si="38"/>
        <v>1</v>
      </c>
      <c r="AA116" s="55">
        <f t="shared" si="38"/>
        <v>2</v>
      </c>
      <c r="AB116" s="55">
        <f t="shared" si="38"/>
        <v>1</v>
      </c>
      <c r="AC116" s="55">
        <f t="shared" si="38"/>
        <v>1</v>
      </c>
      <c r="AD116" s="55">
        <f t="shared" si="38"/>
        <v>1</v>
      </c>
      <c r="AE116" s="55">
        <f t="shared" si="38"/>
        <v>0</v>
      </c>
      <c r="AF116" s="55">
        <f t="shared" si="38"/>
        <v>1</v>
      </c>
      <c r="AG116" s="55">
        <f t="shared" si="38"/>
        <v>1</v>
      </c>
      <c r="AH116" s="55">
        <f t="shared" si="38"/>
        <v>0</v>
      </c>
      <c r="AI116" s="55">
        <f t="shared" si="38"/>
        <v>0</v>
      </c>
      <c r="AJ116" s="55">
        <f t="shared" si="38"/>
        <v>0</v>
      </c>
      <c r="AK116" s="55">
        <f t="shared" si="38"/>
        <v>0</v>
      </c>
      <c r="AL116" s="55">
        <f t="shared" si="38"/>
        <v>0</v>
      </c>
      <c r="AM116" s="55">
        <f t="shared" si="38"/>
        <v>0</v>
      </c>
      <c r="AN116" s="55">
        <f t="shared" si="38"/>
        <v>0</v>
      </c>
      <c r="AO116" s="55">
        <f t="shared" si="38"/>
        <v>1</v>
      </c>
      <c r="AP116" s="55">
        <f t="shared" si="38"/>
        <v>1</v>
      </c>
      <c r="AQ116" s="55">
        <f t="shared" si="38"/>
        <v>0</v>
      </c>
      <c r="AR116" s="55">
        <f t="shared" si="38"/>
        <v>0</v>
      </c>
      <c r="AS116" s="55">
        <f t="shared" si="38"/>
        <v>0</v>
      </c>
      <c r="AT116" s="55">
        <f t="shared" si="38"/>
        <v>0</v>
      </c>
      <c r="AU116" s="55">
        <f t="shared" si="38"/>
        <v>0</v>
      </c>
      <c r="AV116" s="55">
        <f t="shared" si="38"/>
        <v>0</v>
      </c>
      <c r="AW116" s="55">
        <f t="shared" si="38"/>
        <v>0</v>
      </c>
      <c r="AX116" s="55">
        <f t="shared" si="38"/>
        <v>0</v>
      </c>
      <c r="AY116" s="55">
        <f t="shared" si="38"/>
        <v>0</v>
      </c>
      <c r="AZ116" s="55">
        <f t="shared" si="38"/>
        <v>0</v>
      </c>
      <c r="BA116" s="55">
        <f t="shared" si="38"/>
        <v>0</v>
      </c>
      <c r="BB116" s="55">
        <f t="shared" si="38"/>
        <v>0</v>
      </c>
      <c r="BC116" s="55">
        <f t="shared" si="38"/>
        <v>0</v>
      </c>
      <c r="BD116" s="55">
        <f t="shared" si="38"/>
        <v>0</v>
      </c>
      <c r="BE116" s="55">
        <f t="shared" si="38"/>
        <v>0</v>
      </c>
      <c r="BF116" s="55">
        <f t="shared" si="38"/>
        <v>0</v>
      </c>
      <c r="BG116" s="55">
        <f t="shared" si="38"/>
        <v>0</v>
      </c>
      <c r="BH116" s="55">
        <f t="shared" si="38"/>
        <v>0</v>
      </c>
      <c r="BI116" s="55">
        <f t="shared" ref="BI116:BO116" si="39">COUNT(BI96:BI115)</f>
        <v>0</v>
      </c>
      <c r="BJ116" s="55">
        <f t="shared" si="39"/>
        <v>0</v>
      </c>
      <c r="BK116" s="55">
        <f t="shared" si="39"/>
        <v>0</v>
      </c>
      <c r="BL116" s="55">
        <f t="shared" si="39"/>
        <v>0</v>
      </c>
      <c r="BM116" s="55">
        <f t="shared" si="39"/>
        <v>0</v>
      </c>
      <c r="BN116" s="55">
        <f t="shared" ref="BN116" si="40">COUNT(BN96:BN115)</f>
        <v>1</v>
      </c>
      <c r="BO116" s="55">
        <f t="shared" si="39"/>
        <v>0</v>
      </c>
      <c r="BP116" s="55">
        <f t="shared" ref="BP116:BQ116" si="41">COUNT(BP96:BP115)</f>
        <v>0</v>
      </c>
      <c r="BQ116" s="55">
        <f t="shared" si="41"/>
        <v>0</v>
      </c>
      <c r="BR116" s="55">
        <f t="shared" ref="BR116:BS116" si="42">COUNT(BR96:BR115)</f>
        <v>0</v>
      </c>
      <c r="BS116" s="55">
        <f t="shared" si="42"/>
        <v>0</v>
      </c>
      <c r="BT116" s="55">
        <f t="shared" ref="BT116:BU116" si="43">COUNT(BT96:BT115)</f>
        <v>0</v>
      </c>
      <c r="BU116" s="55">
        <f t="shared" si="43"/>
        <v>0</v>
      </c>
      <c r="BV116" s="55">
        <f t="shared" ref="BV116:CG116" si="44">COUNT(BV96:BV115)</f>
        <v>0</v>
      </c>
      <c r="BW116" s="55">
        <f t="shared" si="44"/>
        <v>0</v>
      </c>
      <c r="BX116" s="55">
        <f t="shared" si="44"/>
        <v>0</v>
      </c>
      <c r="BY116" s="55">
        <f t="shared" si="44"/>
        <v>0</v>
      </c>
      <c r="BZ116" s="55">
        <f t="shared" si="44"/>
        <v>0</v>
      </c>
      <c r="CA116" s="55">
        <f t="shared" si="44"/>
        <v>0</v>
      </c>
      <c r="CB116" s="55">
        <f t="shared" si="44"/>
        <v>0</v>
      </c>
      <c r="CC116" s="55">
        <f t="shared" si="44"/>
        <v>0</v>
      </c>
      <c r="CD116" s="55">
        <f t="shared" si="44"/>
        <v>0</v>
      </c>
      <c r="CE116" s="55">
        <f t="shared" si="44"/>
        <v>0</v>
      </c>
      <c r="CF116" s="55">
        <f t="shared" si="44"/>
        <v>0</v>
      </c>
      <c r="CG116" s="55">
        <f t="shared" si="44"/>
        <v>0</v>
      </c>
      <c r="CH116" s="55">
        <f t="shared" ref="CH116:CI116" si="45">COUNT(CH96:CH115)</f>
        <v>0</v>
      </c>
      <c r="CI116" s="55">
        <f t="shared" si="45"/>
        <v>0</v>
      </c>
      <c r="CJ116" s="55">
        <f>SUM(CJ96:CJ115)</f>
        <v>109</v>
      </c>
    </row>
    <row r="117" spans="2:88" ht="18.75" customHeight="1" x14ac:dyDescent="0.35"/>
    <row r="118" spans="2:88" ht="18.75" customHeight="1" x14ac:dyDescent="0.35">
      <c r="B118" s="136" t="s">
        <v>230</v>
      </c>
      <c r="C118" s="58" t="s">
        <v>231</v>
      </c>
      <c r="D118" s="56">
        <v>40544</v>
      </c>
      <c r="E118" s="56">
        <v>40575</v>
      </c>
      <c r="F118" s="56">
        <v>40603</v>
      </c>
      <c r="G118" s="56">
        <v>40634</v>
      </c>
      <c r="H118" s="56">
        <v>40664</v>
      </c>
      <c r="I118" s="56">
        <v>40695</v>
      </c>
      <c r="J118" s="56">
        <v>40725</v>
      </c>
      <c r="K118" s="56">
        <v>40756</v>
      </c>
      <c r="L118" s="56">
        <v>40787</v>
      </c>
      <c r="M118" s="56">
        <v>40817</v>
      </c>
      <c r="N118" s="56">
        <v>40848</v>
      </c>
      <c r="O118" s="56">
        <v>40878</v>
      </c>
      <c r="P118" s="56">
        <v>40909</v>
      </c>
      <c r="Q118" s="56">
        <v>40940</v>
      </c>
      <c r="R118" s="56">
        <v>40969</v>
      </c>
      <c r="S118" s="56">
        <v>41000</v>
      </c>
      <c r="T118" s="56">
        <v>41030</v>
      </c>
      <c r="U118" s="56">
        <v>41061</v>
      </c>
      <c r="V118" s="56">
        <v>41091</v>
      </c>
      <c r="W118" s="56">
        <v>41122</v>
      </c>
      <c r="X118" s="56">
        <v>41153</v>
      </c>
      <c r="Y118" s="56">
        <v>41183</v>
      </c>
      <c r="Z118" s="56">
        <v>41214</v>
      </c>
      <c r="AA118" s="56">
        <v>41244</v>
      </c>
      <c r="AB118" s="56">
        <v>41275</v>
      </c>
      <c r="AC118" s="56">
        <v>41306</v>
      </c>
      <c r="AD118" s="56">
        <v>41334</v>
      </c>
      <c r="AE118" s="56">
        <v>41365</v>
      </c>
      <c r="AF118" s="56">
        <v>41395</v>
      </c>
      <c r="AG118" s="56">
        <v>41426</v>
      </c>
      <c r="AH118" s="56">
        <v>41456</v>
      </c>
      <c r="AI118" s="56">
        <v>41487</v>
      </c>
      <c r="AJ118" s="56">
        <v>41518</v>
      </c>
      <c r="AK118" s="56">
        <v>41548</v>
      </c>
      <c r="AL118" s="56">
        <v>41579</v>
      </c>
      <c r="AM118" s="56">
        <v>41609</v>
      </c>
      <c r="AN118" s="56">
        <v>41640</v>
      </c>
      <c r="AO118" s="56">
        <v>41671</v>
      </c>
      <c r="AP118" s="56">
        <v>41699</v>
      </c>
      <c r="AQ118" s="56">
        <v>41730</v>
      </c>
      <c r="AR118" s="56">
        <v>41760</v>
      </c>
      <c r="AS118" s="56">
        <v>41791</v>
      </c>
      <c r="AT118" s="56">
        <v>41821</v>
      </c>
      <c r="AU118" s="56">
        <v>41852</v>
      </c>
      <c r="AV118" s="56">
        <v>41883</v>
      </c>
      <c r="AW118" s="56">
        <v>41913</v>
      </c>
      <c r="AX118" s="56">
        <v>41944</v>
      </c>
      <c r="AY118" s="56">
        <v>41974</v>
      </c>
      <c r="AZ118" s="56">
        <v>42005</v>
      </c>
      <c r="BA118" s="56">
        <v>42036</v>
      </c>
      <c r="BB118" s="56">
        <v>42064</v>
      </c>
      <c r="BC118" s="56">
        <v>42095</v>
      </c>
      <c r="BD118" s="56">
        <v>42125</v>
      </c>
      <c r="BE118" s="56">
        <v>42156</v>
      </c>
      <c r="BF118" s="56">
        <v>42186</v>
      </c>
      <c r="BG118" s="56">
        <v>42217</v>
      </c>
      <c r="BH118" s="48">
        <v>42248</v>
      </c>
      <c r="BI118" s="48">
        <v>42278</v>
      </c>
      <c r="BJ118" s="48">
        <v>42309</v>
      </c>
      <c r="BK118" s="48">
        <v>42339</v>
      </c>
      <c r="BL118" s="48">
        <v>42370</v>
      </c>
      <c r="BM118" s="48">
        <v>42401</v>
      </c>
      <c r="BN118" s="48">
        <v>42430</v>
      </c>
      <c r="BO118" s="48">
        <v>42461</v>
      </c>
      <c r="BP118" s="48">
        <v>42491</v>
      </c>
      <c r="BQ118" s="48">
        <v>42522</v>
      </c>
      <c r="BR118" s="48">
        <v>42552</v>
      </c>
      <c r="BS118" s="48">
        <v>42583</v>
      </c>
      <c r="BT118" s="48">
        <v>42614</v>
      </c>
      <c r="BU118" s="48">
        <v>42644</v>
      </c>
      <c r="BV118" s="48">
        <v>42675</v>
      </c>
      <c r="BW118" s="48">
        <v>42705</v>
      </c>
      <c r="BX118" s="48">
        <v>42736</v>
      </c>
      <c r="BY118" s="48">
        <v>42767</v>
      </c>
      <c r="BZ118" s="48">
        <v>42795</v>
      </c>
      <c r="CA118" s="48">
        <v>42826</v>
      </c>
      <c r="CB118" s="48">
        <v>42856</v>
      </c>
      <c r="CC118" s="48">
        <v>42887</v>
      </c>
      <c r="CD118" s="48">
        <v>42917</v>
      </c>
      <c r="CE118" s="48">
        <v>42948</v>
      </c>
      <c r="CF118" s="48">
        <v>42979</v>
      </c>
      <c r="CG118" s="48">
        <v>43009</v>
      </c>
      <c r="CH118" s="48">
        <v>43040</v>
      </c>
      <c r="CI118" s="48">
        <v>43070</v>
      </c>
      <c r="CJ118" s="56" t="s">
        <v>16</v>
      </c>
    </row>
    <row r="119" spans="2:88" x14ac:dyDescent="0.35">
      <c r="B119" s="137">
        <v>229266</v>
      </c>
      <c r="C119" s="59">
        <v>40695</v>
      </c>
      <c r="D119" s="60"/>
      <c r="E119" s="60"/>
      <c r="F119" s="60"/>
      <c r="G119" s="60"/>
      <c r="H119" s="60"/>
      <c r="I119" s="60">
        <v>2</v>
      </c>
      <c r="J119" s="60" t="s">
        <v>232</v>
      </c>
      <c r="K119" s="60">
        <v>1</v>
      </c>
      <c r="L119" s="60"/>
      <c r="M119" s="60"/>
      <c r="N119" s="60">
        <v>1</v>
      </c>
      <c r="O119" s="60"/>
      <c r="P119" s="60"/>
      <c r="Q119" s="6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 t="s">
        <v>232</v>
      </c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61">
        <f t="shared" ref="CJ119:CJ131" si="46">SUM(D119:CI119)</f>
        <v>4</v>
      </c>
    </row>
    <row r="120" spans="2:88" x14ac:dyDescent="0.35">
      <c r="B120" s="137">
        <v>292584</v>
      </c>
      <c r="C120" s="59">
        <v>40695</v>
      </c>
      <c r="D120" s="60"/>
      <c r="E120" s="60"/>
      <c r="F120" s="60"/>
      <c r="G120" s="60"/>
      <c r="H120" s="60"/>
      <c r="I120" s="60">
        <v>1</v>
      </c>
      <c r="J120" s="60" t="s">
        <v>232</v>
      </c>
      <c r="K120" s="60"/>
      <c r="L120" s="60"/>
      <c r="M120" s="60"/>
      <c r="N120" s="60"/>
      <c r="O120" s="60"/>
      <c r="P120" s="60"/>
      <c r="Q120" s="6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 t="s">
        <v>232</v>
      </c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0"/>
      <c r="BU120" s="50"/>
      <c r="BV120" s="50"/>
      <c r="BW120" s="50"/>
      <c r="BX120" s="50"/>
      <c r="BY120" s="50"/>
      <c r="BZ120" s="50"/>
      <c r="CA120" s="50"/>
      <c r="CB120" s="50"/>
      <c r="CC120" s="50"/>
      <c r="CD120" s="50"/>
      <c r="CE120" s="50"/>
      <c r="CF120" s="50"/>
      <c r="CG120" s="50"/>
      <c r="CH120" s="50"/>
      <c r="CI120" s="50"/>
      <c r="CJ120" s="61">
        <f t="shared" si="46"/>
        <v>1</v>
      </c>
    </row>
    <row r="121" spans="2:88" x14ac:dyDescent="0.35">
      <c r="B121" s="137">
        <v>305401</v>
      </c>
      <c r="C121" s="59">
        <v>40695</v>
      </c>
      <c r="D121" s="60"/>
      <c r="E121" s="60"/>
      <c r="F121" s="60"/>
      <c r="G121" s="60"/>
      <c r="H121" s="60"/>
      <c r="I121" s="60">
        <v>1</v>
      </c>
      <c r="J121" s="60">
        <v>1</v>
      </c>
      <c r="K121" s="60">
        <v>2</v>
      </c>
      <c r="L121" s="60"/>
      <c r="M121" s="60">
        <v>1</v>
      </c>
      <c r="N121" s="60"/>
      <c r="O121" s="60">
        <v>1</v>
      </c>
      <c r="P121" s="60">
        <v>2</v>
      </c>
      <c r="Q121" s="6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>
        <v>1</v>
      </c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 t="s">
        <v>232</v>
      </c>
      <c r="BJ121" s="50"/>
      <c r="BK121" s="50"/>
      <c r="BL121" s="50"/>
      <c r="BM121" s="50"/>
      <c r="BN121" s="50"/>
      <c r="BO121" s="50"/>
      <c r="BP121" s="50"/>
      <c r="BQ121" s="50"/>
      <c r="BR121" s="50"/>
      <c r="BS121" s="50"/>
      <c r="BT121" s="50"/>
      <c r="BU121" s="50"/>
      <c r="BV121" s="50"/>
      <c r="BW121" s="50"/>
      <c r="BX121" s="50"/>
      <c r="BY121" s="50"/>
      <c r="BZ121" s="50"/>
      <c r="CA121" s="50"/>
      <c r="CB121" s="50"/>
      <c r="CC121" s="50"/>
      <c r="CD121" s="50"/>
      <c r="CE121" s="50"/>
      <c r="CF121" s="50"/>
      <c r="CG121" s="50"/>
      <c r="CH121" s="50"/>
      <c r="CI121" s="50"/>
      <c r="CJ121" s="61">
        <f t="shared" si="46"/>
        <v>9</v>
      </c>
    </row>
    <row r="122" spans="2:88" x14ac:dyDescent="0.35">
      <c r="B122" s="137">
        <v>306384</v>
      </c>
      <c r="C122" s="59">
        <v>40695</v>
      </c>
      <c r="D122" s="60"/>
      <c r="E122" s="60"/>
      <c r="F122" s="60"/>
      <c r="G122" s="60"/>
      <c r="H122" s="60"/>
      <c r="I122" s="60">
        <v>1</v>
      </c>
      <c r="J122" s="60" t="s">
        <v>232</v>
      </c>
      <c r="K122" s="60"/>
      <c r="L122" s="60"/>
      <c r="M122" s="60"/>
      <c r="N122" s="60"/>
      <c r="O122" s="60"/>
      <c r="P122" s="60"/>
      <c r="Q122" s="6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 t="s">
        <v>232</v>
      </c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  <c r="CG122" s="50"/>
      <c r="CH122" s="50"/>
      <c r="CI122" s="50"/>
      <c r="CJ122" s="61">
        <f t="shared" si="46"/>
        <v>1</v>
      </c>
    </row>
    <row r="123" spans="2:88" x14ac:dyDescent="0.35">
      <c r="B123" s="137">
        <v>303333</v>
      </c>
      <c r="C123" s="59">
        <v>40695</v>
      </c>
      <c r="D123" s="60"/>
      <c r="E123" s="60"/>
      <c r="F123" s="60"/>
      <c r="G123" s="60"/>
      <c r="H123" s="60"/>
      <c r="I123" s="60">
        <v>1</v>
      </c>
      <c r="J123" s="60" t="s">
        <v>232</v>
      </c>
      <c r="K123" s="60">
        <v>1</v>
      </c>
      <c r="L123" s="60"/>
      <c r="M123" s="60"/>
      <c r="N123" s="60"/>
      <c r="O123" s="60"/>
      <c r="P123" s="60"/>
      <c r="Q123" s="6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>
        <v>1</v>
      </c>
      <c r="AJ123" s="50"/>
      <c r="AK123" s="50">
        <v>1</v>
      </c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 t="s">
        <v>232</v>
      </c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0"/>
      <c r="BU123" s="50"/>
      <c r="BV123" s="50"/>
      <c r="BW123" s="50"/>
      <c r="BX123" s="50"/>
      <c r="BY123" s="50"/>
      <c r="BZ123" s="50"/>
      <c r="CA123" s="50"/>
      <c r="CB123" s="50"/>
      <c r="CC123" s="50"/>
      <c r="CD123" s="50"/>
      <c r="CE123" s="50"/>
      <c r="CF123" s="50"/>
      <c r="CG123" s="50"/>
      <c r="CH123" s="50"/>
      <c r="CI123" s="50"/>
      <c r="CJ123" s="61">
        <f t="shared" si="46"/>
        <v>4</v>
      </c>
    </row>
    <row r="124" spans="2:88" x14ac:dyDescent="0.35">
      <c r="B124" s="137">
        <v>300409</v>
      </c>
      <c r="C124" s="59">
        <v>40695</v>
      </c>
      <c r="D124" s="60"/>
      <c r="E124" s="60"/>
      <c r="F124" s="60"/>
      <c r="G124" s="60"/>
      <c r="H124" s="60"/>
      <c r="I124" s="60">
        <v>1</v>
      </c>
      <c r="J124" s="60" t="s">
        <v>232</v>
      </c>
      <c r="K124" s="60"/>
      <c r="L124" s="60"/>
      <c r="M124" s="60"/>
      <c r="N124" s="60"/>
      <c r="O124" s="60"/>
      <c r="P124" s="60"/>
      <c r="Q124" s="6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 t="s">
        <v>232</v>
      </c>
      <c r="BJ124" s="50"/>
      <c r="BK124" s="50"/>
      <c r="BL124" s="50"/>
      <c r="BM124" s="50"/>
      <c r="BN124" s="50"/>
      <c r="BO124" s="50"/>
      <c r="BP124" s="50"/>
      <c r="BQ124" s="50"/>
      <c r="BR124" s="50"/>
      <c r="BS124" s="50"/>
      <c r="BT124" s="50"/>
      <c r="BU124" s="50"/>
      <c r="BV124" s="50"/>
      <c r="BW124" s="50"/>
      <c r="BX124" s="50"/>
      <c r="BY124" s="50"/>
      <c r="BZ124" s="50"/>
      <c r="CA124" s="50"/>
      <c r="CB124" s="50"/>
      <c r="CC124" s="50"/>
      <c r="CD124" s="50"/>
      <c r="CE124" s="50"/>
      <c r="CF124" s="50"/>
      <c r="CG124" s="50"/>
      <c r="CH124" s="50"/>
      <c r="CI124" s="50"/>
      <c r="CJ124" s="61">
        <f t="shared" si="46"/>
        <v>1</v>
      </c>
    </row>
    <row r="125" spans="2:88" x14ac:dyDescent="0.35">
      <c r="B125" s="137">
        <v>304125</v>
      </c>
      <c r="C125" s="59">
        <v>40695</v>
      </c>
      <c r="D125" s="60"/>
      <c r="E125" s="60"/>
      <c r="F125" s="60"/>
      <c r="G125" s="60"/>
      <c r="H125" s="60"/>
      <c r="I125" s="60">
        <v>1</v>
      </c>
      <c r="J125" s="60">
        <v>1</v>
      </c>
      <c r="K125" s="60"/>
      <c r="L125" s="60"/>
      <c r="M125" s="60">
        <v>1</v>
      </c>
      <c r="N125" s="60"/>
      <c r="O125" s="60"/>
      <c r="P125" s="60"/>
      <c r="Q125" s="60">
        <v>1</v>
      </c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 t="s">
        <v>232</v>
      </c>
      <c r="BJ125" s="50"/>
      <c r="BK125" s="50"/>
      <c r="BL125" s="50"/>
      <c r="BM125" s="50"/>
      <c r="BN125" s="50"/>
      <c r="BO125" s="50"/>
      <c r="BP125" s="50"/>
      <c r="BQ125" s="50"/>
      <c r="BR125" s="50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CG125" s="50"/>
      <c r="CH125" s="50"/>
      <c r="CI125" s="50"/>
      <c r="CJ125" s="61">
        <f t="shared" si="46"/>
        <v>4</v>
      </c>
    </row>
    <row r="126" spans="2:88" x14ac:dyDescent="0.35">
      <c r="B126" s="137">
        <v>305859</v>
      </c>
      <c r="C126" s="59">
        <v>40695</v>
      </c>
      <c r="D126" s="60"/>
      <c r="E126" s="60"/>
      <c r="F126" s="60"/>
      <c r="G126" s="60"/>
      <c r="H126" s="60"/>
      <c r="I126" s="60">
        <v>1</v>
      </c>
      <c r="J126" s="60" t="s">
        <v>232</v>
      </c>
      <c r="K126" s="60">
        <v>1</v>
      </c>
      <c r="L126" s="60">
        <v>1</v>
      </c>
      <c r="M126" s="60"/>
      <c r="N126" s="60">
        <v>1</v>
      </c>
      <c r="O126" s="60"/>
      <c r="P126" s="60"/>
      <c r="Q126" s="6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 t="s">
        <v>232</v>
      </c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0"/>
      <c r="BU126" s="50"/>
      <c r="BV126" s="50"/>
      <c r="BW126" s="50"/>
      <c r="BX126" s="50"/>
      <c r="BY126" s="50"/>
      <c r="BZ126" s="50"/>
      <c r="CA126" s="50"/>
      <c r="CB126" s="50"/>
      <c r="CC126" s="50"/>
      <c r="CD126" s="50"/>
      <c r="CE126" s="50"/>
      <c r="CF126" s="50"/>
      <c r="CG126" s="50"/>
      <c r="CH126" s="50"/>
      <c r="CI126" s="50"/>
      <c r="CJ126" s="61">
        <f t="shared" si="46"/>
        <v>4</v>
      </c>
    </row>
    <row r="127" spans="2:88" x14ac:dyDescent="0.35">
      <c r="B127" s="137">
        <v>306090</v>
      </c>
      <c r="C127" s="59">
        <v>40695</v>
      </c>
      <c r="D127" s="60"/>
      <c r="E127" s="60"/>
      <c r="F127" s="60"/>
      <c r="G127" s="60"/>
      <c r="H127" s="60"/>
      <c r="I127" s="60">
        <v>1</v>
      </c>
      <c r="J127" s="60" t="s">
        <v>232</v>
      </c>
      <c r="K127" s="60"/>
      <c r="L127" s="60"/>
      <c r="M127" s="60"/>
      <c r="N127" s="60"/>
      <c r="O127" s="60"/>
      <c r="P127" s="60"/>
      <c r="Q127" s="6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 t="s">
        <v>232</v>
      </c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CG127" s="50"/>
      <c r="CH127" s="50"/>
      <c r="CI127" s="50"/>
      <c r="CJ127" s="61">
        <f t="shared" si="46"/>
        <v>1</v>
      </c>
    </row>
    <row r="128" spans="2:88" x14ac:dyDescent="0.35">
      <c r="B128" s="137">
        <v>306697</v>
      </c>
      <c r="C128" s="59">
        <v>40695</v>
      </c>
      <c r="D128" s="60"/>
      <c r="E128" s="60"/>
      <c r="F128" s="60"/>
      <c r="G128" s="60"/>
      <c r="H128" s="60"/>
      <c r="I128" s="60">
        <v>1</v>
      </c>
      <c r="J128" s="60" t="s">
        <v>232</v>
      </c>
      <c r="K128" s="60"/>
      <c r="L128" s="60"/>
      <c r="M128" s="60"/>
      <c r="N128" s="60"/>
      <c r="O128" s="60"/>
      <c r="P128" s="60"/>
      <c r="Q128" s="6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 t="s">
        <v>232</v>
      </c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  <c r="CG128" s="50"/>
      <c r="CH128" s="50"/>
      <c r="CI128" s="50"/>
      <c r="CJ128" s="61">
        <f t="shared" si="46"/>
        <v>1</v>
      </c>
    </row>
    <row r="129" spans="2:88" x14ac:dyDescent="0.35">
      <c r="B129" s="137">
        <v>306741</v>
      </c>
      <c r="C129" s="59">
        <v>40695</v>
      </c>
      <c r="D129" s="60"/>
      <c r="E129" s="60"/>
      <c r="F129" s="60"/>
      <c r="G129" s="60"/>
      <c r="H129" s="60"/>
      <c r="I129" s="60">
        <v>1</v>
      </c>
      <c r="J129" s="60">
        <v>1</v>
      </c>
      <c r="K129" s="60">
        <v>1</v>
      </c>
      <c r="L129" s="60">
        <v>1</v>
      </c>
      <c r="M129" s="60"/>
      <c r="N129" s="60"/>
      <c r="O129" s="60"/>
      <c r="P129" s="60"/>
      <c r="Q129" s="6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 t="s">
        <v>232</v>
      </c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0"/>
      <c r="BU129" s="50"/>
      <c r="BV129" s="50"/>
      <c r="BW129" s="50"/>
      <c r="BX129" s="50"/>
      <c r="BY129" s="50"/>
      <c r="BZ129" s="50"/>
      <c r="CA129" s="50"/>
      <c r="CB129" s="50"/>
      <c r="CC129" s="50"/>
      <c r="CD129" s="50"/>
      <c r="CE129" s="50"/>
      <c r="CF129" s="50"/>
      <c r="CG129" s="50"/>
      <c r="CH129" s="50"/>
      <c r="CI129" s="50"/>
      <c r="CJ129" s="61">
        <f t="shared" si="46"/>
        <v>4</v>
      </c>
    </row>
    <row r="130" spans="2:88" x14ac:dyDescent="0.35">
      <c r="B130" s="137">
        <v>307042</v>
      </c>
      <c r="C130" s="59">
        <v>40695</v>
      </c>
      <c r="D130" s="60"/>
      <c r="E130" s="60"/>
      <c r="F130" s="60"/>
      <c r="G130" s="60"/>
      <c r="H130" s="60"/>
      <c r="I130" s="60">
        <v>1</v>
      </c>
      <c r="J130" s="60" t="s">
        <v>232</v>
      </c>
      <c r="K130" s="60">
        <v>1</v>
      </c>
      <c r="L130" s="60"/>
      <c r="M130" s="60"/>
      <c r="N130" s="60"/>
      <c r="O130" s="60"/>
      <c r="P130" s="60"/>
      <c r="Q130" s="60"/>
      <c r="R130" s="50"/>
      <c r="S130" s="50"/>
      <c r="T130" s="50"/>
      <c r="U130" s="50"/>
      <c r="V130" s="50">
        <v>1</v>
      </c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 t="s">
        <v>232</v>
      </c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0"/>
      <c r="BU130" s="50"/>
      <c r="BV130" s="50"/>
      <c r="BW130" s="50"/>
      <c r="BX130" s="50"/>
      <c r="BY130" s="50"/>
      <c r="BZ130" s="50"/>
      <c r="CA130" s="50"/>
      <c r="CB130" s="50"/>
      <c r="CC130" s="50"/>
      <c r="CD130" s="50"/>
      <c r="CE130" s="50"/>
      <c r="CF130" s="50"/>
      <c r="CG130" s="50"/>
      <c r="CH130" s="50"/>
      <c r="CI130" s="50"/>
      <c r="CJ130" s="61">
        <f t="shared" si="46"/>
        <v>3</v>
      </c>
    </row>
    <row r="131" spans="2:88" x14ac:dyDescent="0.35">
      <c r="B131" s="137">
        <v>279719</v>
      </c>
      <c r="C131" s="59">
        <v>40695</v>
      </c>
      <c r="D131" s="60"/>
      <c r="E131" s="60"/>
      <c r="F131" s="60"/>
      <c r="G131" s="60"/>
      <c r="H131" s="60"/>
      <c r="I131" s="60">
        <v>1</v>
      </c>
      <c r="J131" s="60">
        <v>1</v>
      </c>
      <c r="K131" s="60">
        <v>1</v>
      </c>
      <c r="L131" s="60"/>
      <c r="M131" s="60"/>
      <c r="N131" s="60"/>
      <c r="O131" s="60"/>
      <c r="P131" s="60"/>
      <c r="Q131" s="60"/>
      <c r="R131" s="50"/>
      <c r="S131" s="50"/>
      <c r="T131" s="50"/>
      <c r="U131" s="50"/>
      <c r="V131" s="50">
        <v>1</v>
      </c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>
        <v>1</v>
      </c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 t="s">
        <v>232</v>
      </c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50"/>
      <c r="CJ131" s="61">
        <f t="shared" si="46"/>
        <v>5</v>
      </c>
    </row>
    <row r="132" spans="2:88" ht="18.75" customHeight="1" x14ac:dyDescent="0.35">
      <c r="B132" s="63"/>
      <c r="C132" s="62" t="s">
        <v>16</v>
      </c>
      <c r="D132" s="63"/>
      <c r="E132" s="63"/>
      <c r="F132" s="63"/>
      <c r="G132" s="63"/>
      <c r="H132" s="63"/>
      <c r="I132" s="64">
        <f t="shared" ref="I132:BH132" si="47">COUNT(I119:I131)</f>
        <v>13</v>
      </c>
      <c r="J132" s="64">
        <f t="shared" si="47"/>
        <v>4</v>
      </c>
      <c r="K132" s="64">
        <f t="shared" si="47"/>
        <v>7</v>
      </c>
      <c r="L132" s="64">
        <f t="shared" si="47"/>
        <v>2</v>
      </c>
      <c r="M132" s="64">
        <f t="shared" si="47"/>
        <v>2</v>
      </c>
      <c r="N132" s="64">
        <f t="shared" si="47"/>
        <v>2</v>
      </c>
      <c r="O132" s="64">
        <f t="shared" si="47"/>
        <v>1</v>
      </c>
      <c r="P132" s="64">
        <f t="shared" si="47"/>
        <v>1</v>
      </c>
      <c r="Q132" s="64">
        <f t="shared" si="47"/>
        <v>1</v>
      </c>
      <c r="R132" s="64">
        <f t="shared" si="47"/>
        <v>0</v>
      </c>
      <c r="S132" s="64">
        <f t="shared" si="47"/>
        <v>0</v>
      </c>
      <c r="T132" s="64">
        <f t="shared" si="47"/>
        <v>0</v>
      </c>
      <c r="U132" s="64">
        <f t="shared" si="47"/>
        <v>0</v>
      </c>
      <c r="V132" s="64">
        <f t="shared" si="47"/>
        <v>2</v>
      </c>
      <c r="W132" s="64">
        <f t="shared" si="47"/>
        <v>0</v>
      </c>
      <c r="X132" s="64">
        <f t="shared" si="47"/>
        <v>0</v>
      </c>
      <c r="Y132" s="64">
        <f t="shared" si="47"/>
        <v>0</v>
      </c>
      <c r="Z132" s="64">
        <f t="shared" si="47"/>
        <v>0</v>
      </c>
      <c r="AA132" s="64">
        <f t="shared" si="47"/>
        <v>0</v>
      </c>
      <c r="AB132" s="64">
        <f t="shared" si="47"/>
        <v>0</v>
      </c>
      <c r="AC132" s="64">
        <f t="shared" si="47"/>
        <v>0</v>
      </c>
      <c r="AD132" s="64">
        <f t="shared" si="47"/>
        <v>0</v>
      </c>
      <c r="AE132" s="64">
        <f t="shared" si="47"/>
        <v>0</v>
      </c>
      <c r="AF132" s="64">
        <f t="shared" si="47"/>
        <v>0</v>
      </c>
      <c r="AG132" s="64">
        <f t="shared" si="47"/>
        <v>1</v>
      </c>
      <c r="AH132" s="64">
        <f t="shared" si="47"/>
        <v>0</v>
      </c>
      <c r="AI132" s="64">
        <f t="shared" si="47"/>
        <v>1</v>
      </c>
      <c r="AJ132" s="64">
        <f t="shared" si="47"/>
        <v>1</v>
      </c>
      <c r="AK132" s="64">
        <f t="shared" si="47"/>
        <v>1</v>
      </c>
      <c r="AL132" s="64">
        <f t="shared" si="47"/>
        <v>0</v>
      </c>
      <c r="AM132" s="64">
        <f t="shared" si="47"/>
        <v>0</v>
      </c>
      <c r="AN132" s="64">
        <f t="shared" si="47"/>
        <v>0</v>
      </c>
      <c r="AO132" s="64">
        <f t="shared" si="47"/>
        <v>0</v>
      </c>
      <c r="AP132" s="64">
        <f t="shared" si="47"/>
        <v>0</v>
      </c>
      <c r="AQ132" s="64">
        <f t="shared" si="47"/>
        <v>0</v>
      </c>
      <c r="AR132" s="64">
        <f t="shared" si="47"/>
        <v>0</v>
      </c>
      <c r="AS132" s="64">
        <f t="shared" si="47"/>
        <v>0</v>
      </c>
      <c r="AT132" s="64">
        <f t="shared" si="47"/>
        <v>0</v>
      </c>
      <c r="AU132" s="64">
        <f t="shared" si="47"/>
        <v>0</v>
      </c>
      <c r="AV132" s="64">
        <f t="shared" si="47"/>
        <v>0</v>
      </c>
      <c r="AW132" s="64">
        <f t="shared" si="47"/>
        <v>0</v>
      </c>
      <c r="AX132" s="64">
        <f t="shared" si="47"/>
        <v>0</v>
      </c>
      <c r="AY132" s="64">
        <f t="shared" si="47"/>
        <v>0</v>
      </c>
      <c r="AZ132" s="64">
        <f t="shared" si="47"/>
        <v>0</v>
      </c>
      <c r="BA132" s="64">
        <f t="shared" si="47"/>
        <v>0</v>
      </c>
      <c r="BB132" s="64">
        <f t="shared" si="47"/>
        <v>0</v>
      </c>
      <c r="BC132" s="64">
        <f t="shared" si="47"/>
        <v>0</v>
      </c>
      <c r="BD132" s="64">
        <f t="shared" si="47"/>
        <v>0</v>
      </c>
      <c r="BE132" s="64">
        <f t="shared" si="47"/>
        <v>0</v>
      </c>
      <c r="BF132" s="64">
        <f t="shared" si="47"/>
        <v>0</v>
      </c>
      <c r="BG132" s="64">
        <f t="shared" si="47"/>
        <v>0</v>
      </c>
      <c r="BH132" s="64">
        <f t="shared" si="47"/>
        <v>0</v>
      </c>
      <c r="BI132" s="64">
        <f t="shared" ref="BI132:BO132" si="48">COUNT(BI119:BI131)</f>
        <v>0</v>
      </c>
      <c r="BJ132" s="64">
        <f t="shared" si="48"/>
        <v>0</v>
      </c>
      <c r="BK132" s="64">
        <f t="shared" si="48"/>
        <v>0</v>
      </c>
      <c r="BL132" s="64">
        <f t="shared" si="48"/>
        <v>0</v>
      </c>
      <c r="BM132" s="64">
        <f t="shared" si="48"/>
        <v>0</v>
      </c>
      <c r="BN132" s="64">
        <f t="shared" ref="BN132" si="49">COUNT(BN119:BN131)</f>
        <v>0</v>
      </c>
      <c r="BO132" s="64">
        <f t="shared" si="48"/>
        <v>0</v>
      </c>
      <c r="BP132" s="64">
        <f t="shared" ref="BP132:BQ132" si="50">COUNT(BP119:BP131)</f>
        <v>0</v>
      </c>
      <c r="BQ132" s="64">
        <f t="shared" si="50"/>
        <v>0</v>
      </c>
      <c r="BR132" s="64">
        <f t="shared" ref="BR132:BS132" si="51">COUNT(BR119:BR131)</f>
        <v>0</v>
      </c>
      <c r="BS132" s="64">
        <f t="shared" si="51"/>
        <v>0</v>
      </c>
      <c r="BT132" s="64">
        <f t="shared" ref="BT132:BU132" si="52">COUNT(BT119:BT131)</f>
        <v>0</v>
      </c>
      <c r="BU132" s="64">
        <f t="shared" si="52"/>
        <v>0</v>
      </c>
      <c r="BV132" s="64">
        <f t="shared" ref="BV132:CG132" si="53">COUNT(BV119:BV131)</f>
        <v>0</v>
      </c>
      <c r="BW132" s="64">
        <f t="shared" si="53"/>
        <v>0</v>
      </c>
      <c r="BX132" s="64">
        <f t="shared" si="53"/>
        <v>0</v>
      </c>
      <c r="BY132" s="64">
        <f t="shared" si="53"/>
        <v>0</v>
      </c>
      <c r="BZ132" s="64">
        <f t="shared" si="53"/>
        <v>0</v>
      </c>
      <c r="CA132" s="64">
        <f t="shared" si="53"/>
        <v>0</v>
      </c>
      <c r="CB132" s="64">
        <f t="shared" si="53"/>
        <v>0</v>
      </c>
      <c r="CC132" s="64">
        <f t="shared" si="53"/>
        <v>0</v>
      </c>
      <c r="CD132" s="64">
        <f t="shared" si="53"/>
        <v>0</v>
      </c>
      <c r="CE132" s="64">
        <f t="shared" si="53"/>
        <v>0</v>
      </c>
      <c r="CF132" s="64">
        <f t="shared" si="53"/>
        <v>0</v>
      </c>
      <c r="CG132" s="64">
        <f t="shared" si="53"/>
        <v>0</v>
      </c>
      <c r="CH132" s="64">
        <f t="shared" ref="CH132:CI132" si="54">COUNT(CH119:CH131)</f>
        <v>0</v>
      </c>
      <c r="CI132" s="64">
        <f t="shared" si="54"/>
        <v>0</v>
      </c>
      <c r="CJ132" s="64">
        <f>SUM(CJ119:CJ131)</f>
        <v>42</v>
      </c>
    </row>
    <row r="133" spans="2:88" ht="18.75" customHeight="1" x14ac:dyDescent="0.35"/>
    <row r="134" spans="2:88" ht="18.75" customHeight="1" x14ac:dyDescent="0.35">
      <c r="B134" s="136" t="s">
        <v>230</v>
      </c>
      <c r="C134" s="58" t="s">
        <v>231</v>
      </c>
      <c r="D134" s="56">
        <v>40544</v>
      </c>
      <c r="E134" s="56">
        <v>40575</v>
      </c>
      <c r="F134" s="56">
        <v>40603</v>
      </c>
      <c r="G134" s="56">
        <v>40634</v>
      </c>
      <c r="H134" s="56">
        <v>40664</v>
      </c>
      <c r="I134" s="56">
        <v>40695</v>
      </c>
      <c r="J134" s="56">
        <v>40725</v>
      </c>
      <c r="K134" s="56">
        <v>40756</v>
      </c>
      <c r="L134" s="56">
        <v>40787</v>
      </c>
      <c r="M134" s="56">
        <v>40817</v>
      </c>
      <c r="N134" s="56">
        <v>40848</v>
      </c>
      <c r="O134" s="56">
        <v>40878</v>
      </c>
      <c r="P134" s="56">
        <v>40909</v>
      </c>
      <c r="Q134" s="56">
        <v>40940</v>
      </c>
      <c r="R134" s="56">
        <v>40969</v>
      </c>
      <c r="S134" s="56">
        <v>41000</v>
      </c>
      <c r="T134" s="56">
        <v>41030</v>
      </c>
      <c r="U134" s="56">
        <v>41061</v>
      </c>
      <c r="V134" s="56">
        <v>41091</v>
      </c>
      <c r="W134" s="56">
        <v>41122</v>
      </c>
      <c r="X134" s="56">
        <v>41153</v>
      </c>
      <c r="Y134" s="56">
        <v>41183</v>
      </c>
      <c r="Z134" s="56">
        <v>41214</v>
      </c>
      <c r="AA134" s="56">
        <v>41244</v>
      </c>
      <c r="AB134" s="56">
        <v>41275</v>
      </c>
      <c r="AC134" s="56">
        <v>41306</v>
      </c>
      <c r="AD134" s="56">
        <v>41334</v>
      </c>
      <c r="AE134" s="56">
        <v>41365</v>
      </c>
      <c r="AF134" s="56">
        <v>41395</v>
      </c>
      <c r="AG134" s="56">
        <v>41426</v>
      </c>
      <c r="AH134" s="56">
        <v>41456</v>
      </c>
      <c r="AI134" s="56">
        <v>41487</v>
      </c>
      <c r="AJ134" s="56">
        <v>41518</v>
      </c>
      <c r="AK134" s="56">
        <v>41548</v>
      </c>
      <c r="AL134" s="56">
        <v>41579</v>
      </c>
      <c r="AM134" s="56">
        <v>41609</v>
      </c>
      <c r="AN134" s="56">
        <v>41640</v>
      </c>
      <c r="AO134" s="56">
        <v>41671</v>
      </c>
      <c r="AP134" s="56">
        <v>41699</v>
      </c>
      <c r="AQ134" s="56">
        <v>41730</v>
      </c>
      <c r="AR134" s="56">
        <v>41760</v>
      </c>
      <c r="AS134" s="56">
        <v>41791</v>
      </c>
      <c r="AT134" s="56">
        <v>41821</v>
      </c>
      <c r="AU134" s="56">
        <v>41852</v>
      </c>
      <c r="AV134" s="56">
        <v>41883</v>
      </c>
      <c r="AW134" s="56">
        <v>41913</v>
      </c>
      <c r="AX134" s="56">
        <v>41944</v>
      </c>
      <c r="AY134" s="56">
        <v>41974</v>
      </c>
      <c r="AZ134" s="56">
        <v>42005</v>
      </c>
      <c r="BA134" s="56">
        <v>42036</v>
      </c>
      <c r="BB134" s="56">
        <v>42064</v>
      </c>
      <c r="BC134" s="56">
        <v>42095</v>
      </c>
      <c r="BD134" s="56">
        <v>42125</v>
      </c>
      <c r="BE134" s="56">
        <v>42156</v>
      </c>
      <c r="BF134" s="56">
        <v>42186</v>
      </c>
      <c r="BG134" s="56">
        <v>42217</v>
      </c>
      <c r="BH134" s="48">
        <v>42248</v>
      </c>
      <c r="BI134" s="48">
        <v>42278</v>
      </c>
      <c r="BJ134" s="48">
        <v>42309</v>
      </c>
      <c r="BK134" s="48">
        <v>42339</v>
      </c>
      <c r="BL134" s="48">
        <v>42370</v>
      </c>
      <c r="BM134" s="48">
        <v>42401</v>
      </c>
      <c r="BN134" s="48">
        <v>42430</v>
      </c>
      <c r="BO134" s="48">
        <v>42461</v>
      </c>
      <c r="BP134" s="48">
        <v>42491</v>
      </c>
      <c r="BQ134" s="48">
        <v>42522</v>
      </c>
      <c r="BR134" s="48">
        <v>42552</v>
      </c>
      <c r="BS134" s="48">
        <v>42583</v>
      </c>
      <c r="BT134" s="48">
        <v>42614</v>
      </c>
      <c r="BU134" s="48">
        <v>42644</v>
      </c>
      <c r="BV134" s="48">
        <v>42675</v>
      </c>
      <c r="BW134" s="48">
        <v>42705</v>
      </c>
      <c r="BX134" s="48">
        <v>42736</v>
      </c>
      <c r="BY134" s="48">
        <v>42767</v>
      </c>
      <c r="BZ134" s="48">
        <v>42795</v>
      </c>
      <c r="CA134" s="48">
        <v>42826</v>
      </c>
      <c r="CB134" s="48">
        <v>42856</v>
      </c>
      <c r="CC134" s="48">
        <v>42887</v>
      </c>
      <c r="CD134" s="48">
        <v>42917</v>
      </c>
      <c r="CE134" s="48">
        <v>42948</v>
      </c>
      <c r="CF134" s="48">
        <v>42979</v>
      </c>
      <c r="CG134" s="48">
        <v>43009</v>
      </c>
      <c r="CH134" s="48">
        <v>43040</v>
      </c>
      <c r="CI134" s="48">
        <v>43070</v>
      </c>
      <c r="CJ134" s="56" t="s">
        <v>16</v>
      </c>
    </row>
    <row r="135" spans="2:88" x14ac:dyDescent="0.35">
      <c r="B135" s="137">
        <v>309065</v>
      </c>
      <c r="C135" s="59">
        <v>40725</v>
      </c>
      <c r="D135" s="60"/>
      <c r="E135" s="60"/>
      <c r="F135" s="60"/>
      <c r="G135" s="60"/>
      <c r="H135" s="60"/>
      <c r="I135" s="60"/>
      <c r="J135" s="60">
        <v>1</v>
      </c>
      <c r="K135" s="60"/>
      <c r="L135" s="60"/>
      <c r="M135" s="60"/>
      <c r="N135" s="60"/>
      <c r="O135" s="60"/>
      <c r="P135" s="60"/>
      <c r="Q135" s="6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 t="s">
        <v>232</v>
      </c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  <c r="CG135" s="50"/>
      <c r="CH135" s="50"/>
      <c r="CI135" s="50"/>
      <c r="CJ135" s="61">
        <f t="shared" ref="CJ135:CJ141" si="55">SUM(D135:CI135)</f>
        <v>1</v>
      </c>
    </row>
    <row r="136" spans="2:88" x14ac:dyDescent="0.35">
      <c r="B136" s="137">
        <v>309110</v>
      </c>
      <c r="C136" s="59">
        <v>40725</v>
      </c>
      <c r="D136" s="60"/>
      <c r="E136" s="60"/>
      <c r="F136" s="60"/>
      <c r="G136" s="60"/>
      <c r="H136" s="60"/>
      <c r="I136" s="60"/>
      <c r="J136" s="60">
        <v>1</v>
      </c>
      <c r="K136" s="60"/>
      <c r="L136" s="60"/>
      <c r="M136" s="60"/>
      <c r="N136" s="60"/>
      <c r="O136" s="60"/>
      <c r="P136" s="60">
        <v>1</v>
      </c>
      <c r="Q136" s="60"/>
      <c r="R136" s="50">
        <v>1</v>
      </c>
      <c r="S136" s="50"/>
      <c r="T136" s="50">
        <v>1</v>
      </c>
      <c r="U136" s="50"/>
      <c r="V136" s="50">
        <v>1</v>
      </c>
      <c r="W136" s="50"/>
      <c r="X136" s="50">
        <v>1</v>
      </c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 t="s">
        <v>232</v>
      </c>
      <c r="BJ136" s="50"/>
      <c r="BK136" s="50"/>
      <c r="BL136" s="50"/>
      <c r="BM136" s="50"/>
      <c r="BN136" s="50"/>
      <c r="BO136" s="50"/>
      <c r="BP136" s="50"/>
      <c r="BQ136" s="50"/>
      <c r="BR136" s="50"/>
      <c r="BS136" s="50"/>
      <c r="BT136" s="50"/>
      <c r="BU136" s="50"/>
      <c r="BV136" s="50"/>
      <c r="BW136" s="50"/>
      <c r="BX136" s="50"/>
      <c r="BY136" s="50"/>
      <c r="BZ136" s="50"/>
      <c r="CA136" s="50"/>
      <c r="CB136" s="50"/>
      <c r="CC136" s="50"/>
      <c r="CD136" s="50"/>
      <c r="CE136" s="50"/>
      <c r="CF136" s="50"/>
      <c r="CG136" s="50"/>
      <c r="CH136" s="50"/>
      <c r="CI136" s="50"/>
      <c r="CJ136" s="61">
        <f t="shared" si="55"/>
        <v>6</v>
      </c>
    </row>
    <row r="137" spans="2:88" x14ac:dyDescent="0.35">
      <c r="B137" s="137">
        <v>309421</v>
      </c>
      <c r="C137" s="59">
        <v>40725</v>
      </c>
      <c r="D137" s="60"/>
      <c r="E137" s="60"/>
      <c r="F137" s="60"/>
      <c r="G137" s="60"/>
      <c r="H137" s="60"/>
      <c r="I137" s="60"/>
      <c r="J137" s="60">
        <v>1</v>
      </c>
      <c r="K137" s="60"/>
      <c r="L137" s="60"/>
      <c r="M137" s="60"/>
      <c r="N137" s="60"/>
      <c r="O137" s="60"/>
      <c r="P137" s="60"/>
      <c r="Q137" s="6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 t="s">
        <v>232</v>
      </c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  <c r="CG137" s="50"/>
      <c r="CH137" s="50"/>
      <c r="CI137" s="50"/>
      <c r="CJ137" s="61">
        <f t="shared" si="55"/>
        <v>1</v>
      </c>
    </row>
    <row r="138" spans="2:88" x14ac:dyDescent="0.35">
      <c r="B138" s="137">
        <v>310682</v>
      </c>
      <c r="C138" s="59">
        <v>40725</v>
      </c>
      <c r="D138" s="60"/>
      <c r="E138" s="60"/>
      <c r="F138" s="60"/>
      <c r="G138" s="60"/>
      <c r="H138" s="60"/>
      <c r="I138" s="60"/>
      <c r="J138" s="60">
        <v>1</v>
      </c>
      <c r="K138" s="60">
        <v>1</v>
      </c>
      <c r="L138" s="60">
        <v>2</v>
      </c>
      <c r="M138" s="60">
        <v>2</v>
      </c>
      <c r="N138" s="60">
        <v>2</v>
      </c>
      <c r="O138" s="60"/>
      <c r="P138" s="60">
        <v>2</v>
      </c>
      <c r="Q138" s="60">
        <v>2</v>
      </c>
      <c r="R138" s="50">
        <v>3</v>
      </c>
      <c r="S138" s="50">
        <v>2</v>
      </c>
      <c r="T138" s="50">
        <v>2</v>
      </c>
      <c r="U138" s="50">
        <v>2</v>
      </c>
      <c r="V138" s="50">
        <v>2</v>
      </c>
      <c r="W138" s="50">
        <v>2</v>
      </c>
      <c r="X138" s="50"/>
      <c r="Y138" s="50">
        <v>2</v>
      </c>
      <c r="Z138" s="50">
        <v>2</v>
      </c>
      <c r="AA138" s="50">
        <v>2</v>
      </c>
      <c r="AB138" s="50">
        <v>2</v>
      </c>
      <c r="AC138" s="50">
        <v>2</v>
      </c>
      <c r="AD138" s="50">
        <v>2</v>
      </c>
      <c r="AE138" s="50">
        <v>2</v>
      </c>
      <c r="AF138" s="50">
        <v>2</v>
      </c>
      <c r="AG138" s="50">
        <v>2</v>
      </c>
      <c r="AH138" s="50">
        <v>3</v>
      </c>
      <c r="AI138" s="50">
        <v>1</v>
      </c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 t="s">
        <v>232</v>
      </c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>
        <v>1</v>
      </c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61">
        <f t="shared" si="55"/>
        <v>48</v>
      </c>
    </row>
    <row r="139" spans="2:88" x14ac:dyDescent="0.35">
      <c r="B139" s="137">
        <v>310995</v>
      </c>
      <c r="C139" s="59">
        <v>40725</v>
      </c>
      <c r="D139" s="60"/>
      <c r="E139" s="60"/>
      <c r="F139" s="60"/>
      <c r="G139" s="60"/>
      <c r="H139" s="60"/>
      <c r="I139" s="60"/>
      <c r="J139" s="60">
        <v>2</v>
      </c>
      <c r="K139" s="60"/>
      <c r="L139" s="60">
        <v>2</v>
      </c>
      <c r="M139" s="60">
        <v>1</v>
      </c>
      <c r="N139" s="60"/>
      <c r="O139" s="60">
        <v>2</v>
      </c>
      <c r="P139" s="60"/>
      <c r="Q139" s="60">
        <v>1</v>
      </c>
      <c r="R139" s="50"/>
      <c r="S139" s="50">
        <v>4</v>
      </c>
      <c r="T139" s="50"/>
      <c r="U139" s="50">
        <v>2</v>
      </c>
      <c r="V139" s="50">
        <v>2</v>
      </c>
      <c r="W139" s="50">
        <v>2</v>
      </c>
      <c r="X139" s="50"/>
      <c r="Y139" s="50"/>
      <c r="Z139" s="50">
        <v>2</v>
      </c>
      <c r="AA139" s="50">
        <v>3</v>
      </c>
      <c r="AB139" s="50"/>
      <c r="AC139" s="50"/>
      <c r="AD139" s="50"/>
      <c r="AE139" s="50"/>
      <c r="AF139" s="50">
        <v>1</v>
      </c>
      <c r="AG139" s="50">
        <v>2</v>
      </c>
      <c r="AH139" s="50"/>
      <c r="AI139" s="50">
        <v>2</v>
      </c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 t="s">
        <v>232</v>
      </c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61">
        <f t="shared" si="55"/>
        <v>28</v>
      </c>
    </row>
    <row r="140" spans="2:88" x14ac:dyDescent="0.35">
      <c r="B140" s="137">
        <v>311373</v>
      </c>
      <c r="C140" s="59">
        <v>40725</v>
      </c>
      <c r="D140" s="60"/>
      <c r="E140" s="60"/>
      <c r="F140" s="60"/>
      <c r="G140" s="60"/>
      <c r="H140" s="60"/>
      <c r="I140" s="60"/>
      <c r="J140" s="60">
        <v>1</v>
      </c>
      <c r="K140" s="60"/>
      <c r="L140" s="60"/>
      <c r="M140" s="60"/>
      <c r="N140" s="60"/>
      <c r="O140" s="60"/>
      <c r="P140" s="60"/>
      <c r="Q140" s="6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 t="s">
        <v>232</v>
      </c>
      <c r="BJ140" s="50"/>
      <c r="BK140" s="50"/>
      <c r="BL140" s="50"/>
      <c r="BM140" s="50"/>
      <c r="BN140" s="50"/>
      <c r="BO140" s="50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/>
      <c r="CJ140" s="61">
        <f t="shared" si="55"/>
        <v>1</v>
      </c>
    </row>
    <row r="141" spans="2:88" x14ac:dyDescent="0.35">
      <c r="B141" s="137">
        <v>311390</v>
      </c>
      <c r="C141" s="59">
        <v>40725</v>
      </c>
      <c r="D141" s="60"/>
      <c r="E141" s="60"/>
      <c r="F141" s="60"/>
      <c r="G141" s="60"/>
      <c r="H141" s="60"/>
      <c r="I141" s="60"/>
      <c r="J141" s="60">
        <v>1</v>
      </c>
      <c r="K141" s="60"/>
      <c r="L141" s="60"/>
      <c r="M141" s="60"/>
      <c r="N141" s="60"/>
      <c r="O141" s="60">
        <v>1</v>
      </c>
      <c r="P141" s="60"/>
      <c r="Q141" s="6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 t="s">
        <v>232</v>
      </c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/>
      <c r="CJ141" s="61">
        <f t="shared" si="55"/>
        <v>2</v>
      </c>
    </row>
    <row r="142" spans="2:88" ht="18.75" customHeight="1" x14ac:dyDescent="0.35">
      <c r="B142" s="63"/>
      <c r="C142" s="62" t="s">
        <v>16</v>
      </c>
      <c r="D142" s="63"/>
      <c r="E142" s="63"/>
      <c r="F142" s="63"/>
      <c r="G142" s="63"/>
      <c r="H142" s="63"/>
      <c r="I142" s="63"/>
      <c r="J142" s="64">
        <f t="shared" ref="J142:BH142" si="56">COUNT(J135:J141)</f>
        <v>7</v>
      </c>
      <c r="K142" s="64">
        <f t="shared" si="56"/>
        <v>1</v>
      </c>
      <c r="L142" s="64">
        <f t="shared" si="56"/>
        <v>2</v>
      </c>
      <c r="M142" s="64">
        <f t="shared" si="56"/>
        <v>2</v>
      </c>
      <c r="N142" s="64">
        <f t="shared" si="56"/>
        <v>1</v>
      </c>
      <c r="O142" s="64">
        <f t="shared" si="56"/>
        <v>2</v>
      </c>
      <c r="P142" s="64">
        <f t="shared" si="56"/>
        <v>2</v>
      </c>
      <c r="Q142" s="64">
        <f t="shared" si="56"/>
        <v>2</v>
      </c>
      <c r="R142" s="64">
        <f t="shared" si="56"/>
        <v>2</v>
      </c>
      <c r="S142" s="64">
        <f t="shared" si="56"/>
        <v>2</v>
      </c>
      <c r="T142" s="64">
        <f t="shared" si="56"/>
        <v>2</v>
      </c>
      <c r="U142" s="64">
        <f t="shared" si="56"/>
        <v>2</v>
      </c>
      <c r="V142" s="64">
        <f t="shared" si="56"/>
        <v>3</v>
      </c>
      <c r="W142" s="64">
        <f t="shared" si="56"/>
        <v>2</v>
      </c>
      <c r="X142" s="64">
        <f t="shared" si="56"/>
        <v>1</v>
      </c>
      <c r="Y142" s="64">
        <f t="shared" si="56"/>
        <v>1</v>
      </c>
      <c r="Z142" s="64">
        <f t="shared" si="56"/>
        <v>2</v>
      </c>
      <c r="AA142" s="64">
        <f t="shared" si="56"/>
        <v>2</v>
      </c>
      <c r="AB142" s="64">
        <f t="shared" si="56"/>
        <v>1</v>
      </c>
      <c r="AC142" s="64">
        <f t="shared" si="56"/>
        <v>1</v>
      </c>
      <c r="AD142" s="64">
        <f t="shared" si="56"/>
        <v>1</v>
      </c>
      <c r="AE142" s="64">
        <f t="shared" si="56"/>
        <v>1</v>
      </c>
      <c r="AF142" s="64">
        <f t="shared" si="56"/>
        <v>2</v>
      </c>
      <c r="AG142" s="64">
        <f t="shared" si="56"/>
        <v>2</v>
      </c>
      <c r="AH142" s="64">
        <f t="shared" si="56"/>
        <v>1</v>
      </c>
      <c r="AI142" s="64">
        <f t="shared" si="56"/>
        <v>2</v>
      </c>
      <c r="AJ142" s="64">
        <f t="shared" si="56"/>
        <v>0</v>
      </c>
      <c r="AK142" s="64">
        <f t="shared" si="56"/>
        <v>0</v>
      </c>
      <c r="AL142" s="64">
        <f t="shared" si="56"/>
        <v>0</v>
      </c>
      <c r="AM142" s="64">
        <f t="shared" si="56"/>
        <v>0</v>
      </c>
      <c r="AN142" s="64">
        <f t="shared" si="56"/>
        <v>0</v>
      </c>
      <c r="AO142" s="64">
        <f t="shared" si="56"/>
        <v>0</v>
      </c>
      <c r="AP142" s="64">
        <f t="shared" si="56"/>
        <v>0</v>
      </c>
      <c r="AQ142" s="64">
        <f t="shared" si="56"/>
        <v>0</v>
      </c>
      <c r="AR142" s="64">
        <f t="shared" si="56"/>
        <v>0</v>
      </c>
      <c r="AS142" s="64">
        <f t="shared" si="56"/>
        <v>0</v>
      </c>
      <c r="AT142" s="64">
        <f t="shared" si="56"/>
        <v>0</v>
      </c>
      <c r="AU142" s="64">
        <f t="shared" si="56"/>
        <v>0</v>
      </c>
      <c r="AV142" s="64">
        <f t="shared" si="56"/>
        <v>0</v>
      </c>
      <c r="AW142" s="64">
        <f t="shared" si="56"/>
        <v>0</v>
      </c>
      <c r="AX142" s="64">
        <f t="shared" si="56"/>
        <v>0</v>
      </c>
      <c r="AY142" s="64">
        <f t="shared" si="56"/>
        <v>0</v>
      </c>
      <c r="AZ142" s="64">
        <f t="shared" si="56"/>
        <v>0</v>
      </c>
      <c r="BA142" s="64">
        <f t="shared" si="56"/>
        <v>0</v>
      </c>
      <c r="BB142" s="64">
        <f t="shared" si="56"/>
        <v>0</v>
      </c>
      <c r="BC142" s="64">
        <f t="shared" si="56"/>
        <v>0</v>
      </c>
      <c r="BD142" s="64">
        <f t="shared" si="56"/>
        <v>0</v>
      </c>
      <c r="BE142" s="64">
        <f t="shared" si="56"/>
        <v>0</v>
      </c>
      <c r="BF142" s="64">
        <f t="shared" si="56"/>
        <v>0</v>
      </c>
      <c r="BG142" s="64">
        <f t="shared" si="56"/>
        <v>0</v>
      </c>
      <c r="BH142" s="64">
        <f t="shared" si="56"/>
        <v>0</v>
      </c>
      <c r="BI142" s="64">
        <f t="shared" ref="BI142:BO142" si="57">COUNT(BI135:BI141)</f>
        <v>0</v>
      </c>
      <c r="BJ142" s="64">
        <f t="shared" si="57"/>
        <v>0</v>
      </c>
      <c r="BK142" s="64">
        <f t="shared" si="57"/>
        <v>0</v>
      </c>
      <c r="BL142" s="64">
        <f t="shared" si="57"/>
        <v>0</v>
      </c>
      <c r="BM142" s="64">
        <f t="shared" si="57"/>
        <v>0</v>
      </c>
      <c r="BN142" s="64">
        <f t="shared" ref="BN142" si="58">COUNT(BN135:BN141)</f>
        <v>0</v>
      </c>
      <c r="BO142" s="64">
        <f t="shared" si="57"/>
        <v>0</v>
      </c>
      <c r="BP142" s="64">
        <f t="shared" ref="BP142:BQ142" si="59">COUNT(BP135:BP141)</f>
        <v>0</v>
      </c>
      <c r="BQ142" s="64">
        <f t="shared" si="59"/>
        <v>0</v>
      </c>
      <c r="BR142" s="64">
        <f t="shared" ref="BR142:BS142" si="60">COUNT(BR135:BR141)</f>
        <v>0</v>
      </c>
      <c r="BS142" s="64">
        <f t="shared" si="60"/>
        <v>0</v>
      </c>
      <c r="BT142" s="64">
        <f t="shared" ref="BT142:BU142" si="61">COUNT(BT135:BT141)</f>
        <v>0</v>
      </c>
      <c r="BU142" s="64">
        <f t="shared" si="61"/>
        <v>0</v>
      </c>
      <c r="BV142" s="64">
        <f t="shared" ref="BV142:CG142" si="62">COUNT(BV135:BV141)</f>
        <v>0</v>
      </c>
      <c r="BW142" s="64">
        <f t="shared" si="62"/>
        <v>0</v>
      </c>
      <c r="BX142" s="64">
        <f t="shared" si="62"/>
        <v>0</v>
      </c>
      <c r="BY142" s="64">
        <f t="shared" si="62"/>
        <v>1</v>
      </c>
      <c r="BZ142" s="64">
        <f t="shared" si="62"/>
        <v>0</v>
      </c>
      <c r="CA142" s="64">
        <f t="shared" si="62"/>
        <v>0</v>
      </c>
      <c r="CB142" s="64">
        <f t="shared" si="62"/>
        <v>0</v>
      </c>
      <c r="CC142" s="64">
        <f t="shared" si="62"/>
        <v>0</v>
      </c>
      <c r="CD142" s="64">
        <f t="shared" si="62"/>
        <v>0</v>
      </c>
      <c r="CE142" s="64">
        <f t="shared" si="62"/>
        <v>0</v>
      </c>
      <c r="CF142" s="64">
        <f t="shared" si="62"/>
        <v>0</v>
      </c>
      <c r="CG142" s="64">
        <f t="shared" si="62"/>
        <v>0</v>
      </c>
      <c r="CH142" s="64">
        <f t="shared" ref="CH142:CI142" si="63">COUNT(CH135:CH141)</f>
        <v>0</v>
      </c>
      <c r="CI142" s="64">
        <f t="shared" si="63"/>
        <v>0</v>
      </c>
      <c r="CJ142" s="64">
        <f>SUM(CJ135:CJ141)</f>
        <v>87</v>
      </c>
    </row>
    <row r="143" spans="2:88" ht="18.75" customHeight="1" x14ac:dyDescent="0.35"/>
    <row r="144" spans="2:88" ht="18.75" customHeight="1" x14ac:dyDescent="0.35">
      <c r="B144" s="136" t="s">
        <v>230</v>
      </c>
      <c r="C144" s="58" t="s">
        <v>231</v>
      </c>
      <c r="D144" s="56">
        <v>40544</v>
      </c>
      <c r="E144" s="56">
        <v>40575</v>
      </c>
      <c r="F144" s="56">
        <v>40603</v>
      </c>
      <c r="G144" s="56">
        <v>40634</v>
      </c>
      <c r="H144" s="56">
        <v>40664</v>
      </c>
      <c r="I144" s="56">
        <v>40695</v>
      </c>
      <c r="J144" s="56">
        <v>40725</v>
      </c>
      <c r="K144" s="56">
        <v>40756</v>
      </c>
      <c r="L144" s="56">
        <v>40787</v>
      </c>
      <c r="M144" s="56">
        <v>40817</v>
      </c>
      <c r="N144" s="56">
        <v>40848</v>
      </c>
      <c r="O144" s="56">
        <v>40878</v>
      </c>
      <c r="P144" s="56">
        <v>40909</v>
      </c>
      <c r="Q144" s="56">
        <v>40940</v>
      </c>
      <c r="R144" s="56">
        <v>40969</v>
      </c>
      <c r="S144" s="56">
        <v>41000</v>
      </c>
      <c r="T144" s="56">
        <v>41030</v>
      </c>
      <c r="U144" s="56">
        <v>41061</v>
      </c>
      <c r="V144" s="56">
        <v>41091</v>
      </c>
      <c r="W144" s="56">
        <v>41122</v>
      </c>
      <c r="X144" s="56">
        <v>41153</v>
      </c>
      <c r="Y144" s="56">
        <v>41183</v>
      </c>
      <c r="Z144" s="56">
        <v>41214</v>
      </c>
      <c r="AA144" s="56">
        <v>41244</v>
      </c>
      <c r="AB144" s="56">
        <v>41275</v>
      </c>
      <c r="AC144" s="56">
        <v>41306</v>
      </c>
      <c r="AD144" s="56">
        <v>41334</v>
      </c>
      <c r="AE144" s="56">
        <v>41365</v>
      </c>
      <c r="AF144" s="56">
        <v>41395</v>
      </c>
      <c r="AG144" s="56">
        <v>41426</v>
      </c>
      <c r="AH144" s="56">
        <v>41456</v>
      </c>
      <c r="AI144" s="56">
        <v>41487</v>
      </c>
      <c r="AJ144" s="56">
        <v>41518</v>
      </c>
      <c r="AK144" s="56">
        <v>41548</v>
      </c>
      <c r="AL144" s="56">
        <v>41579</v>
      </c>
      <c r="AM144" s="56">
        <v>41609</v>
      </c>
      <c r="AN144" s="56">
        <v>41640</v>
      </c>
      <c r="AO144" s="56">
        <v>41671</v>
      </c>
      <c r="AP144" s="56">
        <v>41699</v>
      </c>
      <c r="AQ144" s="56">
        <v>41730</v>
      </c>
      <c r="AR144" s="56">
        <v>41760</v>
      </c>
      <c r="AS144" s="56">
        <v>41791</v>
      </c>
      <c r="AT144" s="56">
        <v>41821</v>
      </c>
      <c r="AU144" s="56">
        <v>41852</v>
      </c>
      <c r="AV144" s="56">
        <v>41883</v>
      </c>
      <c r="AW144" s="56">
        <v>41913</v>
      </c>
      <c r="AX144" s="56">
        <v>41944</v>
      </c>
      <c r="AY144" s="56">
        <v>41974</v>
      </c>
      <c r="AZ144" s="56">
        <v>42005</v>
      </c>
      <c r="BA144" s="56">
        <v>42036</v>
      </c>
      <c r="BB144" s="56">
        <v>42064</v>
      </c>
      <c r="BC144" s="56">
        <v>42095</v>
      </c>
      <c r="BD144" s="56">
        <v>42125</v>
      </c>
      <c r="BE144" s="56">
        <v>42156</v>
      </c>
      <c r="BF144" s="56">
        <v>42186</v>
      </c>
      <c r="BG144" s="56">
        <v>42217</v>
      </c>
      <c r="BH144" s="48">
        <v>42248</v>
      </c>
      <c r="BI144" s="48">
        <v>42278</v>
      </c>
      <c r="BJ144" s="48">
        <v>42309</v>
      </c>
      <c r="BK144" s="48">
        <v>42339</v>
      </c>
      <c r="BL144" s="48">
        <v>42370</v>
      </c>
      <c r="BM144" s="48">
        <v>42401</v>
      </c>
      <c r="BN144" s="48">
        <v>42430</v>
      </c>
      <c r="BO144" s="48">
        <v>42461</v>
      </c>
      <c r="BP144" s="48">
        <v>42491</v>
      </c>
      <c r="BQ144" s="48">
        <v>42522</v>
      </c>
      <c r="BR144" s="48">
        <v>42552</v>
      </c>
      <c r="BS144" s="48">
        <v>42583</v>
      </c>
      <c r="BT144" s="48">
        <v>42614</v>
      </c>
      <c r="BU144" s="48">
        <v>42644</v>
      </c>
      <c r="BV144" s="48">
        <v>42675</v>
      </c>
      <c r="BW144" s="48">
        <v>42705</v>
      </c>
      <c r="BX144" s="48">
        <v>42736</v>
      </c>
      <c r="BY144" s="48">
        <v>42767</v>
      </c>
      <c r="BZ144" s="48">
        <v>42795</v>
      </c>
      <c r="CA144" s="48">
        <v>42826</v>
      </c>
      <c r="CB144" s="48">
        <v>42856</v>
      </c>
      <c r="CC144" s="48">
        <v>42887</v>
      </c>
      <c r="CD144" s="48">
        <v>42917</v>
      </c>
      <c r="CE144" s="48">
        <v>42948</v>
      </c>
      <c r="CF144" s="48">
        <v>42979</v>
      </c>
      <c r="CG144" s="48">
        <v>43009</v>
      </c>
      <c r="CH144" s="48">
        <v>43040</v>
      </c>
      <c r="CI144" s="48">
        <v>43070</v>
      </c>
      <c r="CJ144" s="56" t="s">
        <v>16</v>
      </c>
    </row>
    <row r="145" spans="2:88" x14ac:dyDescent="0.35">
      <c r="B145" s="137">
        <v>286289</v>
      </c>
      <c r="C145" s="59">
        <v>40756</v>
      </c>
      <c r="D145" s="60"/>
      <c r="E145" s="60"/>
      <c r="F145" s="60"/>
      <c r="G145" s="60"/>
      <c r="H145" s="60"/>
      <c r="I145" s="60"/>
      <c r="J145" s="60"/>
      <c r="K145" s="60">
        <v>1</v>
      </c>
      <c r="L145" s="60"/>
      <c r="M145" s="60"/>
      <c r="N145" s="60"/>
      <c r="O145" s="60"/>
      <c r="P145" s="60">
        <v>1</v>
      </c>
      <c r="Q145" s="6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 t="s">
        <v>232</v>
      </c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50"/>
      <c r="CJ145" s="61">
        <f t="shared" ref="CJ145:CJ153" si="64">SUM(D145:CI145)</f>
        <v>2</v>
      </c>
    </row>
    <row r="146" spans="2:88" x14ac:dyDescent="0.35">
      <c r="B146" s="137">
        <v>307840</v>
      </c>
      <c r="C146" s="59">
        <v>40756</v>
      </c>
      <c r="D146" s="60"/>
      <c r="E146" s="60"/>
      <c r="F146" s="60"/>
      <c r="G146" s="60"/>
      <c r="H146" s="60"/>
      <c r="I146" s="60"/>
      <c r="J146" s="60"/>
      <c r="K146" s="60">
        <v>1</v>
      </c>
      <c r="L146" s="60"/>
      <c r="M146" s="60"/>
      <c r="N146" s="60"/>
      <c r="O146" s="60"/>
      <c r="P146" s="60"/>
      <c r="Q146" s="6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 t="s">
        <v>232</v>
      </c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  <c r="CA146" s="50"/>
      <c r="CB146" s="50"/>
      <c r="CC146" s="50"/>
      <c r="CD146" s="50"/>
      <c r="CE146" s="50"/>
      <c r="CF146" s="50"/>
      <c r="CG146" s="50"/>
      <c r="CH146" s="50"/>
      <c r="CI146" s="50"/>
      <c r="CJ146" s="61">
        <f t="shared" si="64"/>
        <v>1</v>
      </c>
    </row>
    <row r="147" spans="2:88" x14ac:dyDescent="0.35">
      <c r="B147" s="137">
        <v>312131</v>
      </c>
      <c r="C147" s="59">
        <v>40756</v>
      </c>
      <c r="D147" s="60"/>
      <c r="E147" s="60"/>
      <c r="F147" s="60"/>
      <c r="G147" s="60"/>
      <c r="H147" s="60"/>
      <c r="I147" s="60"/>
      <c r="J147" s="60"/>
      <c r="K147" s="60">
        <v>1</v>
      </c>
      <c r="L147" s="60"/>
      <c r="M147" s="60"/>
      <c r="N147" s="60"/>
      <c r="O147" s="60"/>
      <c r="P147" s="60"/>
      <c r="Q147" s="6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 t="s">
        <v>232</v>
      </c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50"/>
      <c r="CJ147" s="61">
        <f t="shared" si="64"/>
        <v>1</v>
      </c>
    </row>
    <row r="148" spans="2:88" x14ac:dyDescent="0.35">
      <c r="B148" s="137">
        <v>313941</v>
      </c>
      <c r="C148" s="59">
        <v>40756</v>
      </c>
      <c r="D148" s="60"/>
      <c r="E148" s="60"/>
      <c r="F148" s="60"/>
      <c r="G148" s="60"/>
      <c r="H148" s="60"/>
      <c r="I148" s="60"/>
      <c r="J148" s="60"/>
      <c r="K148" s="60">
        <v>1</v>
      </c>
      <c r="L148" s="60">
        <v>1</v>
      </c>
      <c r="M148" s="60">
        <v>1</v>
      </c>
      <c r="N148" s="60">
        <v>1</v>
      </c>
      <c r="O148" s="60"/>
      <c r="P148" s="60">
        <v>1</v>
      </c>
      <c r="Q148" s="60">
        <v>1</v>
      </c>
      <c r="R148" s="50">
        <v>1</v>
      </c>
      <c r="S148" s="50">
        <v>1</v>
      </c>
      <c r="T148" s="50">
        <v>1</v>
      </c>
      <c r="U148" s="50">
        <v>1</v>
      </c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 t="s">
        <v>232</v>
      </c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50"/>
      <c r="CH148" s="50"/>
      <c r="CI148" s="50"/>
      <c r="CJ148" s="61">
        <f t="shared" si="64"/>
        <v>10</v>
      </c>
    </row>
    <row r="149" spans="2:88" x14ac:dyDescent="0.35">
      <c r="B149" s="137">
        <v>314611</v>
      </c>
      <c r="C149" s="59">
        <v>40756</v>
      </c>
      <c r="D149" s="60"/>
      <c r="E149" s="60"/>
      <c r="F149" s="60"/>
      <c r="G149" s="60"/>
      <c r="H149" s="60"/>
      <c r="I149" s="60"/>
      <c r="J149" s="60"/>
      <c r="K149" s="60">
        <v>1</v>
      </c>
      <c r="L149" s="60"/>
      <c r="M149" s="60"/>
      <c r="N149" s="60">
        <v>1</v>
      </c>
      <c r="O149" s="60"/>
      <c r="P149" s="60"/>
      <c r="Q149" s="6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 t="s">
        <v>232</v>
      </c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  <c r="CH149" s="50"/>
      <c r="CI149" s="50"/>
      <c r="CJ149" s="61">
        <f t="shared" si="64"/>
        <v>2</v>
      </c>
    </row>
    <row r="150" spans="2:88" x14ac:dyDescent="0.35">
      <c r="B150" s="137">
        <v>314696</v>
      </c>
      <c r="C150" s="59">
        <v>40756</v>
      </c>
      <c r="D150" s="60"/>
      <c r="E150" s="60"/>
      <c r="F150" s="60"/>
      <c r="G150" s="60"/>
      <c r="H150" s="60"/>
      <c r="I150" s="60"/>
      <c r="J150" s="60"/>
      <c r="K150" s="60">
        <v>1</v>
      </c>
      <c r="L150" s="60"/>
      <c r="M150" s="60"/>
      <c r="N150" s="60"/>
      <c r="O150" s="60"/>
      <c r="P150" s="60"/>
      <c r="Q150" s="6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 t="s">
        <v>232</v>
      </c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50"/>
      <c r="CH150" s="50"/>
      <c r="CI150" s="50"/>
      <c r="CJ150" s="61">
        <f t="shared" si="64"/>
        <v>1</v>
      </c>
    </row>
    <row r="151" spans="2:88" x14ac:dyDescent="0.35">
      <c r="B151" s="137">
        <v>315856</v>
      </c>
      <c r="C151" s="59">
        <v>40756</v>
      </c>
      <c r="D151" s="60"/>
      <c r="E151" s="60"/>
      <c r="F151" s="60"/>
      <c r="G151" s="60"/>
      <c r="H151" s="60"/>
      <c r="I151" s="60"/>
      <c r="J151" s="60"/>
      <c r="K151" s="60">
        <v>1</v>
      </c>
      <c r="L151" s="60"/>
      <c r="M151" s="60">
        <v>1</v>
      </c>
      <c r="N151" s="60"/>
      <c r="O151" s="60"/>
      <c r="P151" s="60"/>
      <c r="Q151" s="6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 t="s">
        <v>232</v>
      </c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50"/>
      <c r="CB151" s="50"/>
      <c r="CC151" s="50"/>
      <c r="CD151" s="50"/>
      <c r="CE151" s="50"/>
      <c r="CF151" s="50"/>
      <c r="CG151" s="50"/>
      <c r="CH151" s="50"/>
      <c r="CI151" s="50"/>
      <c r="CJ151" s="61">
        <f t="shared" si="64"/>
        <v>2</v>
      </c>
    </row>
    <row r="152" spans="2:88" x14ac:dyDescent="0.35">
      <c r="B152" s="137">
        <v>316754</v>
      </c>
      <c r="C152" s="59">
        <v>40756</v>
      </c>
      <c r="D152" s="60"/>
      <c r="E152" s="60"/>
      <c r="F152" s="60"/>
      <c r="G152" s="60"/>
      <c r="H152" s="60"/>
      <c r="I152" s="60"/>
      <c r="J152" s="60"/>
      <c r="K152" s="60">
        <v>1</v>
      </c>
      <c r="L152" s="60"/>
      <c r="M152" s="60"/>
      <c r="N152" s="60"/>
      <c r="O152" s="60"/>
      <c r="P152" s="60"/>
      <c r="Q152" s="6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 t="s">
        <v>232</v>
      </c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61">
        <f t="shared" si="64"/>
        <v>1</v>
      </c>
    </row>
    <row r="153" spans="2:88" x14ac:dyDescent="0.35">
      <c r="B153" s="137">
        <v>317489</v>
      </c>
      <c r="C153" s="59">
        <v>40756</v>
      </c>
      <c r="D153" s="60"/>
      <c r="E153" s="60"/>
      <c r="F153" s="60"/>
      <c r="G153" s="60"/>
      <c r="H153" s="60"/>
      <c r="I153" s="60"/>
      <c r="J153" s="60"/>
      <c r="K153" s="60">
        <v>1</v>
      </c>
      <c r="L153" s="60">
        <v>1</v>
      </c>
      <c r="M153" s="60">
        <v>1</v>
      </c>
      <c r="N153" s="60"/>
      <c r="O153" s="60"/>
      <c r="P153" s="60">
        <v>1</v>
      </c>
      <c r="Q153" s="60"/>
      <c r="R153" s="50">
        <v>2</v>
      </c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 t="s">
        <v>232</v>
      </c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61">
        <f t="shared" si="64"/>
        <v>6</v>
      </c>
    </row>
    <row r="154" spans="2:88" ht="18.75" customHeight="1" x14ac:dyDescent="0.35">
      <c r="B154" s="63"/>
      <c r="C154" s="62" t="s">
        <v>16</v>
      </c>
      <c r="D154" s="63"/>
      <c r="E154" s="63"/>
      <c r="F154" s="63"/>
      <c r="G154" s="63"/>
      <c r="H154" s="63"/>
      <c r="I154" s="63"/>
      <c r="J154" s="63"/>
      <c r="K154" s="64">
        <f t="shared" ref="K154:BH154" si="65">COUNT(K145:K153)</f>
        <v>9</v>
      </c>
      <c r="L154" s="64">
        <f t="shared" si="65"/>
        <v>2</v>
      </c>
      <c r="M154" s="64">
        <f t="shared" si="65"/>
        <v>3</v>
      </c>
      <c r="N154" s="64">
        <f t="shared" si="65"/>
        <v>2</v>
      </c>
      <c r="O154" s="64">
        <f t="shared" si="65"/>
        <v>0</v>
      </c>
      <c r="P154" s="64">
        <f t="shared" si="65"/>
        <v>3</v>
      </c>
      <c r="Q154" s="64">
        <f t="shared" si="65"/>
        <v>1</v>
      </c>
      <c r="R154" s="64">
        <f t="shared" si="65"/>
        <v>2</v>
      </c>
      <c r="S154" s="64">
        <f t="shared" si="65"/>
        <v>1</v>
      </c>
      <c r="T154" s="64">
        <f t="shared" si="65"/>
        <v>1</v>
      </c>
      <c r="U154" s="64">
        <f t="shared" si="65"/>
        <v>1</v>
      </c>
      <c r="V154" s="64">
        <f t="shared" si="65"/>
        <v>0</v>
      </c>
      <c r="W154" s="64">
        <f t="shared" si="65"/>
        <v>0</v>
      </c>
      <c r="X154" s="64">
        <f t="shared" si="65"/>
        <v>0</v>
      </c>
      <c r="Y154" s="64">
        <f t="shared" si="65"/>
        <v>0</v>
      </c>
      <c r="Z154" s="64">
        <f t="shared" si="65"/>
        <v>0</v>
      </c>
      <c r="AA154" s="64">
        <f t="shared" si="65"/>
        <v>0</v>
      </c>
      <c r="AB154" s="64">
        <f t="shared" si="65"/>
        <v>0</v>
      </c>
      <c r="AC154" s="64">
        <f t="shared" si="65"/>
        <v>0</v>
      </c>
      <c r="AD154" s="64">
        <f t="shared" si="65"/>
        <v>0</v>
      </c>
      <c r="AE154" s="64">
        <f t="shared" si="65"/>
        <v>0</v>
      </c>
      <c r="AF154" s="64">
        <f t="shared" si="65"/>
        <v>0</v>
      </c>
      <c r="AG154" s="64">
        <f t="shared" si="65"/>
        <v>0</v>
      </c>
      <c r="AH154" s="64">
        <f t="shared" si="65"/>
        <v>0</v>
      </c>
      <c r="AI154" s="64">
        <f t="shared" si="65"/>
        <v>0</v>
      </c>
      <c r="AJ154" s="64">
        <f t="shared" si="65"/>
        <v>0</v>
      </c>
      <c r="AK154" s="64">
        <f t="shared" si="65"/>
        <v>0</v>
      </c>
      <c r="AL154" s="64">
        <f t="shared" si="65"/>
        <v>0</v>
      </c>
      <c r="AM154" s="64">
        <f t="shared" si="65"/>
        <v>0</v>
      </c>
      <c r="AN154" s="64">
        <f t="shared" si="65"/>
        <v>0</v>
      </c>
      <c r="AO154" s="64">
        <f t="shared" si="65"/>
        <v>0</v>
      </c>
      <c r="AP154" s="64">
        <f t="shared" si="65"/>
        <v>0</v>
      </c>
      <c r="AQ154" s="64">
        <f t="shared" si="65"/>
        <v>0</v>
      </c>
      <c r="AR154" s="64">
        <f t="shared" si="65"/>
        <v>0</v>
      </c>
      <c r="AS154" s="64">
        <f t="shared" si="65"/>
        <v>0</v>
      </c>
      <c r="AT154" s="64">
        <f t="shared" si="65"/>
        <v>0</v>
      </c>
      <c r="AU154" s="64">
        <f t="shared" si="65"/>
        <v>0</v>
      </c>
      <c r="AV154" s="64">
        <f t="shared" si="65"/>
        <v>0</v>
      </c>
      <c r="AW154" s="64">
        <f t="shared" si="65"/>
        <v>0</v>
      </c>
      <c r="AX154" s="64">
        <f t="shared" si="65"/>
        <v>0</v>
      </c>
      <c r="AY154" s="64">
        <f t="shared" si="65"/>
        <v>0</v>
      </c>
      <c r="AZ154" s="64">
        <f t="shared" si="65"/>
        <v>0</v>
      </c>
      <c r="BA154" s="64">
        <f t="shared" si="65"/>
        <v>0</v>
      </c>
      <c r="BB154" s="64">
        <f t="shared" si="65"/>
        <v>0</v>
      </c>
      <c r="BC154" s="64">
        <f t="shared" si="65"/>
        <v>0</v>
      </c>
      <c r="BD154" s="64">
        <f t="shared" si="65"/>
        <v>0</v>
      </c>
      <c r="BE154" s="64">
        <f t="shared" si="65"/>
        <v>0</v>
      </c>
      <c r="BF154" s="64">
        <f t="shared" si="65"/>
        <v>0</v>
      </c>
      <c r="BG154" s="64">
        <f t="shared" si="65"/>
        <v>0</v>
      </c>
      <c r="BH154" s="64">
        <f t="shared" si="65"/>
        <v>0</v>
      </c>
      <c r="BI154" s="64">
        <f t="shared" ref="BI154:BO154" si="66">COUNT(BI145:BI153)</f>
        <v>0</v>
      </c>
      <c r="BJ154" s="64">
        <f t="shared" si="66"/>
        <v>0</v>
      </c>
      <c r="BK154" s="64">
        <f t="shared" si="66"/>
        <v>0</v>
      </c>
      <c r="BL154" s="64">
        <f t="shared" si="66"/>
        <v>0</v>
      </c>
      <c r="BM154" s="64">
        <f t="shared" si="66"/>
        <v>0</v>
      </c>
      <c r="BN154" s="64">
        <f t="shared" ref="BN154" si="67">COUNT(BN145:BN153)</f>
        <v>0</v>
      </c>
      <c r="BO154" s="64">
        <f t="shared" si="66"/>
        <v>0</v>
      </c>
      <c r="BP154" s="64">
        <f t="shared" ref="BP154:BQ154" si="68">COUNT(BP145:BP153)</f>
        <v>0</v>
      </c>
      <c r="BQ154" s="64">
        <f t="shared" si="68"/>
        <v>0</v>
      </c>
      <c r="BR154" s="64">
        <f t="shared" ref="BR154:BS154" si="69">COUNT(BR145:BR153)</f>
        <v>0</v>
      </c>
      <c r="BS154" s="64">
        <f t="shared" si="69"/>
        <v>0</v>
      </c>
      <c r="BT154" s="64">
        <f t="shared" ref="BT154:BU154" si="70">COUNT(BT145:BT153)</f>
        <v>0</v>
      </c>
      <c r="BU154" s="64">
        <f t="shared" si="70"/>
        <v>0</v>
      </c>
      <c r="BV154" s="64">
        <f t="shared" ref="BV154:CG154" si="71">COUNT(BV145:BV153)</f>
        <v>0</v>
      </c>
      <c r="BW154" s="64">
        <f t="shared" si="71"/>
        <v>0</v>
      </c>
      <c r="BX154" s="64">
        <f t="shared" si="71"/>
        <v>0</v>
      </c>
      <c r="BY154" s="64">
        <f t="shared" si="71"/>
        <v>0</v>
      </c>
      <c r="BZ154" s="64">
        <f t="shared" si="71"/>
        <v>0</v>
      </c>
      <c r="CA154" s="64">
        <f t="shared" si="71"/>
        <v>0</v>
      </c>
      <c r="CB154" s="64">
        <f t="shared" si="71"/>
        <v>0</v>
      </c>
      <c r="CC154" s="64">
        <f t="shared" si="71"/>
        <v>0</v>
      </c>
      <c r="CD154" s="64">
        <f t="shared" si="71"/>
        <v>0</v>
      </c>
      <c r="CE154" s="64">
        <f t="shared" si="71"/>
        <v>0</v>
      </c>
      <c r="CF154" s="64">
        <f t="shared" si="71"/>
        <v>0</v>
      </c>
      <c r="CG154" s="64">
        <f t="shared" si="71"/>
        <v>0</v>
      </c>
      <c r="CH154" s="64">
        <f t="shared" ref="CH154:CI154" si="72">COUNT(CH145:CH153)</f>
        <v>0</v>
      </c>
      <c r="CI154" s="64">
        <f t="shared" si="72"/>
        <v>0</v>
      </c>
      <c r="CJ154" s="64">
        <f>SUM(CJ145:CJ153)</f>
        <v>26</v>
      </c>
    </row>
    <row r="155" spans="2:88" ht="18.75" customHeight="1" x14ac:dyDescent="0.35"/>
    <row r="156" spans="2:88" ht="18.75" customHeight="1" x14ac:dyDescent="0.35">
      <c r="B156" s="136" t="s">
        <v>230</v>
      </c>
      <c r="C156" s="58" t="s">
        <v>231</v>
      </c>
      <c r="D156" s="56">
        <v>40544</v>
      </c>
      <c r="E156" s="56">
        <v>40575</v>
      </c>
      <c r="F156" s="56">
        <v>40603</v>
      </c>
      <c r="G156" s="56">
        <v>40634</v>
      </c>
      <c r="H156" s="56">
        <v>40664</v>
      </c>
      <c r="I156" s="56">
        <v>40695</v>
      </c>
      <c r="J156" s="56">
        <v>40725</v>
      </c>
      <c r="K156" s="56">
        <v>40756</v>
      </c>
      <c r="L156" s="56">
        <v>40787</v>
      </c>
      <c r="M156" s="56">
        <v>40817</v>
      </c>
      <c r="N156" s="56">
        <v>40848</v>
      </c>
      <c r="O156" s="56">
        <v>40878</v>
      </c>
      <c r="P156" s="56">
        <v>40909</v>
      </c>
      <c r="Q156" s="56">
        <v>40940</v>
      </c>
      <c r="R156" s="56">
        <v>40969</v>
      </c>
      <c r="S156" s="56">
        <v>41000</v>
      </c>
      <c r="T156" s="56">
        <v>41030</v>
      </c>
      <c r="U156" s="56">
        <v>41061</v>
      </c>
      <c r="V156" s="56">
        <v>41091</v>
      </c>
      <c r="W156" s="56">
        <v>41122</v>
      </c>
      <c r="X156" s="56">
        <v>41153</v>
      </c>
      <c r="Y156" s="56">
        <v>41183</v>
      </c>
      <c r="Z156" s="56">
        <v>41214</v>
      </c>
      <c r="AA156" s="56">
        <v>41244</v>
      </c>
      <c r="AB156" s="56">
        <v>41275</v>
      </c>
      <c r="AC156" s="56">
        <v>41306</v>
      </c>
      <c r="AD156" s="56">
        <v>41334</v>
      </c>
      <c r="AE156" s="56">
        <v>41365</v>
      </c>
      <c r="AF156" s="56">
        <v>41395</v>
      </c>
      <c r="AG156" s="56">
        <v>41426</v>
      </c>
      <c r="AH156" s="56">
        <v>41456</v>
      </c>
      <c r="AI156" s="56">
        <v>41487</v>
      </c>
      <c r="AJ156" s="56">
        <v>41518</v>
      </c>
      <c r="AK156" s="56">
        <v>41548</v>
      </c>
      <c r="AL156" s="56">
        <v>41579</v>
      </c>
      <c r="AM156" s="56">
        <v>41609</v>
      </c>
      <c r="AN156" s="56">
        <v>41640</v>
      </c>
      <c r="AO156" s="56">
        <v>41671</v>
      </c>
      <c r="AP156" s="56">
        <v>41699</v>
      </c>
      <c r="AQ156" s="56">
        <v>41730</v>
      </c>
      <c r="AR156" s="56">
        <v>41760</v>
      </c>
      <c r="AS156" s="56">
        <v>41791</v>
      </c>
      <c r="AT156" s="56">
        <v>41821</v>
      </c>
      <c r="AU156" s="56">
        <v>41852</v>
      </c>
      <c r="AV156" s="56">
        <v>41883</v>
      </c>
      <c r="AW156" s="56">
        <v>41913</v>
      </c>
      <c r="AX156" s="56">
        <v>41944</v>
      </c>
      <c r="AY156" s="56">
        <v>41974</v>
      </c>
      <c r="AZ156" s="56">
        <v>42005</v>
      </c>
      <c r="BA156" s="56">
        <v>42036</v>
      </c>
      <c r="BB156" s="56">
        <v>42064</v>
      </c>
      <c r="BC156" s="56">
        <v>42095</v>
      </c>
      <c r="BD156" s="56">
        <v>42125</v>
      </c>
      <c r="BE156" s="56">
        <v>42156</v>
      </c>
      <c r="BF156" s="56">
        <v>42186</v>
      </c>
      <c r="BG156" s="56">
        <v>42217</v>
      </c>
      <c r="BH156" s="48">
        <v>42248</v>
      </c>
      <c r="BI156" s="48">
        <v>42278</v>
      </c>
      <c r="BJ156" s="48">
        <v>42309</v>
      </c>
      <c r="BK156" s="48">
        <v>42339</v>
      </c>
      <c r="BL156" s="48">
        <v>42370</v>
      </c>
      <c r="BM156" s="48">
        <v>42401</v>
      </c>
      <c r="BN156" s="48">
        <v>42430</v>
      </c>
      <c r="BO156" s="48">
        <v>42461</v>
      </c>
      <c r="BP156" s="48">
        <v>42491</v>
      </c>
      <c r="BQ156" s="48">
        <v>42522</v>
      </c>
      <c r="BR156" s="48">
        <v>42552</v>
      </c>
      <c r="BS156" s="48">
        <v>42583</v>
      </c>
      <c r="BT156" s="48">
        <v>42614</v>
      </c>
      <c r="BU156" s="48">
        <v>42644</v>
      </c>
      <c r="BV156" s="48">
        <v>42675</v>
      </c>
      <c r="BW156" s="48">
        <v>42705</v>
      </c>
      <c r="BX156" s="48">
        <v>42736</v>
      </c>
      <c r="BY156" s="48">
        <v>42767</v>
      </c>
      <c r="BZ156" s="48">
        <v>42795</v>
      </c>
      <c r="CA156" s="48">
        <v>42826</v>
      </c>
      <c r="CB156" s="48">
        <v>42856</v>
      </c>
      <c r="CC156" s="48">
        <v>42887</v>
      </c>
      <c r="CD156" s="48">
        <v>42917</v>
      </c>
      <c r="CE156" s="48">
        <v>42948</v>
      </c>
      <c r="CF156" s="48">
        <v>42979</v>
      </c>
      <c r="CG156" s="48">
        <v>43009</v>
      </c>
      <c r="CH156" s="48">
        <v>43040</v>
      </c>
      <c r="CI156" s="48">
        <v>43070</v>
      </c>
      <c r="CJ156" s="56" t="s">
        <v>16</v>
      </c>
    </row>
    <row r="157" spans="2:88" x14ac:dyDescent="0.35">
      <c r="B157" s="137">
        <v>320371</v>
      </c>
      <c r="C157" s="59">
        <v>40787</v>
      </c>
      <c r="D157" s="60"/>
      <c r="E157" s="60"/>
      <c r="F157" s="60"/>
      <c r="G157" s="60"/>
      <c r="H157" s="60"/>
      <c r="I157" s="60"/>
      <c r="J157" s="60"/>
      <c r="K157" s="60"/>
      <c r="L157" s="60">
        <v>1</v>
      </c>
      <c r="M157" s="60">
        <v>1</v>
      </c>
      <c r="N157" s="60"/>
      <c r="O157" s="60"/>
      <c r="P157" s="60"/>
      <c r="Q157" s="60"/>
      <c r="R157" s="50"/>
      <c r="S157" s="50">
        <v>1</v>
      </c>
      <c r="T157" s="50"/>
      <c r="U157" s="50"/>
      <c r="V157" s="50">
        <v>1</v>
      </c>
      <c r="W157" s="50">
        <v>1</v>
      </c>
      <c r="X157" s="50">
        <v>1</v>
      </c>
      <c r="Y157" s="50">
        <v>2</v>
      </c>
      <c r="Z157" s="50">
        <v>1</v>
      </c>
      <c r="AA157" s="50"/>
      <c r="AB157" s="50">
        <v>1</v>
      </c>
      <c r="AC157" s="50">
        <v>1</v>
      </c>
      <c r="AD157" s="50">
        <v>1</v>
      </c>
      <c r="AE157" s="50">
        <v>1</v>
      </c>
      <c r="AF157" s="50">
        <v>1</v>
      </c>
      <c r="AG157" s="50">
        <v>1</v>
      </c>
      <c r="AH157" s="50"/>
      <c r="AI157" s="50"/>
      <c r="AJ157" s="50">
        <v>1</v>
      </c>
      <c r="AK157" s="50"/>
      <c r="AL157" s="50">
        <v>1</v>
      </c>
      <c r="AM157" s="50"/>
      <c r="AN157" s="50"/>
      <c r="AO157" s="50">
        <v>1</v>
      </c>
      <c r="AP157" s="50"/>
      <c r="AQ157" s="50">
        <v>1</v>
      </c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 t="s">
        <v>232</v>
      </c>
      <c r="BJ157" s="50">
        <v>1</v>
      </c>
      <c r="BK157" s="50"/>
      <c r="BL157" s="50">
        <v>1</v>
      </c>
      <c r="BM157" s="50"/>
      <c r="BN157" s="50"/>
      <c r="BO157" s="50"/>
      <c r="BP157" s="50"/>
      <c r="BQ157" s="50"/>
      <c r="BR157" s="50">
        <v>1</v>
      </c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  <c r="CH157" s="50"/>
      <c r="CI157" s="50"/>
      <c r="CJ157" s="61">
        <f t="shared" ref="CJ157:CJ175" si="73">SUM(D157:CI157)</f>
        <v>22</v>
      </c>
    </row>
    <row r="158" spans="2:88" x14ac:dyDescent="0.35">
      <c r="B158" s="137">
        <v>318729</v>
      </c>
      <c r="C158" s="59">
        <v>40787</v>
      </c>
      <c r="D158" s="60"/>
      <c r="E158" s="60"/>
      <c r="F158" s="60"/>
      <c r="G158" s="60"/>
      <c r="H158" s="60"/>
      <c r="I158" s="60"/>
      <c r="J158" s="60"/>
      <c r="K158" s="60"/>
      <c r="L158" s="60">
        <v>1</v>
      </c>
      <c r="M158" s="60"/>
      <c r="N158" s="60"/>
      <c r="O158" s="60"/>
      <c r="P158" s="60"/>
      <c r="Q158" s="6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 t="s">
        <v>232</v>
      </c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  <c r="CB158" s="50"/>
      <c r="CC158" s="50"/>
      <c r="CD158" s="50"/>
      <c r="CE158" s="50"/>
      <c r="CF158" s="50"/>
      <c r="CG158" s="50"/>
      <c r="CH158" s="50"/>
      <c r="CI158" s="50"/>
      <c r="CJ158" s="61">
        <f t="shared" si="73"/>
        <v>1</v>
      </c>
    </row>
    <row r="159" spans="2:88" x14ac:dyDescent="0.35">
      <c r="B159" s="137">
        <v>322472</v>
      </c>
      <c r="C159" s="59">
        <v>40787</v>
      </c>
      <c r="D159" s="60"/>
      <c r="E159" s="60"/>
      <c r="F159" s="60"/>
      <c r="G159" s="60"/>
      <c r="H159" s="60"/>
      <c r="I159" s="60"/>
      <c r="J159" s="60"/>
      <c r="K159" s="60"/>
      <c r="L159" s="60">
        <v>1</v>
      </c>
      <c r="M159" s="60">
        <v>1</v>
      </c>
      <c r="N159" s="60"/>
      <c r="O159" s="60"/>
      <c r="P159" s="60"/>
      <c r="Q159" s="60"/>
      <c r="R159" s="50"/>
      <c r="S159" s="50"/>
      <c r="T159" s="50"/>
      <c r="U159" s="50">
        <v>1</v>
      </c>
      <c r="V159" s="50">
        <v>1</v>
      </c>
      <c r="W159" s="50">
        <v>2</v>
      </c>
      <c r="X159" s="50">
        <v>2</v>
      </c>
      <c r="Y159" s="50"/>
      <c r="Z159" s="50">
        <v>3</v>
      </c>
      <c r="AA159" s="50">
        <v>2</v>
      </c>
      <c r="AB159" s="50"/>
      <c r="AC159" s="50">
        <v>2</v>
      </c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>
        <v>2</v>
      </c>
      <c r="AP159" s="50"/>
      <c r="AQ159" s="50"/>
      <c r="AR159" s="50"/>
      <c r="AS159" s="50"/>
      <c r="AT159" s="50"/>
      <c r="AU159" s="50">
        <v>3</v>
      </c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 t="s">
        <v>232</v>
      </c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  <c r="CA159" s="50"/>
      <c r="CB159" s="50"/>
      <c r="CC159" s="50"/>
      <c r="CD159" s="50"/>
      <c r="CE159" s="50"/>
      <c r="CF159" s="50"/>
      <c r="CG159" s="50"/>
      <c r="CH159" s="50"/>
      <c r="CI159" s="50"/>
      <c r="CJ159" s="61">
        <f t="shared" si="73"/>
        <v>20</v>
      </c>
    </row>
    <row r="160" spans="2:88" x14ac:dyDescent="0.35">
      <c r="B160" s="137">
        <v>302819</v>
      </c>
      <c r="C160" s="59">
        <v>40787</v>
      </c>
      <c r="D160" s="60"/>
      <c r="E160" s="60"/>
      <c r="F160" s="60"/>
      <c r="G160" s="60"/>
      <c r="H160" s="60"/>
      <c r="I160" s="60"/>
      <c r="J160" s="60"/>
      <c r="K160" s="60"/>
      <c r="L160" s="60">
        <v>1</v>
      </c>
      <c r="M160" s="60"/>
      <c r="N160" s="60"/>
      <c r="O160" s="60"/>
      <c r="P160" s="60"/>
      <c r="Q160" s="6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 t="s">
        <v>232</v>
      </c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CG160" s="50"/>
      <c r="CH160" s="50"/>
      <c r="CI160" s="50"/>
      <c r="CJ160" s="61">
        <f t="shared" si="73"/>
        <v>1</v>
      </c>
    </row>
    <row r="161" spans="2:88" x14ac:dyDescent="0.35">
      <c r="B161" s="137">
        <v>320798</v>
      </c>
      <c r="C161" s="59">
        <v>40787</v>
      </c>
      <c r="D161" s="60"/>
      <c r="E161" s="60"/>
      <c r="F161" s="60"/>
      <c r="G161" s="60"/>
      <c r="H161" s="60"/>
      <c r="I161" s="60"/>
      <c r="J161" s="60"/>
      <c r="K161" s="60"/>
      <c r="L161" s="60">
        <v>1</v>
      </c>
      <c r="M161" s="60">
        <v>1</v>
      </c>
      <c r="N161" s="60">
        <v>1</v>
      </c>
      <c r="O161" s="60"/>
      <c r="P161" s="60">
        <v>1</v>
      </c>
      <c r="Q161" s="60">
        <v>1</v>
      </c>
      <c r="R161" s="50">
        <v>1</v>
      </c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 t="s">
        <v>232</v>
      </c>
      <c r="BJ161" s="50"/>
      <c r="BK161" s="50"/>
      <c r="BL161" s="50"/>
      <c r="BM161" s="50"/>
      <c r="BN161" s="50"/>
      <c r="BO161" s="50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  <c r="CA161" s="50"/>
      <c r="CB161" s="50"/>
      <c r="CC161" s="50"/>
      <c r="CD161" s="50"/>
      <c r="CE161" s="50"/>
      <c r="CF161" s="50"/>
      <c r="CG161" s="50"/>
      <c r="CH161" s="50"/>
      <c r="CI161" s="50"/>
      <c r="CJ161" s="61">
        <f t="shared" si="73"/>
        <v>6</v>
      </c>
    </row>
    <row r="162" spans="2:88" x14ac:dyDescent="0.35">
      <c r="B162" s="137">
        <v>321948</v>
      </c>
      <c r="C162" s="59">
        <v>40787</v>
      </c>
      <c r="D162" s="60"/>
      <c r="E162" s="60"/>
      <c r="F162" s="60"/>
      <c r="G162" s="60"/>
      <c r="H162" s="60"/>
      <c r="I162" s="60"/>
      <c r="J162" s="60"/>
      <c r="K162" s="60"/>
      <c r="L162" s="60">
        <v>1</v>
      </c>
      <c r="M162" s="60">
        <v>1</v>
      </c>
      <c r="N162" s="60"/>
      <c r="O162" s="60"/>
      <c r="P162" s="60"/>
      <c r="Q162" s="6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 t="s">
        <v>232</v>
      </c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61">
        <f t="shared" si="73"/>
        <v>2</v>
      </c>
    </row>
    <row r="163" spans="2:88" x14ac:dyDescent="0.35">
      <c r="B163" s="137">
        <v>319942</v>
      </c>
      <c r="C163" s="59">
        <v>40787</v>
      </c>
      <c r="D163" s="60"/>
      <c r="E163" s="60"/>
      <c r="F163" s="60"/>
      <c r="G163" s="60"/>
      <c r="H163" s="60"/>
      <c r="I163" s="60"/>
      <c r="J163" s="60"/>
      <c r="K163" s="60"/>
      <c r="L163" s="60">
        <v>1</v>
      </c>
      <c r="M163" s="60"/>
      <c r="N163" s="60"/>
      <c r="O163" s="60"/>
      <c r="P163" s="60"/>
      <c r="Q163" s="6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 t="s">
        <v>232</v>
      </c>
      <c r="BJ163" s="50"/>
      <c r="BK163" s="50"/>
      <c r="BL163" s="50"/>
      <c r="BM163" s="50"/>
      <c r="BN163" s="50"/>
      <c r="BO163" s="50"/>
      <c r="BP163" s="50"/>
      <c r="BQ163" s="50"/>
      <c r="BR163" s="50"/>
      <c r="BS163" s="50"/>
      <c r="BT163" s="50"/>
      <c r="BU163" s="50"/>
      <c r="BV163" s="50"/>
      <c r="BW163" s="50"/>
      <c r="BX163" s="50"/>
      <c r="BY163" s="50"/>
      <c r="BZ163" s="50"/>
      <c r="CA163" s="50"/>
      <c r="CB163" s="50"/>
      <c r="CC163" s="50"/>
      <c r="CD163" s="50"/>
      <c r="CE163" s="50"/>
      <c r="CF163" s="50"/>
      <c r="CG163" s="50"/>
      <c r="CH163" s="50"/>
      <c r="CI163" s="50"/>
      <c r="CJ163" s="61">
        <f t="shared" si="73"/>
        <v>1</v>
      </c>
    </row>
    <row r="164" spans="2:88" x14ac:dyDescent="0.35">
      <c r="B164" s="137">
        <v>322050</v>
      </c>
      <c r="C164" s="59">
        <v>40787</v>
      </c>
      <c r="D164" s="60"/>
      <c r="E164" s="60"/>
      <c r="F164" s="60"/>
      <c r="G164" s="60"/>
      <c r="H164" s="60"/>
      <c r="I164" s="60"/>
      <c r="J164" s="60"/>
      <c r="K164" s="60"/>
      <c r="L164" s="60">
        <v>1</v>
      </c>
      <c r="M164" s="60"/>
      <c r="N164" s="60"/>
      <c r="O164" s="60"/>
      <c r="P164" s="60"/>
      <c r="Q164" s="6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 t="s">
        <v>232</v>
      </c>
      <c r="BJ164" s="50"/>
      <c r="BK164" s="50"/>
      <c r="BL164" s="50"/>
      <c r="BM164" s="50"/>
      <c r="BN164" s="50"/>
      <c r="BO164" s="50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  <c r="CA164" s="50"/>
      <c r="CB164" s="50"/>
      <c r="CC164" s="50"/>
      <c r="CD164" s="50"/>
      <c r="CE164" s="50"/>
      <c r="CF164" s="50"/>
      <c r="CG164" s="50"/>
      <c r="CH164" s="50"/>
      <c r="CI164" s="50"/>
      <c r="CJ164" s="61">
        <f t="shared" si="73"/>
        <v>1</v>
      </c>
    </row>
    <row r="165" spans="2:88" x14ac:dyDescent="0.35">
      <c r="B165" s="137">
        <v>163823</v>
      </c>
      <c r="C165" s="59">
        <v>40787</v>
      </c>
      <c r="D165" s="60"/>
      <c r="E165" s="60"/>
      <c r="F165" s="60"/>
      <c r="G165" s="60"/>
      <c r="H165" s="60"/>
      <c r="I165" s="60"/>
      <c r="J165" s="60"/>
      <c r="K165" s="60"/>
      <c r="L165" s="60">
        <v>1</v>
      </c>
      <c r="M165" s="60"/>
      <c r="N165" s="60"/>
      <c r="O165" s="60"/>
      <c r="P165" s="60"/>
      <c r="Q165" s="6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 t="s">
        <v>232</v>
      </c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61">
        <f t="shared" si="73"/>
        <v>1</v>
      </c>
    </row>
    <row r="166" spans="2:88" x14ac:dyDescent="0.35">
      <c r="B166" s="137">
        <v>320901</v>
      </c>
      <c r="C166" s="59">
        <v>40787</v>
      </c>
      <c r="D166" s="60"/>
      <c r="E166" s="60"/>
      <c r="F166" s="60"/>
      <c r="G166" s="60"/>
      <c r="H166" s="60"/>
      <c r="I166" s="60"/>
      <c r="J166" s="60"/>
      <c r="K166" s="60"/>
      <c r="L166" s="60">
        <v>2</v>
      </c>
      <c r="M166" s="60"/>
      <c r="N166" s="60"/>
      <c r="O166" s="60"/>
      <c r="P166" s="60"/>
      <c r="Q166" s="60">
        <v>1</v>
      </c>
      <c r="R166" s="50"/>
      <c r="S166" s="50">
        <v>1</v>
      </c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 t="s">
        <v>232</v>
      </c>
      <c r="BJ166" s="50"/>
      <c r="BK166" s="50"/>
      <c r="BL166" s="50"/>
      <c r="BM166" s="50"/>
      <c r="BN166" s="50"/>
      <c r="BO166" s="50"/>
      <c r="BP166" s="50"/>
      <c r="BQ166" s="50"/>
      <c r="BR166" s="50"/>
      <c r="BS166" s="50"/>
      <c r="BT166" s="50"/>
      <c r="BU166" s="50"/>
      <c r="BV166" s="50"/>
      <c r="BW166" s="50"/>
      <c r="BX166" s="50"/>
      <c r="BY166" s="50"/>
      <c r="BZ166" s="50"/>
      <c r="CA166" s="50"/>
      <c r="CB166" s="50"/>
      <c r="CC166" s="50"/>
      <c r="CD166" s="50"/>
      <c r="CE166" s="50"/>
      <c r="CF166" s="50"/>
      <c r="CG166" s="50"/>
      <c r="CH166" s="50"/>
      <c r="CI166" s="50"/>
      <c r="CJ166" s="61">
        <f t="shared" si="73"/>
        <v>4</v>
      </c>
    </row>
    <row r="167" spans="2:88" x14ac:dyDescent="0.35">
      <c r="B167" s="137">
        <v>321401</v>
      </c>
      <c r="C167" s="59">
        <v>40787</v>
      </c>
      <c r="D167" s="60"/>
      <c r="E167" s="60"/>
      <c r="F167" s="60"/>
      <c r="G167" s="60"/>
      <c r="H167" s="60"/>
      <c r="I167" s="60"/>
      <c r="J167" s="60"/>
      <c r="K167" s="60"/>
      <c r="L167" s="60">
        <v>1</v>
      </c>
      <c r="M167" s="60">
        <v>1</v>
      </c>
      <c r="N167" s="60"/>
      <c r="O167" s="60">
        <v>1</v>
      </c>
      <c r="P167" s="60"/>
      <c r="Q167" s="6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 t="s">
        <v>232</v>
      </c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0"/>
      <c r="CJ167" s="61">
        <f t="shared" si="73"/>
        <v>3</v>
      </c>
    </row>
    <row r="168" spans="2:88" x14ac:dyDescent="0.35">
      <c r="B168" s="137">
        <v>321853</v>
      </c>
      <c r="C168" s="59">
        <v>40787</v>
      </c>
      <c r="D168" s="60"/>
      <c r="E168" s="60"/>
      <c r="F168" s="60"/>
      <c r="G168" s="60"/>
      <c r="H168" s="60"/>
      <c r="I168" s="60"/>
      <c r="J168" s="60"/>
      <c r="K168" s="60"/>
      <c r="L168" s="60">
        <v>1</v>
      </c>
      <c r="M168" s="60"/>
      <c r="N168" s="60">
        <v>1</v>
      </c>
      <c r="O168" s="60"/>
      <c r="P168" s="60"/>
      <c r="Q168" s="6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 t="s">
        <v>232</v>
      </c>
      <c r="BJ168" s="50"/>
      <c r="BK168" s="50"/>
      <c r="BL168" s="50"/>
      <c r="BM168" s="50"/>
      <c r="BN168" s="50"/>
      <c r="BO168" s="50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  <c r="CB168" s="50"/>
      <c r="CC168" s="50"/>
      <c r="CD168" s="50"/>
      <c r="CE168" s="50"/>
      <c r="CF168" s="50"/>
      <c r="CG168" s="50"/>
      <c r="CH168" s="50"/>
      <c r="CI168" s="50"/>
      <c r="CJ168" s="61">
        <f t="shared" si="73"/>
        <v>2</v>
      </c>
    </row>
    <row r="169" spans="2:88" x14ac:dyDescent="0.35">
      <c r="B169" s="137">
        <v>319179</v>
      </c>
      <c r="C169" s="59">
        <v>40787</v>
      </c>
      <c r="D169" s="60"/>
      <c r="E169" s="60"/>
      <c r="F169" s="60"/>
      <c r="G169" s="60"/>
      <c r="H169" s="60"/>
      <c r="I169" s="60"/>
      <c r="J169" s="60"/>
      <c r="K169" s="60"/>
      <c r="L169" s="60">
        <v>1</v>
      </c>
      <c r="M169" s="60"/>
      <c r="N169" s="60"/>
      <c r="O169" s="60"/>
      <c r="P169" s="60"/>
      <c r="Q169" s="6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 t="s">
        <v>232</v>
      </c>
      <c r="BJ169" s="50"/>
      <c r="BK169" s="50"/>
      <c r="BL169" s="50"/>
      <c r="BM169" s="50"/>
      <c r="BN169" s="50"/>
      <c r="BO169" s="50"/>
      <c r="BP169" s="50"/>
      <c r="BQ169" s="50"/>
      <c r="BR169" s="50"/>
      <c r="BS169" s="50"/>
      <c r="BT169" s="50"/>
      <c r="BU169" s="50"/>
      <c r="BV169" s="50"/>
      <c r="BW169" s="50"/>
      <c r="BX169" s="50"/>
      <c r="BY169" s="50"/>
      <c r="BZ169" s="50"/>
      <c r="CA169" s="50"/>
      <c r="CB169" s="50"/>
      <c r="CC169" s="50"/>
      <c r="CD169" s="50"/>
      <c r="CE169" s="50"/>
      <c r="CF169" s="50"/>
      <c r="CG169" s="50"/>
      <c r="CH169" s="50"/>
      <c r="CI169" s="50"/>
      <c r="CJ169" s="61">
        <f t="shared" si="73"/>
        <v>1</v>
      </c>
    </row>
    <row r="170" spans="2:88" x14ac:dyDescent="0.35">
      <c r="B170" s="137">
        <v>322489</v>
      </c>
      <c r="C170" s="59">
        <v>40787</v>
      </c>
      <c r="D170" s="60"/>
      <c r="E170" s="60"/>
      <c r="F170" s="60"/>
      <c r="G170" s="60"/>
      <c r="H170" s="60"/>
      <c r="I170" s="60"/>
      <c r="J170" s="60"/>
      <c r="K170" s="60"/>
      <c r="L170" s="60">
        <v>1</v>
      </c>
      <c r="M170" s="60"/>
      <c r="N170" s="60"/>
      <c r="O170" s="60"/>
      <c r="P170" s="60"/>
      <c r="Q170" s="6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 t="s">
        <v>232</v>
      </c>
      <c r="BJ170" s="50"/>
      <c r="BK170" s="50"/>
      <c r="BL170" s="50"/>
      <c r="BM170" s="50"/>
      <c r="BN170" s="50"/>
      <c r="BO170" s="50"/>
      <c r="BP170" s="50"/>
      <c r="BQ170" s="50"/>
      <c r="BR170" s="50"/>
      <c r="BS170" s="50"/>
      <c r="BT170" s="50"/>
      <c r="BU170" s="50"/>
      <c r="BV170" s="50"/>
      <c r="BW170" s="50"/>
      <c r="BX170" s="50"/>
      <c r="BY170" s="50"/>
      <c r="BZ170" s="50"/>
      <c r="CA170" s="50"/>
      <c r="CB170" s="50"/>
      <c r="CC170" s="50"/>
      <c r="CD170" s="50"/>
      <c r="CE170" s="50"/>
      <c r="CF170" s="50"/>
      <c r="CG170" s="50"/>
      <c r="CH170" s="50"/>
      <c r="CI170" s="50"/>
      <c r="CJ170" s="61">
        <f t="shared" si="73"/>
        <v>1</v>
      </c>
    </row>
    <row r="171" spans="2:88" x14ac:dyDescent="0.35">
      <c r="B171" s="137">
        <v>142333</v>
      </c>
      <c r="C171" s="59">
        <v>40787</v>
      </c>
      <c r="D171" s="60"/>
      <c r="E171" s="60"/>
      <c r="F171" s="60"/>
      <c r="G171" s="60"/>
      <c r="H171" s="60"/>
      <c r="I171" s="60"/>
      <c r="J171" s="60"/>
      <c r="K171" s="60"/>
      <c r="L171" s="60">
        <v>1</v>
      </c>
      <c r="M171" s="60">
        <v>2</v>
      </c>
      <c r="N171" s="60"/>
      <c r="O171" s="60"/>
      <c r="P171" s="60"/>
      <c r="Q171" s="6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 t="s">
        <v>232</v>
      </c>
      <c r="BJ171" s="50"/>
      <c r="BK171" s="50"/>
      <c r="BL171" s="50"/>
      <c r="BM171" s="50"/>
      <c r="BN171" s="50"/>
      <c r="BO171" s="50"/>
      <c r="BP171" s="50"/>
      <c r="BQ171" s="50"/>
      <c r="BR171" s="50"/>
      <c r="BS171" s="50"/>
      <c r="BT171" s="50"/>
      <c r="BU171" s="50"/>
      <c r="BV171" s="50"/>
      <c r="BW171" s="50"/>
      <c r="BX171" s="50"/>
      <c r="BY171" s="50"/>
      <c r="BZ171" s="50"/>
      <c r="CA171" s="50"/>
      <c r="CB171" s="50"/>
      <c r="CC171" s="50"/>
      <c r="CD171" s="50"/>
      <c r="CE171" s="50"/>
      <c r="CF171" s="50"/>
      <c r="CG171" s="50"/>
      <c r="CH171" s="50"/>
      <c r="CI171" s="50"/>
      <c r="CJ171" s="61">
        <f t="shared" si="73"/>
        <v>3</v>
      </c>
    </row>
    <row r="172" spans="2:88" x14ac:dyDescent="0.35">
      <c r="B172" s="137">
        <v>224532</v>
      </c>
      <c r="C172" s="59">
        <v>40787</v>
      </c>
      <c r="D172" s="60"/>
      <c r="E172" s="60"/>
      <c r="F172" s="60"/>
      <c r="G172" s="60"/>
      <c r="H172" s="60"/>
      <c r="I172" s="60"/>
      <c r="J172" s="60"/>
      <c r="K172" s="60"/>
      <c r="L172" s="60">
        <v>1</v>
      </c>
      <c r="M172" s="60"/>
      <c r="N172" s="60"/>
      <c r="O172" s="60"/>
      <c r="P172" s="60"/>
      <c r="Q172" s="6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 t="s">
        <v>232</v>
      </c>
      <c r="BJ172" s="50"/>
      <c r="BK172" s="50"/>
      <c r="BL172" s="50"/>
      <c r="BM172" s="50"/>
      <c r="BN172" s="50"/>
      <c r="BO172" s="50"/>
      <c r="BP172" s="50"/>
      <c r="BQ172" s="50"/>
      <c r="BR172" s="50"/>
      <c r="BS172" s="50"/>
      <c r="BT172" s="50"/>
      <c r="BU172" s="50"/>
      <c r="BV172" s="50"/>
      <c r="BW172" s="50"/>
      <c r="BX172" s="50"/>
      <c r="BY172" s="50"/>
      <c r="BZ172" s="50"/>
      <c r="CA172" s="50"/>
      <c r="CB172" s="50"/>
      <c r="CC172" s="50"/>
      <c r="CD172" s="50"/>
      <c r="CE172" s="50"/>
      <c r="CF172" s="50"/>
      <c r="CG172" s="50"/>
      <c r="CH172" s="50"/>
      <c r="CI172" s="50"/>
      <c r="CJ172" s="61">
        <f t="shared" si="73"/>
        <v>1</v>
      </c>
    </row>
    <row r="173" spans="2:88" x14ac:dyDescent="0.35">
      <c r="B173" s="137">
        <v>321243</v>
      </c>
      <c r="C173" s="59">
        <v>40787</v>
      </c>
      <c r="D173" s="60"/>
      <c r="E173" s="60"/>
      <c r="F173" s="60"/>
      <c r="G173" s="60"/>
      <c r="H173" s="60"/>
      <c r="I173" s="60"/>
      <c r="J173" s="60"/>
      <c r="K173" s="60"/>
      <c r="L173" s="60">
        <v>1</v>
      </c>
      <c r="M173" s="60">
        <v>1</v>
      </c>
      <c r="N173" s="60"/>
      <c r="O173" s="60">
        <v>1</v>
      </c>
      <c r="P173" s="60"/>
      <c r="Q173" s="6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 t="s">
        <v>232</v>
      </c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61">
        <f t="shared" si="73"/>
        <v>3</v>
      </c>
    </row>
    <row r="174" spans="2:88" x14ac:dyDescent="0.35">
      <c r="B174" s="137">
        <v>287940</v>
      </c>
      <c r="C174" s="59">
        <v>40787</v>
      </c>
      <c r="D174" s="60"/>
      <c r="E174" s="60"/>
      <c r="F174" s="60"/>
      <c r="G174" s="60"/>
      <c r="H174" s="60"/>
      <c r="I174" s="60"/>
      <c r="J174" s="60"/>
      <c r="K174" s="60"/>
      <c r="L174" s="60">
        <v>1</v>
      </c>
      <c r="M174" s="60">
        <v>1</v>
      </c>
      <c r="N174" s="60"/>
      <c r="O174" s="60">
        <v>2</v>
      </c>
      <c r="P174" s="60"/>
      <c r="Q174" s="6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 t="s">
        <v>232</v>
      </c>
      <c r="BJ174" s="50"/>
      <c r="BK174" s="50"/>
      <c r="BL174" s="50"/>
      <c r="BM174" s="50"/>
      <c r="BN174" s="50"/>
      <c r="BO174" s="50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/>
      <c r="CE174" s="50"/>
      <c r="CF174" s="50"/>
      <c r="CG174" s="50"/>
      <c r="CH174" s="50"/>
      <c r="CI174" s="50"/>
      <c r="CJ174" s="61">
        <f t="shared" si="73"/>
        <v>4</v>
      </c>
    </row>
    <row r="175" spans="2:88" x14ac:dyDescent="0.35">
      <c r="B175" s="137">
        <v>160627</v>
      </c>
      <c r="C175" s="59">
        <v>40787</v>
      </c>
      <c r="D175" s="60"/>
      <c r="E175" s="60"/>
      <c r="F175" s="60"/>
      <c r="G175" s="60"/>
      <c r="H175" s="60"/>
      <c r="I175" s="60"/>
      <c r="J175" s="60"/>
      <c r="K175" s="60"/>
      <c r="L175" s="60">
        <v>1</v>
      </c>
      <c r="M175" s="60">
        <v>2</v>
      </c>
      <c r="N175" s="60"/>
      <c r="O175" s="60">
        <v>1</v>
      </c>
      <c r="P175" s="60"/>
      <c r="Q175" s="6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 t="s">
        <v>232</v>
      </c>
      <c r="BJ175" s="50"/>
      <c r="BK175" s="50"/>
      <c r="BL175" s="50"/>
      <c r="BM175" s="50"/>
      <c r="BN175" s="50"/>
      <c r="BO175" s="50"/>
      <c r="BP175" s="50"/>
      <c r="BQ175" s="50"/>
      <c r="BR175" s="50"/>
      <c r="BS175" s="50"/>
      <c r="BT175" s="50"/>
      <c r="BU175" s="50"/>
      <c r="BV175" s="50"/>
      <c r="BW175" s="50"/>
      <c r="BX175" s="50"/>
      <c r="BY175" s="50"/>
      <c r="BZ175" s="50"/>
      <c r="CA175" s="50"/>
      <c r="CB175" s="50"/>
      <c r="CC175" s="50"/>
      <c r="CD175" s="50"/>
      <c r="CE175" s="50"/>
      <c r="CF175" s="50"/>
      <c r="CG175" s="50"/>
      <c r="CH175" s="50"/>
      <c r="CI175" s="50"/>
      <c r="CJ175" s="61">
        <f t="shared" si="73"/>
        <v>4</v>
      </c>
    </row>
    <row r="176" spans="2:88" ht="18.75" customHeight="1" x14ac:dyDescent="0.35">
      <c r="B176" s="63"/>
      <c r="C176" s="62" t="s">
        <v>16</v>
      </c>
      <c r="D176" s="63"/>
      <c r="E176" s="63"/>
      <c r="F176" s="63"/>
      <c r="G176" s="63"/>
      <c r="H176" s="63"/>
      <c r="I176" s="63"/>
      <c r="J176" s="63"/>
      <c r="K176" s="63"/>
      <c r="L176" s="64">
        <f t="shared" ref="L176:BH176" si="74">COUNT(L157:L175)</f>
        <v>19</v>
      </c>
      <c r="M176" s="64">
        <f t="shared" si="74"/>
        <v>9</v>
      </c>
      <c r="N176" s="64">
        <f t="shared" si="74"/>
        <v>2</v>
      </c>
      <c r="O176" s="64">
        <f t="shared" si="74"/>
        <v>4</v>
      </c>
      <c r="P176" s="64">
        <f t="shared" si="74"/>
        <v>1</v>
      </c>
      <c r="Q176" s="64">
        <f t="shared" si="74"/>
        <v>2</v>
      </c>
      <c r="R176" s="64">
        <f t="shared" si="74"/>
        <v>1</v>
      </c>
      <c r="S176" s="64">
        <f t="shared" si="74"/>
        <v>2</v>
      </c>
      <c r="T176" s="64">
        <f t="shared" si="74"/>
        <v>0</v>
      </c>
      <c r="U176" s="64">
        <f t="shared" si="74"/>
        <v>1</v>
      </c>
      <c r="V176" s="64">
        <f t="shared" si="74"/>
        <v>2</v>
      </c>
      <c r="W176" s="64">
        <f t="shared" si="74"/>
        <v>2</v>
      </c>
      <c r="X176" s="64">
        <f t="shared" si="74"/>
        <v>2</v>
      </c>
      <c r="Y176" s="64">
        <f t="shared" si="74"/>
        <v>1</v>
      </c>
      <c r="Z176" s="64">
        <f t="shared" si="74"/>
        <v>2</v>
      </c>
      <c r="AA176" s="64">
        <f t="shared" si="74"/>
        <v>1</v>
      </c>
      <c r="AB176" s="64">
        <f t="shared" si="74"/>
        <v>1</v>
      </c>
      <c r="AC176" s="64">
        <f t="shared" si="74"/>
        <v>2</v>
      </c>
      <c r="AD176" s="64">
        <f t="shared" si="74"/>
        <v>1</v>
      </c>
      <c r="AE176" s="64">
        <f t="shared" si="74"/>
        <v>1</v>
      </c>
      <c r="AF176" s="64">
        <f t="shared" si="74"/>
        <v>1</v>
      </c>
      <c r="AG176" s="64">
        <f t="shared" si="74"/>
        <v>1</v>
      </c>
      <c r="AH176" s="64">
        <f t="shared" si="74"/>
        <v>0</v>
      </c>
      <c r="AI176" s="64">
        <f t="shared" si="74"/>
        <v>0</v>
      </c>
      <c r="AJ176" s="64">
        <f t="shared" si="74"/>
        <v>1</v>
      </c>
      <c r="AK176" s="64">
        <f t="shared" si="74"/>
        <v>0</v>
      </c>
      <c r="AL176" s="64">
        <f t="shared" si="74"/>
        <v>1</v>
      </c>
      <c r="AM176" s="64">
        <f t="shared" si="74"/>
        <v>0</v>
      </c>
      <c r="AN176" s="64">
        <f t="shared" si="74"/>
        <v>0</v>
      </c>
      <c r="AO176" s="64">
        <f t="shared" si="74"/>
        <v>2</v>
      </c>
      <c r="AP176" s="64">
        <f t="shared" si="74"/>
        <v>0</v>
      </c>
      <c r="AQ176" s="64">
        <f t="shared" si="74"/>
        <v>1</v>
      </c>
      <c r="AR176" s="64">
        <f t="shared" si="74"/>
        <v>0</v>
      </c>
      <c r="AS176" s="64">
        <f t="shared" si="74"/>
        <v>0</v>
      </c>
      <c r="AT176" s="64">
        <f t="shared" si="74"/>
        <v>0</v>
      </c>
      <c r="AU176" s="64">
        <f t="shared" si="74"/>
        <v>1</v>
      </c>
      <c r="AV176" s="64">
        <f t="shared" si="74"/>
        <v>0</v>
      </c>
      <c r="AW176" s="64">
        <f t="shared" si="74"/>
        <v>0</v>
      </c>
      <c r="AX176" s="64">
        <f t="shared" si="74"/>
        <v>0</v>
      </c>
      <c r="AY176" s="64">
        <f t="shared" si="74"/>
        <v>0</v>
      </c>
      <c r="AZ176" s="64">
        <f t="shared" si="74"/>
        <v>0</v>
      </c>
      <c r="BA176" s="64">
        <f t="shared" si="74"/>
        <v>0</v>
      </c>
      <c r="BB176" s="64">
        <f t="shared" si="74"/>
        <v>0</v>
      </c>
      <c r="BC176" s="64">
        <f t="shared" si="74"/>
        <v>0</v>
      </c>
      <c r="BD176" s="64">
        <f t="shared" si="74"/>
        <v>0</v>
      </c>
      <c r="BE176" s="64">
        <f t="shared" si="74"/>
        <v>0</v>
      </c>
      <c r="BF176" s="64">
        <f t="shared" si="74"/>
        <v>0</v>
      </c>
      <c r="BG176" s="64">
        <f t="shared" si="74"/>
        <v>0</v>
      </c>
      <c r="BH176" s="64">
        <f t="shared" si="74"/>
        <v>0</v>
      </c>
      <c r="BI176" s="64">
        <f t="shared" ref="BI176:BO176" si="75">COUNT(BI157:BI175)</f>
        <v>0</v>
      </c>
      <c r="BJ176" s="64">
        <f t="shared" si="75"/>
        <v>1</v>
      </c>
      <c r="BK176" s="64">
        <f t="shared" si="75"/>
        <v>0</v>
      </c>
      <c r="BL176" s="64">
        <f t="shared" si="75"/>
        <v>1</v>
      </c>
      <c r="BM176" s="64">
        <f t="shared" si="75"/>
        <v>0</v>
      </c>
      <c r="BN176" s="64">
        <f t="shared" ref="BN176" si="76">COUNT(BN157:BN175)</f>
        <v>0</v>
      </c>
      <c r="BO176" s="64">
        <f t="shared" si="75"/>
        <v>0</v>
      </c>
      <c r="BP176" s="64">
        <f t="shared" ref="BP176:BQ176" si="77">COUNT(BP157:BP175)</f>
        <v>0</v>
      </c>
      <c r="BQ176" s="64">
        <f t="shared" si="77"/>
        <v>0</v>
      </c>
      <c r="BR176" s="64">
        <f t="shared" ref="BR176:BS176" si="78">COUNT(BR157:BR175)</f>
        <v>1</v>
      </c>
      <c r="BS176" s="64">
        <f t="shared" si="78"/>
        <v>0</v>
      </c>
      <c r="BT176" s="64">
        <f t="shared" ref="BT176:BU176" si="79">COUNT(BT157:BT175)</f>
        <v>0</v>
      </c>
      <c r="BU176" s="64">
        <f t="shared" si="79"/>
        <v>0</v>
      </c>
      <c r="BV176" s="64">
        <f t="shared" ref="BV176:CG176" si="80">COUNT(BV157:BV175)</f>
        <v>0</v>
      </c>
      <c r="BW176" s="64">
        <f t="shared" si="80"/>
        <v>0</v>
      </c>
      <c r="BX176" s="64">
        <f t="shared" si="80"/>
        <v>0</v>
      </c>
      <c r="BY176" s="64">
        <f t="shared" si="80"/>
        <v>0</v>
      </c>
      <c r="BZ176" s="64">
        <f t="shared" si="80"/>
        <v>0</v>
      </c>
      <c r="CA176" s="64">
        <f t="shared" si="80"/>
        <v>0</v>
      </c>
      <c r="CB176" s="64">
        <f t="shared" si="80"/>
        <v>0</v>
      </c>
      <c r="CC176" s="64">
        <f t="shared" si="80"/>
        <v>0</v>
      </c>
      <c r="CD176" s="64">
        <f t="shared" si="80"/>
        <v>0</v>
      </c>
      <c r="CE176" s="64">
        <f t="shared" si="80"/>
        <v>0</v>
      </c>
      <c r="CF176" s="64">
        <f t="shared" si="80"/>
        <v>0</v>
      </c>
      <c r="CG176" s="64">
        <f t="shared" si="80"/>
        <v>0</v>
      </c>
      <c r="CH176" s="64">
        <f t="shared" ref="CH176:CI176" si="81">COUNT(CH157:CH175)</f>
        <v>0</v>
      </c>
      <c r="CI176" s="64">
        <f t="shared" si="81"/>
        <v>0</v>
      </c>
      <c r="CJ176" s="64">
        <f>SUM(CJ157:CJ175)</f>
        <v>81</v>
      </c>
    </row>
    <row r="177" spans="2:88" ht="18.75" customHeight="1" x14ac:dyDescent="0.35"/>
    <row r="178" spans="2:88" ht="18.75" customHeight="1" x14ac:dyDescent="0.35">
      <c r="B178" s="136" t="s">
        <v>230</v>
      </c>
      <c r="C178" s="58" t="s">
        <v>231</v>
      </c>
      <c r="D178" s="56">
        <v>40544</v>
      </c>
      <c r="E178" s="56">
        <v>40575</v>
      </c>
      <c r="F178" s="56">
        <v>40603</v>
      </c>
      <c r="G178" s="56">
        <v>40634</v>
      </c>
      <c r="H178" s="56">
        <v>40664</v>
      </c>
      <c r="I178" s="56">
        <v>40695</v>
      </c>
      <c r="J178" s="56">
        <v>40725</v>
      </c>
      <c r="K178" s="56">
        <v>40756</v>
      </c>
      <c r="L178" s="56">
        <v>40787</v>
      </c>
      <c r="M178" s="56">
        <v>40817</v>
      </c>
      <c r="N178" s="56">
        <v>40848</v>
      </c>
      <c r="O178" s="56">
        <v>40878</v>
      </c>
      <c r="P178" s="56">
        <v>40909</v>
      </c>
      <c r="Q178" s="56">
        <v>40940</v>
      </c>
      <c r="R178" s="56">
        <v>40969</v>
      </c>
      <c r="S178" s="56">
        <v>41000</v>
      </c>
      <c r="T178" s="56">
        <v>41030</v>
      </c>
      <c r="U178" s="56">
        <v>41061</v>
      </c>
      <c r="V178" s="56">
        <v>41091</v>
      </c>
      <c r="W178" s="56">
        <v>41122</v>
      </c>
      <c r="X178" s="56">
        <v>41153</v>
      </c>
      <c r="Y178" s="56">
        <v>41183</v>
      </c>
      <c r="Z178" s="56">
        <v>41214</v>
      </c>
      <c r="AA178" s="56">
        <v>41244</v>
      </c>
      <c r="AB178" s="56">
        <v>41275</v>
      </c>
      <c r="AC178" s="56">
        <v>41306</v>
      </c>
      <c r="AD178" s="56">
        <v>41334</v>
      </c>
      <c r="AE178" s="56">
        <v>41365</v>
      </c>
      <c r="AF178" s="56">
        <v>41395</v>
      </c>
      <c r="AG178" s="56">
        <v>41426</v>
      </c>
      <c r="AH178" s="56">
        <v>41456</v>
      </c>
      <c r="AI178" s="56">
        <v>41487</v>
      </c>
      <c r="AJ178" s="56">
        <v>41518</v>
      </c>
      <c r="AK178" s="56">
        <v>41548</v>
      </c>
      <c r="AL178" s="56">
        <v>41579</v>
      </c>
      <c r="AM178" s="56">
        <v>41609</v>
      </c>
      <c r="AN178" s="56">
        <v>41640</v>
      </c>
      <c r="AO178" s="56">
        <v>41671</v>
      </c>
      <c r="AP178" s="56">
        <v>41699</v>
      </c>
      <c r="AQ178" s="56">
        <v>41730</v>
      </c>
      <c r="AR178" s="56">
        <v>41760</v>
      </c>
      <c r="AS178" s="56">
        <v>41791</v>
      </c>
      <c r="AT178" s="56">
        <v>41821</v>
      </c>
      <c r="AU178" s="56">
        <v>41852</v>
      </c>
      <c r="AV178" s="56">
        <v>41883</v>
      </c>
      <c r="AW178" s="56">
        <v>41913</v>
      </c>
      <c r="AX178" s="56">
        <v>41944</v>
      </c>
      <c r="AY178" s="56">
        <v>41974</v>
      </c>
      <c r="AZ178" s="56">
        <v>42005</v>
      </c>
      <c r="BA178" s="56">
        <v>42036</v>
      </c>
      <c r="BB178" s="56">
        <v>42064</v>
      </c>
      <c r="BC178" s="56">
        <v>42095</v>
      </c>
      <c r="BD178" s="56">
        <v>42125</v>
      </c>
      <c r="BE178" s="56">
        <v>42156</v>
      </c>
      <c r="BF178" s="56">
        <v>42186</v>
      </c>
      <c r="BG178" s="56">
        <v>42217</v>
      </c>
      <c r="BH178" s="48">
        <v>42248</v>
      </c>
      <c r="BI178" s="48">
        <v>42278</v>
      </c>
      <c r="BJ178" s="48">
        <v>42309</v>
      </c>
      <c r="BK178" s="48">
        <v>42339</v>
      </c>
      <c r="BL178" s="48">
        <v>42370</v>
      </c>
      <c r="BM178" s="48">
        <v>42401</v>
      </c>
      <c r="BN178" s="48">
        <v>42430</v>
      </c>
      <c r="BO178" s="48">
        <v>42461</v>
      </c>
      <c r="BP178" s="48">
        <v>42491</v>
      </c>
      <c r="BQ178" s="48">
        <v>42522</v>
      </c>
      <c r="BR178" s="48">
        <v>42552</v>
      </c>
      <c r="BS178" s="48">
        <v>42583</v>
      </c>
      <c r="BT178" s="48">
        <v>42614</v>
      </c>
      <c r="BU178" s="48">
        <v>42644</v>
      </c>
      <c r="BV178" s="48">
        <v>42675</v>
      </c>
      <c r="BW178" s="48">
        <v>42705</v>
      </c>
      <c r="BX178" s="48">
        <v>42736</v>
      </c>
      <c r="BY178" s="48">
        <v>42767</v>
      </c>
      <c r="BZ178" s="48">
        <v>42795</v>
      </c>
      <c r="CA178" s="48">
        <v>42826</v>
      </c>
      <c r="CB178" s="48">
        <v>42856</v>
      </c>
      <c r="CC178" s="48">
        <v>42887</v>
      </c>
      <c r="CD178" s="48">
        <v>42917</v>
      </c>
      <c r="CE178" s="48">
        <v>42948</v>
      </c>
      <c r="CF178" s="48">
        <v>42979</v>
      </c>
      <c r="CG178" s="48">
        <v>43009</v>
      </c>
      <c r="CH178" s="48">
        <v>43040</v>
      </c>
      <c r="CI178" s="48">
        <v>43070</v>
      </c>
      <c r="CJ178" s="56" t="s">
        <v>16</v>
      </c>
    </row>
    <row r="179" spans="2:88" x14ac:dyDescent="0.35">
      <c r="B179" s="137">
        <v>311947</v>
      </c>
      <c r="C179" s="59">
        <v>40817</v>
      </c>
      <c r="D179" s="60"/>
      <c r="E179" s="60"/>
      <c r="F179" s="60"/>
      <c r="G179" s="60"/>
      <c r="H179" s="60"/>
      <c r="I179" s="60"/>
      <c r="J179" s="60"/>
      <c r="K179" s="60"/>
      <c r="L179" s="60"/>
      <c r="M179" s="60">
        <v>1</v>
      </c>
      <c r="N179" s="60"/>
      <c r="O179" s="60"/>
      <c r="P179" s="60"/>
      <c r="Q179" s="6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 t="s">
        <v>232</v>
      </c>
      <c r="BJ179" s="50"/>
      <c r="BK179" s="50"/>
      <c r="BL179" s="50"/>
      <c r="BM179" s="50"/>
      <c r="BN179" s="50"/>
      <c r="BO179" s="50"/>
      <c r="BP179" s="50"/>
      <c r="BQ179" s="50"/>
      <c r="BR179" s="50"/>
      <c r="BS179" s="50"/>
      <c r="BT179" s="50"/>
      <c r="BU179" s="50"/>
      <c r="BV179" s="50"/>
      <c r="BW179" s="50"/>
      <c r="BX179" s="50"/>
      <c r="BY179" s="50"/>
      <c r="BZ179" s="50"/>
      <c r="CA179" s="50"/>
      <c r="CB179" s="50"/>
      <c r="CC179" s="50"/>
      <c r="CD179" s="50"/>
      <c r="CE179" s="50"/>
      <c r="CF179" s="50"/>
      <c r="CG179" s="50"/>
      <c r="CH179" s="50"/>
      <c r="CI179" s="50"/>
      <c r="CJ179" s="61">
        <f t="shared" ref="CJ179:CJ205" si="82">SUM(D179:CI179)</f>
        <v>1</v>
      </c>
    </row>
    <row r="180" spans="2:88" x14ac:dyDescent="0.35">
      <c r="B180" s="137">
        <v>325827</v>
      </c>
      <c r="C180" s="59">
        <v>40817</v>
      </c>
      <c r="D180" s="60"/>
      <c r="E180" s="60"/>
      <c r="F180" s="60"/>
      <c r="G180" s="60"/>
      <c r="H180" s="60"/>
      <c r="I180" s="60"/>
      <c r="J180" s="60"/>
      <c r="K180" s="60"/>
      <c r="L180" s="60"/>
      <c r="M180" s="60">
        <v>1</v>
      </c>
      <c r="N180" s="60"/>
      <c r="O180" s="60"/>
      <c r="P180" s="60"/>
      <c r="Q180" s="6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 t="s">
        <v>232</v>
      </c>
      <c r="BJ180" s="50"/>
      <c r="BK180" s="50"/>
      <c r="BL180" s="50"/>
      <c r="BM180" s="50"/>
      <c r="BN180" s="50"/>
      <c r="BO180" s="50"/>
      <c r="BP180" s="50"/>
      <c r="BQ180" s="50"/>
      <c r="BR180" s="50"/>
      <c r="BS180" s="50"/>
      <c r="BT180" s="50"/>
      <c r="BU180" s="50"/>
      <c r="BV180" s="50"/>
      <c r="BW180" s="50"/>
      <c r="BX180" s="50"/>
      <c r="BY180" s="50"/>
      <c r="BZ180" s="50"/>
      <c r="CA180" s="50"/>
      <c r="CB180" s="50"/>
      <c r="CC180" s="50"/>
      <c r="CD180" s="50"/>
      <c r="CE180" s="50"/>
      <c r="CF180" s="50"/>
      <c r="CG180" s="50"/>
      <c r="CH180" s="50"/>
      <c r="CI180" s="50"/>
      <c r="CJ180" s="61">
        <f t="shared" si="82"/>
        <v>1</v>
      </c>
    </row>
    <row r="181" spans="2:88" x14ac:dyDescent="0.35">
      <c r="B181" s="137">
        <v>324645</v>
      </c>
      <c r="C181" s="59">
        <v>40817</v>
      </c>
      <c r="D181" s="60"/>
      <c r="E181" s="60"/>
      <c r="F181" s="60"/>
      <c r="G181" s="60"/>
      <c r="H181" s="60"/>
      <c r="I181" s="60"/>
      <c r="J181" s="60"/>
      <c r="K181" s="60"/>
      <c r="L181" s="60"/>
      <c r="M181" s="60">
        <v>1</v>
      </c>
      <c r="N181" s="60"/>
      <c r="O181" s="60"/>
      <c r="P181" s="60"/>
      <c r="Q181" s="6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 t="s">
        <v>232</v>
      </c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61">
        <f t="shared" si="82"/>
        <v>1</v>
      </c>
    </row>
    <row r="182" spans="2:88" x14ac:dyDescent="0.35">
      <c r="B182" s="137">
        <v>228323</v>
      </c>
      <c r="C182" s="59">
        <v>40817</v>
      </c>
      <c r="D182" s="60"/>
      <c r="E182" s="60"/>
      <c r="F182" s="60"/>
      <c r="G182" s="60"/>
      <c r="H182" s="60"/>
      <c r="I182" s="60"/>
      <c r="J182" s="60"/>
      <c r="K182" s="60"/>
      <c r="L182" s="60"/>
      <c r="M182" s="60">
        <v>1</v>
      </c>
      <c r="N182" s="60"/>
      <c r="O182" s="60"/>
      <c r="P182" s="60"/>
      <c r="Q182" s="6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 t="s">
        <v>232</v>
      </c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  <c r="CB182" s="50"/>
      <c r="CC182" s="50"/>
      <c r="CD182" s="50"/>
      <c r="CE182" s="50"/>
      <c r="CF182" s="50"/>
      <c r="CG182" s="50"/>
      <c r="CH182" s="50"/>
      <c r="CI182" s="50"/>
      <c r="CJ182" s="61">
        <f t="shared" si="82"/>
        <v>1</v>
      </c>
    </row>
    <row r="183" spans="2:88" x14ac:dyDescent="0.35">
      <c r="B183" s="137">
        <v>25935</v>
      </c>
      <c r="C183" s="59">
        <v>40817</v>
      </c>
      <c r="D183" s="60"/>
      <c r="E183" s="60"/>
      <c r="F183" s="60"/>
      <c r="G183" s="60"/>
      <c r="H183" s="60"/>
      <c r="I183" s="60"/>
      <c r="J183" s="60"/>
      <c r="K183" s="60"/>
      <c r="L183" s="60"/>
      <c r="M183" s="60">
        <v>1</v>
      </c>
      <c r="N183" s="60"/>
      <c r="O183" s="60"/>
      <c r="P183" s="60"/>
      <c r="Q183" s="6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 t="s">
        <v>232</v>
      </c>
      <c r="BJ183" s="50"/>
      <c r="BK183" s="50"/>
      <c r="BL183" s="50"/>
      <c r="BM183" s="50"/>
      <c r="BN183" s="50"/>
      <c r="BO183" s="50"/>
      <c r="BP183" s="50"/>
      <c r="BQ183" s="50"/>
      <c r="BR183" s="50"/>
      <c r="BS183" s="50"/>
      <c r="BT183" s="50"/>
      <c r="BU183" s="50"/>
      <c r="BV183" s="50"/>
      <c r="BW183" s="50"/>
      <c r="BX183" s="50"/>
      <c r="BY183" s="50"/>
      <c r="BZ183" s="50"/>
      <c r="CA183" s="50"/>
      <c r="CB183" s="50"/>
      <c r="CC183" s="50"/>
      <c r="CD183" s="50"/>
      <c r="CE183" s="50"/>
      <c r="CF183" s="50"/>
      <c r="CG183" s="50"/>
      <c r="CH183" s="50"/>
      <c r="CI183" s="50"/>
      <c r="CJ183" s="61">
        <f t="shared" si="82"/>
        <v>1</v>
      </c>
    </row>
    <row r="184" spans="2:88" x14ac:dyDescent="0.35">
      <c r="B184" s="137">
        <v>324697</v>
      </c>
      <c r="C184" s="59">
        <v>40817</v>
      </c>
      <c r="D184" s="60"/>
      <c r="E184" s="60"/>
      <c r="F184" s="60"/>
      <c r="G184" s="60"/>
      <c r="H184" s="60"/>
      <c r="I184" s="60"/>
      <c r="J184" s="60"/>
      <c r="K184" s="60"/>
      <c r="L184" s="60"/>
      <c r="M184" s="60">
        <v>1</v>
      </c>
      <c r="N184" s="60"/>
      <c r="O184" s="60">
        <v>1</v>
      </c>
      <c r="P184" s="60"/>
      <c r="Q184" s="60"/>
      <c r="R184" s="50">
        <v>1</v>
      </c>
      <c r="S184" s="50">
        <v>1</v>
      </c>
      <c r="T184" s="50">
        <v>1</v>
      </c>
      <c r="U184" s="50">
        <v>1</v>
      </c>
      <c r="V184" s="50">
        <v>1</v>
      </c>
      <c r="W184" s="50">
        <v>1</v>
      </c>
      <c r="X184" s="50"/>
      <c r="Y184" s="50">
        <v>2</v>
      </c>
      <c r="Z184" s="50"/>
      <c r="AA184" s="50">
        <v>1</v>
      </c>
      <c r="AB184" s="50">
        <v>1</v>
      </c>
      <c r="AC184" s="50"/>
      <c r="AD184" s="50">
        <v>1</v>
      </c>
      <c r="AE184" s="50">
        <v>1</v>
      </c>
      <c r="AF184" s="50"/>
      <c r="AG184" s="50"/>
      <c r="AH184" s="50">
        <v>1</v>
      </c>
      <c r="AI184" s="50"/>
      <c r="AJ184" s="50">
        <v>1</v>
      </c>
      <c r="AK184" s="50"/>
      <c r="AL184" s="50"/>
      <c r="AM184" s="50">
        <v>1</v>
      </c>
      <c r="AN184" s="50"/>
      <c r="AO184" s="50">
        <v>1</v>
      </c>
      <c r="AP184" s="50"/>
      <c r="AQ184" s="50"/>
      <c r="AR184" s="50"/>
      <c r="AS184" s="50"/>
      <c r="AT184" s="50">
        <v>1</v>
      </c>
      <c r="AU184" s="50"/>
      <c r="AV184" s="50">
        <v>1</v>
      </c>
      <c r="AW184" s="50"/>
      <c r="AX184" s="50"/>
      <c r="AY184" s="50">
        <v>1</v>
      </c>
      <c r="AZ184" s="50"/>
      <c r="BA184" s="50"/>
      <c r="BB184" s="50">
        <v>1</v>
      </c>
      <c r="BC184" s="50"/>
      <c r="BD184" s="50">
        <v>1</v>
      </c>
      <c r="BE184" s="50"/>
      <c r="BF184" s="50"/>
      <c r="BG184" s="50"/>
      <c r="BH184" s="50">
        <v>1</v>
      </c>
      <c r="BI184" s="50" t="s">
        <v>232</v>
      </c>
      <c r="BJ184" s="50"/>
      <c r="BK184" s="50"/>
      <c r="BL184" s="50">
        <v>1</v>
      </c>
      <c r="BM184" s="50"/>
      <c r="BN184" s="50"/>
      <c r="BO184" s="50">
        <v>1</v>
      </c>
      <c r="BP184" s="50"/>
      <c r="BQ184" s="50"/>
      <c r="BR184" s="50"/>
      <c r="BS184" s="50">
        <v>1</v>
      </c>
      <c r="BT184" s="50"/>
      <c r="BU184" s="50"/>
      <c r="BV184" s="50"/>
      <c r="BW184" s="50"/>
      <c r="BX184" s="50"/>
      <c r="BY184" s="50"/>
      <c r="BZ184" s="50"/>
      <c r="CA184" s="50"/>
      <c r="CB184" s="50"/>
      <c r="CC184" s="50"/>
      <c r="CD184" s="50"/>
      <c r="CE184" s="50"/>
      <c r="CF184" s="50"/>
      <c r="CG184" s="50"/>
      <c r="CH184" s="50"/>
      <c r="CI184" s="50"/>
      <c r="CJ184" s="61">
        <f t="shared" si="82"/>
        <v>27</v>
      </c>
    </row>
    <row r="185" spans="2:88" x14ac:dyDescent="0.35">
      <c r="B185" s="137">
        <v>173280</v>
      </c>
      <c r="C185" s="59">
        <v>40817</v>
      </c>
      <c r="D185" s="60"/>
      <c r="E185" s="60"/>
      <c r="F185" s="60"/>
      <c r="G185" s="60"/>
      <c r="H185" s="60"/>
      <c r="I185" s="60"/>
      <c r="J185" s="60"/>
      <c r="K185" s="60"/>
      <c r="L185" s="60"/>
      <c r="M185" s="60">
        <v>2</v>
      </c>
      <c r="N185" s="60"/>
      <c r="O185" s="60"/>
      <c r="P185" s="60"/>
      <c r="Q185" s="6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 t="s">
        <v>232</v>
      </c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50"/>
      <c r="CH185" s="50"/>
      <c r="CI185" s="50"/>
      <c r="CJ185" s="61">
        <f t="shared" si="82"/>
        <v>2</v>
      </c>
    </row>
    <row r="186" spans="2:88" x14ac:dyDescent="0.35">
      <c r="B186" s="137">
        <v>323871</v>
      </c>
      <c r="C186" s="59">
        <v>40817</v>
      </c>
      <c r="D186" s="60"/>
      <c r="E186" s="60"/>
      <c r="F186" s="60"/>
      <c r="G186" s="60"/>
      <c r="H186" s="60"/>
      <c r="I186" s="60"/>
      <c r="J186" s="60"/>
      <c r="K186" s="60"/>
      <c r="L186" s="60"/>
      <c r="M186" s="60">
        <v>1</v>
      </c>
      <c r="N186" s="60">
        <v>1</v>
      </c>
      <c r="O186" s="60"/>
      <c r="P186" s="60"/>
      <c r="Q186" s="6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 t="s">
        <v>232</v>
      </c>
      <c r="BJ186" s="50"/>
      <c r="BK186" s="50"/>
      <c r="BL186" s="50"/>
      <c r="BM186" s="50"/>
      <c r="BN186" s="50"/>
      <c r="BO186" s="50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50"/>
      <c r="CD186" s="50"/>
      <c r="CE186" s="50"/>
      <c r="CF186" s="50"/>
      <c r="CG186" s="50"/>
      <c r="CH186" s="50"/>
      <c r="CI186" s="50"/>
      <c r="CJ186" s="61">
        <f t="shared" si="82"/>
        <v>2</v>
      </c>
    </row>
    <row r="187" spans="2:88" x14ac:dyDescent="0.35">
      <c r="B187" s="137">
        <v>324239</v>
      </c>
      <c r="C187" s="59">
        <v>40817</v>
      </c>
      <c r="D187" s="60"/>
      <c r="E187" s="60"/>
      <c r="F187" s="60"/>
      <c r="G187" s="60"/>
      <c r="H187" s="60"/>
      <c r="I187" s="60"/>
      <c r="J187" s="60"/>
      <c r="K187" s="60"/>
      <c r="L187" s="60"/>
      <c r="M187" s="60">
        <v>1</v>
      </c>
      <c r="N187" s="60"/>
      <c r="O187" s="60"/>
      <c r="P187" s="60"/>
      <c r="Q187" s="6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 t="s">
        <v>232</v>
      </c>
      <c r="BJ187" s="50"/>
      <c r="BK187" s="50"/>
      <c r="BL187" s="50"/>
      <c r="BM187" s="50"/>
      <c r="BN187" s="50"/>
      <c r="BO187" s="50"/>
      <c r="BP187" s="50"/>
      <c r="BQ187" s="50"/>
      <c r="BR187" s="50"/>
      <c r="BS187" s="50"/>
      <c r="BT187" s="50"/>
      <c r="BU187" s="50"/>
      <c r="BV187" s="50"/>
      <c r="BW187" s="50"/>
      <c r="BX187" s="50"/>
      <c r="BY187" s="50"/>
      <c r="BZ187" s="50"/>
      <c r="CA187" s="50"/>
      <c r="CB187" s="50"/>
      <c r="CC187" s="50"/>
      <c r="CD187" s="50"/>
      <c r="CE187" s="50"/>
      <c r="CF187" s="50"/>
      <c r="CG187" s="50"/>
      <c r="CH187" s="50"/>
      <c r="CI187" s="50"/>
      <c r="CJ187" s="61">
        <f t="shared" si="82"/>
        <v>1</v>
      </c>
    </row>
    <row r="188" spans="2:88" x14ac:dyDescent="0.35">
      <c r="B188" s="137">
        <v>322779</v>
      </c>
      <c r="C188" s="59">
        <v>40817</v>
      </c>
      <c r="D188" s="60"/>
      <c r="E188" s="60"/>
      <c r="F188" s="60"/>
      <c r="G188" s="60"/>
      <c r="H188" s="60"/>
      <c r="I188" s="60"/>
      <c r="J188" s="60"/>
      <c r="K188" s="60"/>
      <c r="L188" s="60"/>
      <c r="M188" s="60">
        <v>1</v>
      </c>
      <c r="N188" s="60"/>
      <c r="O188" s="60"/>
      <c r="P188" s="60"/>
      <c r="Q188" s="6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 t="s">
        <v>232</v>
      </c>
      <c r="BJ188" s="50"/>
      <c r="BK188" s="50"/>
      <c r="BL188" s="50"/>
      <c r="BM188" s="50"/>
      <c r="BN188" s="50"/>
      <c r="BO188" s="50"/>
      <c r="BP188" s="50"/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50"/>
      <c r="CD188" s="50"/>
      <c r="CE188" s="50"/>
      <c r="CF188" s="50"/>
      <c r="CG188" s="50"/>
      <c r="CH188" s="50"/>
      <c r="CI188" s="50"/>
      <c r="CJ188" s="61">
        <f t="shared" si="82"/>
        <v>1</v>
      </c>
    </row>
    <row r="189" spans="2:88" x14ac:dyDescent="0.35">
      <c r="B189" s="137">
        <v>212421</v>
      </c>
      <c r="C189" s="59">
        <v>40817</v>
      </c>
      <c r="D189" s="60"/>
      <c r="E189" s="60"/>
      <c r="F189" s="60"/>
      <c r="G189" s="60"/>
      <c r="H189" s="60"/>
      <c r="I189" s="60"/>
      <c r="J189" s="60"/>
      <c r="K189" s="60"/>
      <c r="L189" s="60"/>
      <c r="M189" s="60">
        <v>1</v>
      </c>
      <c r="N189" s="60">
        <v>1</v>
      </c>
      <c r="O189" s="60">
        <v>1</v>
      </c>
      <c r="P189" s="60"/>
      <c r="Q189" s="60"/>
      <c r="R189" s="50"/>
      <c r="S189" s="50"/>
      <c r="T189" s="50">
        <v>1</v>
      </c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>
        <v>1</v>
      </c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 t="s">
        <v>232</v>
      </c>
      <c r="BJ189" s="50"/>
      <c r="BK189" s="50"/>
      <c r="BL189" s="50"/>
      <c r="BM189" s="50"/>
      <c r="BN189" s="50"/>
      <c r="BO189" s="50"/>
      <c r="BP189" s="50"/>
      <c r="BQ189" s="50"/>
      <c r="BR189" s="50"/>
      <c r="BS189" s="50"/>
      <c r="BT189" s="50"/>
      <c r="BU189" s="50"/>
      <c r="BV189" s="50"/>
      <c r="BW189" s="50"/>
      <c r="BX189" s="50"/>
      <c r="BY189" s="50"/>
      <c r="BZ189" s="50"/>
      <c r="CA189" s="50"/>
      <c r="CB189" s="50"/>
      <c r="CC189" s="50"/>
      <c r="CD189" s="50"/>
      <c r="CE189" s="50"/>
      <c r="CF189" s="50"/>
      <c r="CG189" s="50"/>
      <c r="CH189" s="50"/>
      <c r="CI189" s="50"/>
      <c r="CJ189" s="61">
        <f t="shared" si="82"/>
        <v>5</v>
      </c>
    </row>
    <row r="190" spans="2:88" x14ac:dyDescent="0.35">
      <c r="B190" s="137">
        <v>228715</v>
      </c>
      <c r="C190" s="59">
        <v>40817</v>
      </c>
      <c r="D190" s="60"/>
      <c r="E190" s="60"/>
      <c r="F190" s="60"/>
      <c r="G190" s="60"/>
      <c r="H190" s="60"/>
      <c r="I190" s="60"/>
      <c r="J190" s="60"/>
      <c r="K190" s="60"/>
      <c r="L190" s="60"/>
      <c r="M190" s="60">
        <v>1</v>
      </c>
      <c r="N190" s="60">
        <v>1</v>
      </c>
      <c r="O190" s="60"/>
      <c r="P190" s="60"/>
      <c r="Q190" s="6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 t="s">
        <v>232</v>
      </c>
      <c r="BJ190" s="50"/>
      <c r="BK190" s="50"/>
      <c r="BL190" s="50"/>
      <c r="BM190" s="50"/>
      <c r="BN190" s="50"/>
      <c r="BO190" s="50"/>
      <c r="BP190" s="50"/>
      <c r="BQ190" s="50"/>
      <c r="BR190" s="50"/>
      <c r="BS190" s="50"/>
      <c r="BT190" s="50"/>
      <c r="BU190" s="50"/>
      <c r="BV190" s="50"/>
      <c r="BW190" s="50"/>
      <c r="BX190" s="50"/>
      <c r="BY190" s="50"/>
      <c r="BZ190" s="50"/>
      <c r="CA190" s="50"/>
      <c r="CB190" s="50"/>
      <c r="CC190" s="50"/>
      <c r="CD190" s="50"/>
      <c r="CE190" s="50"/>
      <c r="CF190" s="50"/>
      <c r="CG190" s="50"/>
      <c r="CH190" s="50"/>
      <c r="CI190" s="50"/>
      <c r="CJ190" s="61">
        <f t="shared" si="82"/>
        <v>2</v>
      </c>
    </row>
    <row r="191" spans="2:88" x14ac:dyDescent="0.35">
      <c r="B191" s="137">
        <v>324321</v>
      </c>
      <c r="C191" s="59">
        <v>40817</v>
      </c>
      <c r="D191" s="60"/>
      <c r="E191" s="60"/>
      <c r="F191" s="60"/>
      <c r="G191" s="60"/>
      <c r="H191" s="60"/>
      <c r="I191" s="60"/>
      <c r="J191" s="60"/>
      <c r="K191" s="60"/>
      <c r="L191" s="60"/>
      <c r="M191" s="60">
        <v>1</v>
      </c>
      <c r="N191" s="60"/>
      <c r="O191" s="60"/>
      <c r="P191" s="60"/>
      <c r="Q191" s="6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 t="s">
        <v>232</v>
      </c>
      <c r="BJ191" s="50"/>
      <c r="BK191" s="50"/>
      <c r="BL191" s="50"/>
      <c r="BM191" s="50"/>
      <c r="BN191" s="50"/>
      <c r="BO191" s="50"/>
      <c r="BP191" s="50"/>
      <c r="BQ191" s="50"/>
      <c r="BR191" s="50"/>
      <c r="BS191" s="50"/>
      <c r="BT191" s="50"/>
      <c r="BU191" s="50"/>
      <c r="BV191" s="50"/>
      <c r="BW191" s="50"/>
      <c r="BX191" s="50"/>
      <c r="BY191" s="50"/>
      <c r="BZ191" s="50"/>
      <c r="CA191" s="50"/>
      <c r="CB191" s="50"/>
      <c r="CC191" s="50"/>
      <c r="CD191" s="50"/>
      <c r="CE191" s="50"/>
      <c r="CF191" s="50"/>
      <c r="CG191" s="50"/>
      <c r="CH191" s="50"/>
      <c r="CI191" s="50"/>
      <c r="CJ191" s="61">
        <f t="shared" si="82"/>
        <v>1</v>
      </c>
    </row>
    <row r="192" spans="2:88" x14ac:dyDescent="0.35">
      <c r="B192" s="137">
        <v>326180</v>
      </c>
      <c r="C192" s="59">
        <v>40817</v>
      </c>
      <c r="D192" s="60"/>
      <c r="E192" s="60"/>
      <c r="F192" s="60"/>
      <c r="G192" s="60"/>
      <c r="H192" s="60"/>
      <c r="I192" s="60"/>
      <c r="J192" s="60"/>
      <c r="K192" s="60"/>
      <c r="L192" s="60"/>
      <c r="M192" s="60">
        <v>1</v>
      </c>
      <c r="N192" s="60"/>
      <c r="O192" s="60"/>
      <c r="P192" s="60"/>
      <c r="Q192" s="6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 t="s">
        <v>232</v>
      </c>
      <c r="BJ192" s="50"/>
      <c r="BK192" s="50"/>
      <c r="BL192" s="50"/>
      <c r="BM192" s="50"/>
      <c r="BN192" s="50"/>
      <c r="BO192" s="50"/>
      <c r="BP192" s="50"/>
      <c r="BQ192" s="50"/>
      <c r="BR192" s="50"/>
      <c r="BS192" s="50"/>
      <c r="BT192" s="50"/>
      <c r="BU192" s="50"/>
      <c r="BV192" s="50"/>
      <c r="BW192" s="50"/>
      <c r="BX192" s="50"/>
      <c r="BY192" s="50"/>
      <c r="BZ192" s="50"/>
      <c r="CA192" s="50"/>
      <c r="CB192" s="50"/>
      <c r="CC192" s="50"/>
      <c r="CD192" s="50"/>
      <c r="CE192" s="50"/>
      <c r="CF192" s="50"/>
      <c r="CG192" s="50"/>
      <c r="CH192" s="50"/>
      <c r="CI192" s="50"/>
      <c r="CJ192" s="61">
        <f t="shared" si="82"/>
        <v>1</v>
      </c>
    </row>
    <row r="193" spans="2:88" x14ac:dyDescent="0.35">
      <c r="B193" s="137">
        <v>322682</v>
      </c>
      <c r="C193" s="59">
        <v>40817</v>
      </c>
      <c r="D193" s="60"/>
      <c r="E193" s="60"/>
      <c r="F193" s="60"/>
      <c r="G193" s="60"/>
      <c r="H193" s="60"/>
      <c r="I193" s="60"/>
      <c r="J193" s="60"/>
      <c r="K193" s="60"/>
      <c r="L193" s="60"/>
      <c r="M193" s="60">
        <v>1</v>
      </c>
      <c r="N193" s="60"/>
      <c r="O193" s="60"/>
      <c r="P193" s="60"/>
      <c r="Q193" s="6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>
        <v>1</v>
      </c>
      <c r="AG193" s="50"/>
      <c r="AH193" s="50"/>
      <c r="AI193" s="50"/>
      <c r="AJ193" s="50"/>
      <c r="AK193" s="50"/>
      <c r="AL193" s="50"/>
      <c r="AM193" s="50"/>
      <c r="AN193" s="50">
        <v>1</v>
      </c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 t="s">
        <v>232</v>
      </c>
      <c r="BJ193" s="50"/>
      <c r="BK193" s="50"/>
      <c r="BL193" s="50"/>
      <c r="BM193" s="50"/>
      <c r="BN193" s="50"/>
      <c r="BO193" s="50"/>
      <c r="BP193" s="50"/>
      <c r="BQ193" s="50"/>
      <c r="BR193" s="50"/>
      <c r="BS193" s="50"/>
      <c r="BT193" s="50"/>
      <c r="BU193" s="50"/>
      <c r="BV193" s="50"/>
      <c r="BW193" s="50"/>
      <c r="BX193" s="50"/>
      <c r="BY193" s="50"/>
      <c r="BZ193" s="50"/>
      <c r="CA193" s="50"/>
      <c r="CB193" s="50"/>
      <c r="CC193" s="50"/>
      <c r="CD193" s="50"/>
      <c r="CE193" s="50"/>
      <c r="CF193" s="50"/>
      <c r="CG193" s="50"/>
      <c r="CH193" s="50"/>
      <c r="CI193" s="50"/>
      <c r="CJ193" s="61">
        <f t="shared" si="82"/>
        <v>3</v>
      </c>
    </row>
    <row r="194" spans="2:88" x14ac:dyDescent="0.35">
      <c r="B194" s="137">
        <v>325442</v>
      </c>
      <c r="C194" s="59">
        <v>40817</v>
      </c>
      <c r="D194" s="60"/>
      <c r="E194" s="60"/>
      <c r="F194" s="60"/>
      <c r="G194" s="60"/>
      <c r="H194" s="60"/>
      <c r="I194" s="60"/>
      <c r="J194" s="60"/>
      <c r="K194" s="60"/>
      <c r="L194" s="60"/>
      <c r="M194" s="60">
        <v>1</v>
      </c>
      <c r="N194" s="60">
        <v>1</v>
      </c>
      <c r="O194" s="60"/>
      <c r="P194" s="60">
        <v>1</v>
      </c>
      <c r="Q194" s="6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 t="s">
        <v>232</v>
      </c>
      <c r="BJ194" s="50"/>
      <c r="BK194" s="50"/>
      <c r="BL194" s="50"/>
      <c r="BM194" s="50"/>
      <c r="BN194" s="50"/>
      <c r="BO194" s="50"/>
      <c r="BP194" s="50"/>
      <c r="BQ194" s="50"/>
      <c r="BR194" s="50"/>
      <c r="BS194" s="50"/>
      <c r="BT194" s="50"/>
      <c r="BU194" s="50"/>
      <c r="BV194" s="50"/>
      <c r="BW194" s="50"/>
      <c r="BX194" s="50"/>
      <c r="BY194" s="50"/>
      <c r="BZ194" s="50"/>
      <c r="CA194" s="50"/>
      <c r="CB194" s="50"/>
      <c r="CC194" s="50"/>
      <c r="CD194" s="50"/>
      <c r="CE194" s="50"/>
      <c r="CF194" s="50"/>
      <c r="CG194" s="50"/>
      <c r="CH194" s="50"/>
      <c r="CI194" s="50"/>
      <c r="CJ194" s="61">
        <f t="shared" si="82"/>
        <v>3</v>
      </c>
    </row>
    <row r="195" spans="2:88" x14ac:dyDescent="0.35">
      <c r="B195" s="137">
        <v>323860</v>
      </c>
      <c r="C195" s="59">
        <v>40817</v>
      </c>
      <c r="D195" s="60"/>
      <c r="E195" s="60"/>
      <c r="F195" s="60"/>
      <c r="G195" s="60"/>
      <c r="H195" s="60"/>
      <c r="I195" s="60"/>
      <c r="J195" s="60"/>
      <c r="K195" s="60"/>
      <c r="L195" s="60"/>
      <c r="M195" s="60">
        <v>1</v>
      </c>
      <c r="N195" s="60"/>
      <c r="O195" s="60"/>
      <c r="P195" s="60"/>
      <c r="Q195" s="6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 t="s">
        <v>232</v>
      </c>
      <c r="BJ195" s="50"/>
      <c r="BK195" s="50"/>
      <c r="BL195" s="50"/>
      <c r="BM195" s="50"/>
      <c r="BN195" s="50"/>
      <c r="BO195" s="50"/>
      <c r="BP195" s="50"/>
      <c r="BQ195" s="50"/>
      <c r="BR195" s="50"/>
      <c r="BS195" s="50"/>
      <c r="BT195" s="50"/>
      <c r="BU195" s="50"/>
      <c r="BV195" s="50"/>
      <c r="BW195" s="50"/>
      <c r="BX195" s="50"/>
      <c r="BY195" s="50"/>
      <c r="BZ195" s="50"/>
      <c r="CA195" s="50"/>
      <c r="CB195" s="50"/>
      <c r="CC195" s="50"/>
      <c r="CD195" s="50"/>
      <c r="CE195" s="50"/>
      <c r="CF195" s="50"/>
      <c r="CG195" s="50"/>
      <c r="CH195" s="50"/>
      <c r="CI195" s="50"/>
      <c r="CJ195" s="61">
        <f t="shared" si="82"/>
        <v>1</v>
      </c>
    </row>
    <row r="196" spans="2:88" x14ac:dyDescent="0.35">
      <c r="B196" s="137">
        <v>301994</v>
      </c>
      <c r="C196" s="59">
        <v>40817</v>
      </c>
      <c r="D196" s="60"/>
      <c r="E196" s="60"/>
      <c r="F196" s="60"/>
      <c r="G196" s="60"/>
      <c r="H196" s="60"/>
      <c r="I196" s="60"/>
      <c r="J196" s="60"/>
      <c r="K196" s="60"/>
      <c r="L196" s="60"/>
      <c r="M196" s="60">
        <v>1</v>
      </c>
      <c r="N196" s="60">
        <v>1</v>
      </c>
      <c r="O196" s="60"/>
      <c r="P196" s="60"/>
      <c r="Q196" s="6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 t="s">
        <v>232</v>
      </c>
      <c r="BJ196" s="50"/>
      <c r="BK196" s="50"/>
      <c r="BL196" s="50"/>
      <c r="BM196" s="50"/>
      <c r="BN196" s="50"/>
      <c r="BO196" s="50"/>
      <c r="BP196" s="50"/>
      <c r="BQ196" s="50"/>
      <c r="BR196" s="50"/>
      <c r="BS196" s="50"/>
      <c r="BT196" s="50"/>
      <c r="BU196" s="50"/>
      <c r="BV196" s="50"/>
      <c r="BW196" s="50"/>
      <c r="BX196" s="50"/>
      <c r="BY196" s="50"/>
      <c r="BZ196" s="50"/>
      <c r="CA196" s="50"/>
      <c r="CB196" s="50"/>
      <c r="CC196" s="50"/>
      <c r="CD196" s="50"/>
      <c r="CE196" s="50"/>
      <c r="CF196" s="50"/>
      <c r="CG196" s="50"/>
      <c r="CH196" s="50"/>
      <c r="CI196" s="50"/>
      <c r="CJ196" s="61">
        <f t="shared" si="82"/>
        <v>2</v>
      </c>
    </row>
    <row r="197" spans="2:88" x14ac:dyDescent="0.35">
      <c r="B197" s="137">
        <v>157970</v>
      </c>
      <c r="C197" s="59">
        <v>40817</v>
      </c>
      <c r="D197" s="60"/>
      <c r="E197" s="60"/>
      <c r="F197" s="60"/>
      <c r="G197" s="60"/>
      <c r="H197" s="60"/>
      <c r="I197" s="60"/>
      <c r="J197" s="60"/>
      <c r="K197" s="60"/>
      <c r="L197" s="60"/>
      <c r="M197" s="60">
        <v>1</v>
      </c>
      <c r="N197" s="60"/>
      <c r="O197" s="60"/>
      <c r="P197" s="60"/>
      <c r="Q197" s="6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>
        <v>1</v>
      </c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 t="s">
        <v>232</v>
      </c>
      <c r="BJ197" s="50"/>
      <c r="BK197" s="50"/>
      <c r="BL197" s="50"/>
      <c r="BM197" s="50"/>
      <c r="BN197" s="50"/>
      <c r="BO197" s="50"/>
      <c r="BP197" s="50"/>
      <c r="BQ197" s="50"/>
      <c r="BR197" s="50"/>
      <c r="BS197" s="50"/>
      <c r="BT197" s="50"/>
      <c r="BU197" s="50"/>
      <c r="BV197" s="50"/>
      <c r="BW197" s="50"/>
      <c r="BX197" s="50"/>
      <c r="BY197" s="50"/>
      <c r="BZ197" s="50"/>
      <c r="CA197" s="50"/>
      <c r="CB197" s="50"/>
      <c r="CC197" s="50"/>
      <c r="CD197" s="50"/>
      <c r="CE197" s="50"/>
      <c r="CF197" s="50"/>
      <c r="CG197" s="50"/>
      <c r="CH197" s="50"/>
      <c r="CI197" s="50"/>
      <c r="CJ197" s="61">
        <f t="shared" si="82"/>
        <v>2</v>
      </c>
    </row>
    <row r="198" spans="2:88" x14ac:dyDescent="0.35">
      <c r="B198" s="137">
        <v>324032</v>
      </c>
      <c r="C198" s="59">
        <v>40817</v>
      </c>
      <c r="D198" s="60"/>
      <c r="E198" s="60"/>
      <c r="F198" s="60"/>
      <c r="G198" s="60"/>
      <c r="H198" s="60"/>
      <c r="I198" s="60"/>
      <c r="J198" s="60"/>
      <c r="K198" s="60"/>
      <c r="L198" s="60"/>
      <c r="M198" s="60">
        <v>1</v>
      </c>
      <c r="N198" s="60"/>
      <c r="O198" s="60"/>
      <c r="P198" s="60"/>
      <c r="Q198" s="6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 t="s">
        <v>232</v>
      </c>
      <c r="BJ198" s="50"/>
      <c r="BK198" s="50"/>
      <c r="BL198" s="50"/>
      <c r="BM198" s="50"/>
      <c r="BN198" s="50"/>
      <c r="BO198" s="50"/>
      <c r="BP198" s="50"/>
      <c r="BQ198" s="50"/>
      <c r="BR198" s="50"/>
      <c r="BS198" s="50"/>
      <c r="BT198" s="50"/>
      <c r="BU198" s="50"/>
      <c r="BV198" s="50"/>
      <c r="BW198" s="50"/>
      <c r="BX198" s="50"/>
      <c r="BY198" s="50"/>
      <c r="BZ198" s="50"/>
      <c r="CA198" s="50"/>
      <c r="CB198" s="50"/>
      <c r="CC198" s="50"/>
      <c r="CD198" s="50"/>
      <c r="CE198" s="50"/>
      <c r="CF198" s="50"/>
      <c r="CG198" s="50"/>
      <c r="CH198" s="50"/>
      <c r="CI198" s="50"/>
      <c r="CJ198" s="61">
        <f t="shared" si="82"/>
        <v>1</v>
      </c>
    </row>
    <row r="199" spans="2:88" x14ac:dyDescent="0.35">
      <c r="B199" s="137">
        <v>325960</v>
      </c>
      <c r="C199" s="59">
        <v>40817</v>
      </c>
      <c r="D199" s="60"/>
      <c r="E199" s="60"/>
      <c r="F199" s="60"/>
      <c r="G199" s="60"/>
      <c r="H199" s="60"/>
      <c r="I199" s="60"/>
      <c r="J199" s="60"/>
      <c r="K199" s="60"/>
      <c r="L199" s="60"/>
      <c r="M199" s="60">
        <v>1</v>
      </c>
      <c r="N199" s="60"/>
      <c r="O199" s="60"/>
      <c r="P199" s="60"/>
      <c r="Q199" s="6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 t="s">
        <v>232</v>
      </c>
      <c r="BJ199" s="50"/>
      <c r="BK199" s="50"/>
      <c r="BL199" s="50"/>
      <c r="BM199" s="50"/>
      <c r="BN199" s="50"/>
      <c r="BO199" s="50"/>
      <c r="BP199" s="50"/>
      <c r="BQ199" s="50"/>
      <c r="BR199" s="50"/>
      <c r="BS199" s="50"/>
      <c r="BT199" s="50"/>
      <c r="BU199" s="50"/>
      <c r="BV199" s="50"/>
      <c r="BW199" s="50"/>
      <c r="BX199" s="50"/>
      <c r="BY199" s="50"/>
      <c r="BZ199" s="50"/>
      <c r="CA199" s="50"/>
      <c r="CB199" s="50"/>
      <c r="CC199" s="50"/>
      <c r="CD199" s="50"/>
      <c r="CE199" s="50"/>
      <c r="CF199" s="50"/>
      <c r="CG199" s="50"/>
      <c r="CH199" s="50"/>
      <c r="CI199" s="50"/>
      <c r="CJ199" s="61">
        <f t="shared" si="82"/>
        <v>1</v>
      </c>
    </row>
    <row r="200" spans="2:88" x14ac:dyDescent="0.35">
      <c r="B200" s="137">
        <v>284315</v>
      </c>
      <c r="C200" s="59">
        <v>40817</v>
      </c>
      <c r="D200" s="60"/>
      <c r="E200" s="60"/>
      <c r="F200" s="60"/>
      <c r="G200" s="60"/>
      <c r="H200" s="60"/>
      <c r="I200" s="60"/>
      <c r="J200" s="60"/>
      <c r="K200" s="60"/>
      <c r="L200" s="60"/>
      <c r="M200" s="60">
        <v>1</v>
      </c>
      <c r="N200" s="60">
        <v>1</v>
      </c>
      <c r="O200" s="60"/>
      <c r="P200" s="60"/>
      <c r="Q200" s="6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 t="s">
        <v>232</v>
      </c>
      <c r="BJ200" s="50"/>
      <c r="BK200" s="50"/>
      <c r="BL200" s="50"/>
      <c r="BM200" s="50"/>
      <c r="BN200" s="50"/>
      <c r="BO200" s="50"/>
      <c r="BP200" s="50"/>
      <c r="BQ200" s="50"/>
      <c r="BR200" s="50"/>
      <c r="BS200" s="50"/>
      <c r="BT200" s="50"/>
      <c r="BU200" s="50"/>
      <c r="BV200" s="50"/>
      <c r="BW200" s="50"/>
      <c r="BX200" s="50"/>
      <c r="BY200" s="50"/>
      <c r="BZ200" s="50"/>
      <c r="CA200" s="50"/>
      <c r="CB200" s="50"/>
      <c r="CC200" s="50"/>
      <c r="CD200" s="50"/>
      <c r="CE200" s="50"/>
      <c r="CF200" s="50"/>
      <c r="CG200" s="50"/>
      <c r="CH200" s="50"/>
      <c r="CI200" s="50"/>
      <c r="CJ200" s="61">
        <f t="shared" si="82"/>
        <v>2</v>
      </c>
    </row>
    <row r="201" spans="2:88" x14ac:dyDescent="0.35">
      <c r="B201" s="137">
        <v>322752</v>
      </c>
      <c r="C201" s="59">
        <v>40817</v>
      </c>
      <c r="D201" s="60"/>
      <c r="E201" s="60"/>
      <c r="F201" s="60"/>
      <c r="G201" s="60"/>
      <c r="H201" s="60"/>
      <c r="I201" s="60"/>
      <c r="J201" s="60"/>
      <c r="K201" s="60"/>
      <c r="L201" s="60"/>
      <c r="M201" s="60">
        <v>1</v>
      </c>
      <c r="N201" s="60">
        <v>1</v>
      </c>
      <c r="O201" s="60"/>
      <c r="P201" s="60"/>
      <c r="Q201" s="60"/>
      <c r="R201" s="50">
        <v>1</v>
      </c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 t="s">
        <v>232</v>
      </c>
      <c r="BJ201" s="50"/>
      <c r="BK201" s="50"/>
      <c r="BL201" s="50"/>
      <c r="BM201" s="50"/>
      <c r="BN201" s="50"/>
      <c r="BO201" s="50"/>
      <c r="BP201" s="50"/>
      <c r="BQ201" s="50"/>
      <c r="BR201" s="50"/>
      <c r="BS201" s="50"/>
      <c r="BT201" s="50"/>
      <c r="BU201" s="50"/>
      <c r="BV201" s="50"/>
      <c r="BW201" s="50"/>
      <c r="BX201" s="50"/>
      <c r="BY201" s="50"/>
      <c r="BZ201" s="50"/>
      <c r="CA201" s="50"/>
      <c r="CB201" s="50"/>
      <c r="CC201" s="50"/>
      <c r="CD201" s="50"/>
      <c r="CE201" s="50"/>
      <c r="CF201" s="50"/>
      <c r="CG201" s="50"/>
      <c r="CH201" s="50"/>
      <c r="CI201" s="50"/>
      <c r="CJ201" s="61">
        <f t="shared" si="82"/>
        <v>3</v>
      </c>
    </row>
    <row r="202" spans="2:88" x14ac:dyDescent="0.35">
      <c r="B202" s="137">
        <v>178468</v>
      </c>
      <c r="C202" s="59">
        <v>40817</v>
      </c>
      <c r="D202" s="60"/>
      <c r="E202" s="60"/>
      <c r="F202" s="60"/>
      <c r="G202" s="60"/>
      <c r="H202" s="60"/>
      <c r="I202" s="60"/>
      <c r="J202" s="60"/>
      <c r="K202" s="60"/>
      <c r="L202" s="60"/>
      <c r="M202" s="60">
        <v>1</v>
      </c>
      <c r="N202" s="60"/>
      <c r="O202" s="60"/>
      <c r="P202" s="60"/>
      <c r="Q202" s="6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 t="s">
        <v>232</v>
      </c>
      <c r="BJ202" s="50"/>
      <c r="BK202" s="50"/>
      <c r="BL202" s="50"/>
      <c r="BM202" s="50"/>
      <c r="BN202" s="50"/>
      <c r="BO202" s="50"/>
      <c r="BP202" s="50"/>
      <c r="BQ202" s="50"/>
      <c r="BR202" s="50"/>
      <c r="BS202" s="50"/>
      <c r="BT202" s="50"/>
      <c r="BU202" s="50"/>
      <c r="BV202" s="50"/>
      <c r="BW202" s="50"/>
      <c r="BX202" s="50"/>
      <c r="BY202" s="50"/>
      <c r="BZ202" s="50"/>
      <c r="CA202" s="50"/>
      <c r="CB202" s="50"/>
      <c r="CC202" s="50"/>
      <c r="CD202" s="50"/>
      <c r="CE202" s="50"/>
      <c r="CF202" s="50"/>
      <c r="CG202" s="50"/>
      <c r="CH202" s="50"/>
      <c r="CI202" s="50"/>
      <c r="CJ202" s="61">
        <f t="shared" si="82"/>
        <v>1</v>
      </c>
    </row>
    <row r="203" spans="2:88" x14ac:dyDescent="0.35">
      <c r="B203" s="137">
        <v>325408</v>
      </c>
      <c r="C203" s="59">
        <v>40817</v>
      </c>
      <c r="D203" s="60"/>
      <c r="E203" s="60"/>
      <c r="F203" s="60"/>
      <c r="G203" s="60"/>
      <c r="H203" s="60"/>
      <c r="I203" s="60"/>
      <c r="J203" s="60"/>
      <c r="K203" s="60"/>
      <c r="L203" s="60"/>
      <c r="M203" s="60">
        <v>1</v>
      </c>
      <c r="N203" s="60"/>
      <c r="O203" s="60"/>
      <c r="P203" s="60"/>
      <c r="Q203" s="6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 t="s">
        <v>232</v>
      </c>
      <c r="BJ203" s="50"/>
      <c r="BK203" s="50"/>
      <c r="BL203" s="50"/>
      <c r="BM203" s="50"/>
      <c r="BN203" s="50"/>
      <c r="BO203" s="50"/>
      <c r="BP203" s="50"/>
      <c r="BQ203" s="50"/>
      <c r="BR203" s="50"/>
      <c r="BS203" s="50"/>
      <c r="BT203" s="50"/>
      <c r="BU203" s="50"/>
      <c r="BV203" s="50"/>
      <c r="BW203" s="50"/>
      <c r="BX203" s="50"/>
      <c r="BY203" s="50"/>
      <c r="BZ203" s="50"/>
      <c r="CA203" s="50"/>
      <c r="CB203" s="50"/>
      <c r="CC203" s="50"/>
      <c r="CD203" s="50"/>
      <c r="CE203" s="50"/>
      <c r="CF203" s="50"/>
      <c r="CG203" s="50"/>
      <c r="CH203" s="50"/>
      <c r="CI203" s="50"/>
      <c r="CJ203" s="61">
        <f t="shared" si="82"/>
        <v>1</v>
      </c>
    </row>
    <row r="204" spans="2:88" x14ac:dyDescent="0.35">
      <c r="B204" s="137">
        <v>325994</v>
      </c>
      <c r="C204" s="59">
        <v>40817</v>
      </c>
      <c r="D204" s="60"/>
      <c r="E204" s="60"/>
      <c r="F204" s="60"/>
      <c r="G204" s="60"/>
      <c r="H204" s="60"/>
      <c r="I204" s="60"/>
      <c r="J204" s="60"/>
      <c r="K204" s="60"/>
      <c r="L204" s="60"/>
      <c r="M204" s="60">
        <v>1</v>
      </c>
      <c r="N204" s="60"/>
      <c r="O204" s="60"/>
      <c r="P204" s="60"/>
      <c r="Q204" s="6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 t="s">
        <v>232</v>
      </c>
      <c r="BJ204" s="50"/>
      <c r="BK204" s="50"/>
      <c r="BL204" s="50"/>
      <c r="BM204" s="50"/>
      <c r="BN204" s="50"/>
      <c r="BO204" s="50"/>
      <c r="BP204" s="50"/>
      <c r="BQ204" s="50"/>
      <c r="BR204" s="50"/>
      <c r="BS204" s="50"/>
      <c r="BT204" s="50"/>
      <c r="BU204" s="50"/>
      <c r="BV204" s="50"/>
      <c r="BW204" s="50"/>
      <c r="BX204" s="50"/>
      <c r="BY204" s="50"/>
      <c r="BZ204" s="50"/>
      <c r="CA204" s="50"/>
      <c r="CB204" s="50"/>
      <c r="CC204" s="50"/>
      <c r="CD204" s="50"/>
      <c r="CE204" s="50"/>
      <c r="CF204" s="50"/>
      <c r="CG204" s="50"/>
      <c r="CH204" s="50"/>
      <c r="CI204" s="50"/>
      <c r="CJ204" s="61">
        <f t="shared" si="82"/>
        <v>1</v>
      </c>
    </row>
    <row r="205" spans="2:88" x14ac:dyDescent="0.35">
      <c r="B205" s="137">
        <v>325066</v>
      </c>
      <c r="C205" s="59">
        <v>40817</v>
      </c>
      <c r="D205" s="60"/>
      <c r="E205" s="60"/>
      <c r="F205" s="60"/>
      <c r="G205" s="60"/>
      <c r="H205" s="60"/>
      <c r="I205" s="60"/>
      <c r="J205" s="60"/>
      <c r="K205" s="60"/>
      <c r="L205" s="60"/>
      <c r="M205" s="60">
        <v>1</v>
      </c>
      <c r="N205" s="60"/>
      <c r="O205" s="60"/>
      <c r="P205" s="60"/>
      <c r="Q205" s="6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 t="s">
        <v>232</v>
      </c>
      <c r="BJ205" s="50"/>
      <c r="BK205" s="50"/>
      <c r="BL205" s="50"/>
      <c r="BM205" s="50"/>
      <c r="BN205" s="50"/>
      <c r="BO205" s="50"/>
      <c r="BP205" s="50"/>
      <c r="BQ205" s="50"/>
      <c r="BR205" s="50"/>
      <c r="BS205" s="50"/>
      <c r="BT205" s="50"/>
      <c r="BU205" s="50"/>
      <c r="BV205" s="50"/>
      <c r="BW205" s="50"/>
      <c r="BX205" s="50"/>
      <c r="BY205" s="50"/>
      <c r="BZ205" s="50"/>
      <c r="CA205" s="50"/>
      <c r="CB205" s="50"/>
      <c r="CC205" s="50"/>
      <c r="CD205" s="50"/>
      <c r="CE205" s="50"/>
      <c r="CF205" s="50"/>
      <c r="CG205" s="50"/>
      <c r="CH205" s="50"/>
      <c r="CI205" s="50"/>
      <c r="CJ205" s="61">
        <f t="shared" si="82"/>
        <v>1</v>
      </c>
    </row>
    <row r="206" spans="2:88" ht="18.75" customHeight="1" x14ac:dyDescent="0.35">
      <c r="B206" s="63"/>
      <c r="C206" s="62" t="s">
        <v>16</v>
      </c>
      <c r="D206" s="63"/>
      <c r="E206" s="63"/>
      <c r="F206" s="63"/>
      <c r="G206" s="63"/>
      <c r="H206" s="63"/>
      <c r="I206" s="63"/>
      <c r="J206" s="63"/>
      <c r="K206" s="63"/>
      <c r="L206" s="63"/>
      <c r="M206" s="64">
        <f t="shared" ref="M206:BG206" si="83">COUNT(M179:M205)</f>
        <v>27</v>
      </c>
      <c r="N206" s="64">
        <f t="shared" si="83"/>
        <v>7</v>
      </c>
      <c r="O206" s="64">
        <f t="shared" si="83"/>
        <v>2</v>
      </c>
      <c r="P206" s="64">
        <f t="shared" si="83"/>
        <v>1</v>
      </c>
      <c r="Q206" s="64">
        <f t="shared" si="83"/>
        <v>0</v>
      </c>
      <c r="R206" s="64">
        <f t="shared" si="83"/>
        <v>2</v>
      </c>
      <c r="S206" s="64">
        <f t="shared" si="83"/>
        <v>1</v>
      </c>
      <c r="T206" s="64">
        <f t="shared" si="83"/>
        <v>2</v>
      </c>
      <c r="U206" s="64">
        <f t="shared" si="83"/>
        <v>1</v>
      </c>
      <c r="V206" s="64">
        <f t="shared" si="83"/>
        <v>1</v>
      </c>
      <c r="W206" s="64">
        <f t="shared" si="83"/>
        <v>1</v>
      </c>
      <c r="X206" s="64">
        <f t="shared" si="83"/>
        <v>0</v>
      </c>
      <c r="Y206" s="64">
        <f t="shared" si="83"/>
        <v>1</v>
      </c>
      <c r="Z206" s="64">
        <f t="shared" si="83"/>
        <v>0</v>
      </c>
      <c r="AA206" s="64">
        <f t="shared" si="83"/>
        <v>1</v>
      </c>
      <c r="AB206" s="64">
        <f t="shared" si="83"/>
        <v>2</v>
      </c>
      <c r="AC206" s="64">
        <f t="shared" si="83"/>
        <v>0</v>
      </c>
      <c r="AD206" s="64">
        <f t="shared" si="83"/>
        <v>1</v>
      </c>
      <c r="AE206" s="64">
        <f t="shared" si="83"/>
        <v>1</v>
      </c>
      <c r="AF206" s="64">
        <f t="shared" si="83"/>
        <v>1</v>
      </c>
      <c r="AG206" s="64">
        <f t="shared" si="83"/>
        <v>0</v>
      </c>
      <c r="AH206" s="64">
        <f t="shared" si="83"/>
        <v>1</v>
      </c>
      <c r="AI206" s="64">
        <f t="shared" si="83"/>
        <v>0</v>
      </c>
      <c r="AJ206" s="64">
        <f t="shared" si="83"/>
        <v>2</v>
      </c>
      <c r="AK206" s="64">
        <f t="shared" si="83"/>
        <v>0</v>
      </c>
      <c r="AL206" s="64">
        <f t="shared" si="83"/>
        <v>0</v>
      </c>
      <c r="AM206" s="64">
        <f t="shared" si="83"/>
        <v>1</v>
      </c>
      <c r="AN206" s="64">
        <f t="shared" si="83"/>
        <v>1</v>
      </c>
      <c r="AO206" s="64">
        <f t="shared" si="83"/>
        <v>1</v>
      </c>
      <c r="AP206" s="64">
        <f t="shared" si="83"/>
        <v>0</v>
      </c>
      <c r="AQ206" s="64">
        <f t="shared" si="83"/>
        <v>0</v>
      </c>
      <c r="AR206" s="64">
        <f t="shared" si="83"/>
        <v>0</v>
      </c>
      <c r="AS206" s="64">
        <f t="shared" si="83"/>
        <v>0</v>
      </c>
      <c r="AT206" s="64">
        <f t="shared" si="83"/>
        <v>1</v>
      </c>
      <c r="AU206" s="64">
        <f t="shared" si="83"/>
        <v>0</v>
      </c>
      <c r="AV206" s="64">
        <f t="shared" si="83"/>
        <v>1</v>
      </c>
      <c r="AW206" s="64">
        <f t="shared" si="83"/>
        <v>0</v>
      </c>
      <c r="AX206" s="64">
        <f t="shared" si="83"/>
        <v>0</v>
      </c>
      <c r="AY206" s="64">
        <f t="shared" si="83"/>
        <v>1</v>
      </c>
      <c r="AZ206" s="64">
        <f t="shared" si="83"/>
        <v>0</v>
      </c>
      <c r="BA206" s="64">
        <f t="shared" si="83"/>
        <v>0</v>
      </c>
      <c r="BB206" s="64">
        <f t="shared" si="83"/>
        <v>1</v>
      </c>
      <c r="BC206" s="64">
        <f t="shared" si="83"/>
        <v>0</v>
      </c>
      <c r="BD206" s="64">
        <f t="shared" si="83"/>
        <v>1</v>
      </c>
      <c r="BE206" s="64">
        <f t="shared" si="83"/>
        <v>0</v>
      </c>
      <c r="BF206" s="64">
        <f t="shared" si="83"/>
        <v>0</v>
      </c>
      <c r="BG206" s="64">
        <f t="shared" si="83"/>
        <v>0</v>
      </c>
      <c r="BH206" s="64">
        <f t="shared" ref="BH206:BO206" si="84">COUNT(BH179:BH205)</f>
        <v>1</v>
      </c>
      <c r="BI206" s="64">
        <f t="shared" si="84"/>
        <v>0</v>
      </c>
      <c r="BJ206" s="64">
        <f t="shared" si="84"/>
        <v>0</v>
      </c>
      <c r="BK206" s="64">
        <f t="shared" si="84"/>
        <v>0</v>
      </c>
      <c r="BL206" s="64">
        <f t="shared" si="84"/>
        <v>1</v>
      </c>
      <c r="BM206" s="64">
        <f t="shared" ref="BM206:BN206" si="85">COUNT(BM179:BM205)</f>
        <v>0</v>
      </c>
      <c r="BN206" s="64">
        <f t="shared" si="85"/>
        <v>0</v>
      </c>
      <c r="BO206" s="64">
        <f t="shared" si="84"/>
        <v>1</v>
      </c>
      <c r="BP206" s="64">
        <f t="shared" ref="BP206:BQ206" si="86">COUNT(BP179:BP205)</f>
        <v>0</v>
      </c>
      <c r="BQ206" s="64">
        <f t="shared" si="86"/>
        <v>0</v>
      </c>
      <c r="BR206" s="64">
        <f t="shared" ref="BR206:BS206" si="87">COUNT(BR179:BR205)</f>
        <v>0</v>
      </c>
      <c r="BS206" s="64">
        <f t="shared" si="87"/>
        <v>1</v>
      </c>
      <c r="BT206" s="64">
        <f t="shared" ref="BT206:BU206" si="88">COUNT(BT179:BT205)</f>
        <v>0</v>
      </c>
      <c r="BU206" s="64">
        <f t="shared" si="88"/>
        <v>0</v>
      </c>
      <c r="BV206" s="64">
        <f t="shared" ref="BV206:CG206" si="89">COUNT(BV179:BV205)</f>
        <v>0</v>
      </c>
      <c r="BW206" s="64">
        <f t="shared" si="89"/>
        <v>0</v>
      </c>
      <c r="BX206" s="64">
        <f t="shared" si="89"/>
        <v>0</v>
      </c>
      <c r="BY206" s="64">
        <f t="shared" si="89"/>
        <v>0</v>
      </c>
      <c r="BZ206" s="64">
        <f t="shared" si="89"/>
        <v>0</v>
      </c>
      <c r="CA206" s="64">
        <f t="shared" si="89"/>
        <v>0</v>
      </c>
      <c r="CB206" s="64">
        <f t="shared" si="89"/>
        <v>0</v>
      </c>
      <c r="CC206" s="64">
        <f t="shared" si="89"/>
        <v>0</v>
      </c>
      <c r="CD206" s="64">
        <f t="shared" si="89"/>
        <v>0</v>
      </c>
      <c r="CE206" s="64">
        <f t="shared" si="89"/>
        <v>0</v>
      </c>
      <c r="CF206" s="64">
        <f t="shared" si="89"/>
        <v>0</v>
      </c>
      <c r="CG206" s="64">
        <f t="shared" si="89"/>
        <v>0</v>
      </c>
      <c r="CH206" s="64">
        <f t="shared" ref="CH206:CI206" si="90">COUNT(CH179:CH205)</f>
        <v>0</v>
      </c>
      <c r="CI206" s="64">
        <f t="shared" si="90"/>
        <v>0</v>
      </c>
      <c r="CJ206" s="64">
        <f>SUM(CJ179:CJ205)</f>
        <v>69</v>
      </c>
    </row>
    <row r="207" spans="2:88" ht="18.75" customHeight="1" x14ac:dyDescent="0.35"/>
    <row r="208" spans="2:88" ht="18.75" customHeight="1" x14ac:dyDescent="0.35">
      <c r="B208" s="136" t="s">
        <v>230</v>
      </c>
      <c r="C208" s="58" t="s">
        <v>231</v>
      </c>
      <c r="D208" s="56">
        <v>40544</v>
      </c>
      <c r="E208" s="56">
        <v>40575</v>
      </c>
      <c r="F208" s="56">
        <v>40603</v>
      </c>
      <c r="G208" s="56">
        <v>40634</v>
      </c>
      <c r="H208" s="56">
        <v>40664</v>
      </c>
      <c r="I208" s="56">
        <v>40695</v>
      </c>
      <c r="J208" s="56">
        <v>40725</v>
      </c>
      <c r="K208" s="56">
        <v>40756</v>
      </c>
      <c r="L208" s="56">
        <v>40787</v>
      </c>
      <c r="M208" s="56">
        <v>40817</v>
      </c>
      <c r="N208" s="56">
        <v>40848</v>
      </c>
      <c r="O208" s="56">
        <v>40878</v>
      </c>
      <c r="P208" s="56">
        <v>40909</v>
      </c>
      <c r="Q208" s="56">
        <v>40940</v>
      </c>
      <c r="R208" s="56">
        <v>40969</v>
      </c>
      <c r="S208" s="56">
        <v>41000</v>
      </c>
      <c r="T208" s="56">
        <v>41030</v>
      </c>
      <c r="U208" s="56">
        <v>41061</v>
      </c>
      <c r="V208" s="56">
        <v>41091</v>
      </c>
      <c r="W208" s="56">
        <v>41122</v>
      </c>
      <c r="X208" s="56">
        <v>41153</v>
      </c>
      <c r="Y208" s="56">
        <v>41183</v>
      </c>
      <c r="Z208" s="56">
        <v>41214</v>
      </c>
      <c r="AA208" s="56">
        <v>41244</v>
      </c>
      <c r="AB208" s="56">
        <v>41275</v>
      </c>
      <c r="AC208" s="56">
        <v>41306</v>
      </c>
      <c r="AD208" s="56">
        <v>41334</v>
      </c>
      <c r="AE208" s="56">
        <v>41365</v>
      </c>
      <c r="AF208" s="56">
        <v>41395</v>
      </c>
      <c r="AG208" s="56">
        <v>41426</v>
      </c>
      <c r="AH208" s="56">
        <v>41456</v>
      </c>
      <c r="AI208" s="56">
        <v>41487</v>
      </c>
      <c r="AJ208" s="56">
        <v>41518</v>
      </c>
      <c r="AK208" s="56">
        <v>41548</v>
      </c>
      <c r="AL208" s="56">
        <v>41579</v>
      </c>
      <c r="AM208" s="56">
        <v>41609</v>
      </c>
      <c r="AN208" s="56">
        <v>41640</v>
      </c>
      <c r="AO208" s="56">
        <v>41671</v>
      </c>
      <c r="AP208" s="56">
        <v>41699</v>
      </c>
      <c r="AQ208" s="56">
        <v>41730</v>
      </c>
      <c r="AR208" s="56">
        <v>41760</v>
      </c>
      <c r="AS208" s="56">
        <v>41791</v>
      </c>
      <c r="AT208" s="56">
        <v>41821</v>
      </c>
      <c r="AU208" s="56">
        <v>41852</v>
      </c>
      <c r="AV208" s="56">
        <v>41883</v>
      </c>
      <c r="AW208" s="56">
        <v>41913</v>
      </c>
      <c r="AX208" s="56">
        <v>41944</v>
      </c>
      <c r="AY208" s="56">
        <v>41974</v>
      </c>
      <c r="AZ208" s="56">
        <v>42005</v>
      </c>
      <c r="BA208" s="56">
        <v>42036</v>
      </c>
      <c r="BB208" s="56">
        <v>42064</v>
      </c>
      <c r="BC208" s="56">
        <v>42095</v>
      </c>
      <c r="BD208" s="56">
        <v>42125</v>
      </c>
      <c r="BE208" s="56">
        <v>42156</v>
      </c>
      <c r="BF208" s="56">
        <v>42186</v>
      </c>
      <c r="BG208" s="56">
        <v>42217</v>
      </c>
      <c r="BH208" s="48">
        <v>42248</v>
      </c>
      <c r="BI208" s="48">
        <v>42278</v>
      </c>
      <c r="BJ208" s="48">
        <v>42309</v>
      </c>
      <c r="BK208" s="48">
        <v>42339</v>
      </c>
      <c r="BL208" s="48">
        <v>42370</v>
      </c>
      <c r="BM208" s="48">
        <v>42401</v>
      </c>
      <c r="BN208" s="48">
        <v>42430</v>
      </c>
      <c r="BO208" s="48">
        <v>42461</v>
      </c>
      <c r="BP208" s="48">
        <v>42491</v>
      </c>
      <c r="BQ208" s="48">
        <v>42522</v>
      </c>
      <c r="BR208" s="48">
        <v>42552</v>
      </c>
      <c r="BS208" s="48">
        <v>42583</v>
      </c>
      <c r="BT208" s="48">
        <v>42614</v>
      </c>
      <c r="BU208" s="48">
        <v>42644</v>
      </c>
      <c r="BV208" s="48">
        <v>42675</v>
      </c>
      <c r="BW208" s="48">
        <v>42705</v>
      </c>
      <c r="BX208" s="48">
        <v>42736</v>
      </c>
      <c r="BY208" s="48">
        <v>42767</v>
      </c>
      <c r="BZ208" s="48">
        <v>42795</v>
      </c>
      <c r="CA208" s="48">
        <v>42826</v>
      </c>
      <c r="CB208" s="48">
        <v>42856</v>
      </c>
      <c r="CC208" s="48">
        <v>42887</v>
      </c>
      <c r="CD208" s="48">
        <v>42917</v>
      </c>
      <c r="CE208" s="48">
        <v>42948</v>
      </c>
      <c r="CF208" s="48">
        <v>42979</v>
      </c>
      <c r="CG208" s="48">
        <v>43009</v>
      </c>
      <c r="CH208" s="48">
        <v>43040</v>
      </c>
      <c r="CI208" s="48">
        <v>43070</v>
      </c>
      <c r="CJ208" s="56" t="s">
        <v>16</v>
      </c>
    </row>
    <row r="209" spans="2:88" x14ac:dyDescent="0.35">
      <c r="B209" s="137">
        <v>329898</v>
      </c>
      <c r="C209" s="59">
        <v>40848</v>
      </c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>
        <v>1</v>
      </c>
      <c r="O209" s="60"/>
      <c r="P209" s="60"/>
      <c r="Q209" s="6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 t="s">
        <v>232</v>
      </c>
      <c r="BJ209" s="50"/>
      <c r="BK209" s="50"/>
      <c r="BL209" s="50"/>
      <c r="BM209" s="50"/>
      <c r="BN209" s="50"/>
      <c r="BO209" s="50"/>
      <c r="BP209" s="50"/>
      <c r="BQ209" s="50"/>
      <c r="BR209" s="50"/>
      <c r="BS209" s="50"/>
      <c r="BT209" s="50"/>
      <c r="BU209" s="50"/>
      <c r="BV209" s="50"/>
      <c r="BW209" s="50"/>
      <c r="BX209" s="50"/>
      <c r="BY209" s="50"/>
      <c r="BZ209" s="50"/>
      <c r="CA209" s="50"/>
      <c r="CB209" s="50"/>
      <c r="CC209" s="50"/>
      <c r="CD209" s="50"/>
      <c r="CE209" s="50"/>
      <c r="CF209" s="50"/>
      <c r="CG209" s="50"/>
      <c r="CH209" s="50"/>
      <c r="CI209" s="50"/>
      <c r="CJ209" s="61">
        <f t="shared" ref="CJ209:CJ223" si="91">SUM(D209:CI209)</f>
        <v>1</v>
      </c>
    </row>
    <row r="210" spans="2:88" x14ac:dyDescent="0.35">
      <c r="B210" s="137">
        <v>327401</v>
      </c>
      <c r="C210" s="59">
        <v>40848</v>
      </c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>
        <v>1</v>
      </c>
      <c r="O210" s="60"/>
      <c r="P210" s="60"/>
      <c r="Q210" s="60"/>
      <c r="R210" s="50">
        <v>1</v>
      </c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 t="s">
        <v>232</v>
      </c>
      <c r="BJ210" s="50"/>
      <c r="BK210" s="50"/>
      <c r="BL210" s="50"/>
      <c r="BM210" s="50"/>
      <c r="BN210" s="50"/>
      <c r="BO210" s="50"/>
      <c r="BP210" s="50"/>
      <c r="BQ210" s="50"/>
      <c r="BR210" s="50"/>
      <c r="BS210" s="50"/>
      <c r="BT210" s="50"/>
      <c r="BU210" s="50"/>
      <c r="BV210" s="50"/>
      <c r="BW210" s="50"/>
      <c r="BX210" s="50"/>
      <c r="BY210" s="50"/>
      <c r="BZ210" s="50"/>
      <c r="CA210" s="50"/>
      <c r="CB210" s="50"/>
      <c r="CC210" s="50"/>
      <c r="CD210" s="50"/>
      <c r="CE210" s="50"/>
      <c r="CF210" s="50"/>
      <c r="CG210" s="50"/>
      <c r="CH210" s="50"/>
      <c r="CI210" s="50"/>
      <c r="CJ210" s="61">
        <f t="shared" si="91"/>
        <v>2</v>
      </c>
    </row>
    <row r="211" spans="2:88" x14ac:dyDescent="0.35">
      <c r="B211" s="137">
        <v>327429</v>
      </c>
      <c r="C211" s="59">
        <v>40848</v>
      </c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>
        <v>1</v>
      </c>
      <c r="O211" s="60">
        <v>1</v>
      </c>
      <c r="P211" s="60">
        <v>1</v>
      </c>
      <c r="Q211" s="60">
        <v>1</v>
      </c>
      <c r="R211" s="50"/>
      <c r="S211" s="50">
        <v>2</v>
      </c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 t="s">
        <v>232</v>
      </c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61">
        <f t="shared" si="91"/>
        <v>6</v>
      </c>
    </row>
    <row r="212" spans="2:88" x14ac:dyDescent="0.35">
      <c r="B212" s="137">
        <v>327300</v>
      </c>
      <c r="C212" s="59">
        <v>40848</v>
      </c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>
        <v>1</v>
      </c>
      <c r="O212" s="60"/>
      <c r="P212" s="60"/>
      <c r="Q212" s="6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 t="s">
        <v>232</v>
      </c>
      <c r="BJ212" s="50"/>
      <c r="BK212" s="50"/>
      <c r="BL212" s="50"/>
      <c r="BM212" s="50"/>
      <c r="BN212" s="50"/>
      <c r="BO212" s="50"/>
      <c r="BP212" s="50"/>
      <c r="BQ212" s="50"/>
      <c r="BR212" s="50"/>
      <c r="BS212" s="50"/>
      <c r="BT212" s="50"/>
      <c r="BU212" s="50"/>
      <c r="BV212" s="50"/>
      <c r="BW212" s="50"/>
      <c r="BX212" s="50"/>
      <c r="BY212" s="50"/>
      <c r="BZ212" s="50"/>
      <c r="CA212" s="50"/>
      <c r="CB212" s="50"/>
      <c r="CC212" s="50"/>
      <c r="CD212" s="50"/>
      <c r="CE212" s="50"/>
      <c r="CF212" s="50"/>
      <c r="CG212" s="50"/>
      <c r="CH212" s="50"/>
      <c r="CI212" s="50"/>
      <c r="CJ212" s="61">
        <f t="shared" si="91"/>
        <v>1</v>
      </c>
    </row>
    <row r="213" spans="2:88" x14ac:dyDescent="0.35">
      <c r="B213" s="137">
        <v>328879</v>
      </c>
      <c r="C213" s="59">
        <v>40848</v>
      </c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>
        <v>2</v>
      </c>
      <c r="O213" s="60"/>
      <c r="P213" s="60"/>
      <c r="Q213" s="6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 t="s">
        <v>232</v>
      </c>
      <c r="BJ213" s="50"/>
      <c r="BK213" s="50"/>
      <c r="BL213" s="50"/>
      <c r="BM213" s="50"/>
      <c r="BN213" s="50"/>
      <c r="BO213" s="50"/>
      <c r="BP213" s="50"/>
      <c r="BQ213" s="50"/>
      <c r="BR213" s="50"/>
      <c r="BS213" s="50"/>
      <c r="BT213" s="50"/>
      <c r="BU213" s="50"/>
      <c r="BV213" s="50"/>
      <c r="BW213" s="50"/>
      <c r="BX213" s="50"/>
      <c r="BY213" s="50"/>
      <c r="BZ213" s="50"/>
      <c r="CA213" s="50"/>
      <c r="CB213" s="50"/>
      <c r="CC213" s="50"/>
      <c r="CD213" s="50"/>
      <c r="CE213" s="50"/>
      <c r="CF213" s="50"/>
      <c r="CG213" s="50"/>
      <c r="CH213" s="50"/>
      <c r="CI213" s="50"/>
      <c r="CJ213" s="61">
        <f t="shared" si="91"/>
        <v>2</v>
      </c>
    </row>
    <row r="214" spans="2:88" x14ac:dyDescent="0.35">
      <c r="B214" s="137">
        <v>163392</v>
      </c>
      <c r="C214" s="59">
        <v>40848</v>
      </c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>
        <v>1</v>
      </c>
      <c r="O214" s="60"/>
      <c r="P214" s="60"/>
      <c r="Q214" s="6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 t="s">
        <v>232</v>
      </c>
      <c r="BJ214" s="50"/>
      <c r="BK214" s="50"/>
      <c r="BL214" s="50"/>
      <c r="BM214" s="50"/>
      <c r="BN214" s="50"/>
      <c r="BO214" s="50"/>
      <c r="BP214" s="50"/>
      <c r="BQ214" s="50"/>
      <c r="BR214" s="50"/>
      <c r="BS214" s="50"/>
      <c r="BT214" s="50"/>
      <c r="BU214" s="50"/>
      <c r="BV214" s="50"/>
      <c r="BW214" s="50"/>
      <c r="BX214" s="50"/>
      <c r="BY214" s="50"/>
      <c r="BZ214" s="50"/>
      <c r="CA214" s="50"/>
      <c r="CB214" s="50"/>
      <c r="CC214" s="50"/>
      <c r="CD214" s="50"/>
      <c r="CE214" s="50"/>
      <c r="CF214" s="50"/>
      <c r="CG214" s="50"/>
      <c r="CH214" s="50"/>
      <c r="CI214" s="50"/>
      <c r="CJ214" s="61">
        <f t="shared" si="91"/>
        <v>1</v>
      </c>
    </row>
    <row r="215" spans="2:88" x14ac:dyDescent="0.35">
      <c r="B215" s="137">
        <v>330695</v>
      </c>
      <c r="C215" s="59">
        <v>40848</v>
      </c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>
        <v>1</v>
      </c>
      <c r="O215" s="60"/>
      <c r="P215" s="60"/>
      <c r="Q215" s="6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 t="s">
        <v>232</v>
      </c>
      <c r="BJ215" s="50"/>
      <c r="BK215" s="50"/>
      <c r="BL215" s="50"/>
      <c r="BM215" s="50"/>
      <c r="BN215" s="50"/>
      <c r="BO215" s="50"/>
      <c r="BP215" s="50"/>
      <c r="BQ215" s="50"/>
      <c r="BR215" s="50"/>
      <c r="BS215" s="50"/>
      <c r="BT215" s="50"/>
      <c r="BU215" s="50"/>
      <c r="BV215" s="50"/>
      <c r="BW215" s="50"/>
      <c r="BX215" s="50"/>
      <c r="BY215" s="50"/>
      <c r="BZ215" s="50"/>
      <c r="CA215" s="50"/>
      <c r="CB215" s="50"/>
      <c r="CC215" s="50"/>
      <c r="CD215" s="50"/>
      <c r="CE215" s="50"/>
      <c r="CF215" s="50"/>
      <c r="CG215" s="50"/>
      <c r="CH215" s="50"/>
      <c r="CI215" s="50"/>
      <c r="CJ215" s="61">
        <f t="shared" si="91"/>
        <v>1</v>
      </c>
    </row>
    <row r="216" spans="2:88" x14ac:dyDescent="0.35">
      <c r="B216" s="137">
        <v>327705</v>
      </c>
      <c r="C216" s="59">
        <v>40848</v>
      </c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>
        <v>1</v>
      </c>
      <c r="O216" s="60"/>
      <c r="P216" s="60"/>
      <c r="Q216" s="6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 t="s">
        <v>232</v>
      </c>
      <c r="BJ216" s="50"/>
      <c r="BK216" s="50"/>
      <c r="BL216" s="50"/>
      <c r="BM216" s="50"/>
      <c r="BN216" s="50"/>
      <c r="BO216" s="50"/>
      <c r="BP216" s="50"/>
      <c r="BQ216" s="50"/>
      <c r="BR216" s="50"/>
      <c r="BS216" s="50"/>
      <c r="BT216" s="50"/>
      <c r="BU216" s="50"/>
      <c r="BV216" s="50"/>
      <c r="BW216" s="50"/>
      <c r="BX216" s="50"/>
      <c r="BY216" s="50"/>
      <c r="BZ216" s="50"/>
      <c r="CA216" s="50"/>
      <c r="CB216" s="50"/>
      <c r="CC216" s="50"/>
      <c r="CD216" s="50"/>
      <c r="CE216" s="50"/>
      <c r="CF216" s="50"/>
      <c r="CG216" s="50"/>
      <c r="CH216" s="50"/>
      <c r="CI216" s="50"/>
      <c r="CJ216" s="61">
        <f t="shared" si="91"/>
        <v>1</v>
      </c>
    </row>
    <row r="217" spans="2:88" x14ac:dyDescent="0.35">
      <c r="B217" s="137">
        <v>259544</v>
      </c>
      <c r="C217" s="59">
        <v>40848</v>
      </c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>
        <v>1</v>
      </c>
      <c r="O217" s="60"/>
      <c r="P217" s="60"/>
      <c r="Q217" s="6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 t="s">
        <v>232</v>
      </c>
      <c r="BJ217" s="50"/>
      <c r="BK217" s="50"/>
      <c r="BL217" s="50"/>
      <c r="BM217" s="50"/>
      <c r="BN217" s="50"/>
      <c r="BO217" s="50"/>
      <c r="BP217" s="50"/>
      <c r="BQ217" s="50"/>
      <c r="BR217" s="50"/>
      <c r="BS217" s="50"/>
      <c r="BT217" s="50"/>
      <c r="BU217" s="50"/>
      <c r="BV217" s="50"/>
      <c r="BW217" s="50"/>
      <c r="BX217" s="50"/>
      <c r="BY217" s="50"/>
      <c r="BZ217" s="50"/>
      <c r="CA217" s="50"/>
      <c r="CB217" s="50"/>
      <c r="CC217" s="50"/>
      <c r="CD217" s="50"/>
      <c r="CE217" s="50"/>
      <c r="CF217" s="50"/>
      <c r="CG217" s="50"/>
      <c r="CH217" s="50"/>
      <c r="CI217" s="50"/>
      <c r="CJ217" s="61">
        <f t="shared" si="91"/>
        <v>1</v>
      </c>
    </row>
    <row r="218" spans="2:88" x14ac:dyDescent="0.35">
      <c r="B218" s="137">
        <v>290584</v>
      </c>
      <c r="C218" s="59">
        <v>40848</v>
      </c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>
        <v>1</v>
      </c>
      <c r="O218" s="60">
        <v>1</v>
      </c>
      <c r="P218" s="60">
        <v>1</v>
      </c>
      <c r="Q218" s="60"/>
      <c r="R218" s="50">
        <v>1</v>
      </c>
      <c r="S218" s="50">
        <v>1</v>
      </c>
      <c r="T218" s="50"/>
      <c r="U218" s="50">
        <v>1</v>
      </c>
      <c r="V218" s="50"/>
      <c r="W218" s="50">
        <v>1</v>
      </c>
      <c r="X218" s="50"/>
      <c r="Y218" s="50">
        <v>1</v>
      </c>
      <c r="Z218" s="50">
        <v>1</v>
      </c>
      <c r="AA218" s="50"/>
      <c r="AB218" s="50"/>
      <c r="AC218" s="50">
        <v>1</v>
      </c>
      <c r="AD218" s="50"/>
      <c r="AE218" s="50"/>
      <c r="AF218" s="50">
        <v>1</v>
      </c>
      <c r="AG218" s="50"/>
      <c r="AH218" s="50">
        <v>1</v>
      </c>
      <c r="AI218" s="50">
        <v>1</v>
      </c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 t="s">
        <v>232</v>
      </c>
      <c r="BJ218" s="50"/>
      <c r="BK218" s="50"/>
      <c r="BL218" s="50"/>
      <c r="BM218" s="50"/>
      <c r="BN218" s="50"/>
      <c r="BO218" s="50"/>
      <c r="BP218" s="50"/>
      <c r="BQ218" s="50"/>
      <c r="BR218" s="50"/>
      <c r="BS218" s="50"/>
      <c r="BT218" s="50"/>
      <c r="BU218" s="50"/>
      <c r="BV218" s="50"/>
      <c r="BW218" s="50"/>
      <c r="BX218" s="50"/>
      <c r="BY218" s="50"/>
      <c r="BZ218" s="50"/>
      <c r="CA218" s="50"/>
      <c r="CB218" s="50"/>
      <c r="CC218" s="50"/>
      <c r="CD218" s="50"/>
      <c r="CE218" s="50"/>
      <c r="CF218" s="50"/>
      <c r="CG218" s="50"/>
      <c r="CH218" s="50"/>
      <c r="CI218" s="50"/>
      <c r="CJ218" s="61">
        <f t="shared" si="91"/>
        <v>13</v>
      </c>
    </row>
    <row r="219" spans="2:88" x14ac:dyDescent="0.35">
      <c r="B219" s="137">
        <v>330257</v>
      </c>
      <c r="C219" s="59">
        <v>40848</v>
      </c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>
        <v>1</v>
      </c>
      <c r="O219" s="60">
        <v>1</v>
      </c>
      <c r="P219" s="60"/>
      <c r="Q219" s="60">
        <v>1</v>
      </c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 t="s">
        <v>232</v>
      </c>
      <c r="BJ219" s="50"/>
      <c r="BK219" s="50"/>
      <c r="BL219" s="50"/>
      <c r="BM219" s="50"/>
      <c r="BN219" s="50"/>
      <c r="BO219" s="50"/>
      <c r="BP219" s="50"/>
      <c r="BQ219" s="50"/>
      <c r="BR219" s="50"/>
      <c r="BS219" s="50"/>
      <c r="BT219" s="50"/>
      <c r="BU219" s="50"/>
      <c r="BV219" s="50"/>
      <c r="BW219" s="50"/>
      <c r="BX219" s="50"/>
      <c r="BY219" s="50"/>
      <c r="BZ219" s="50"/>
      <c r="CA219" s="50"/>
      <c r="CB219" s="50"/>
      <c r="CC219" s="50"/>
      <c r="CD219" s="50"/>
      <c r="CE219" s="50"/>
      <c r="CF219" s="50"/>
      <c r="CG219" s="50"/>
      <c r="CH219" s="50"/>
      <c r="CI219" s="50"/>
      <c r="CJ219" s="61">
        <f t="shared" si="91"/>
        <v>3</v>
      </c>
    </row>
    <row r="220" spans="2:88" x14ac:dyDescent="0.35">
      <c r="B220" s="137">
        <v>328155</v>
      </c>
      <c r="C220" s="59">
        <v>40848</v>
      </c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>
        <v>1</v>
      </c>
      <c r="O220" s="60"/>
      <c r="P220" s="60"/>
      <c r="Q220" s="6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 t="s">
        <v>232</v>
      </c>
      <c r="BJ220" s="50"/>
      <c r="BK220" s="50"/>
      <c r="BL220" s="50"/>
      <c r="BM220" s="50"/>
      <c r="BN220" s="50"/>
      <c r="BO220" s="50"/>
      <c r="BP220" s="50"/>
      <c r="BQ220" s="50"/>
      <c r="BR220" s="50"/>
      <c r="BS220" s="50"/>
      <c r="BT220" s="50"/>
      <c r="BU220" s="50"/>
      <c r="BV220" s="50"/>
      <c r="BW220" s="50"/>
      <c r="BX220" s="50"/>
      <c r="BY220" s="50"/>
      <c r="BZ220" s="50"/>
      <c r="CA220" s="50"/>
      <c r="CB220" s="50"/>
      <c r="CC220" s="50"/>
      <c r="CD220" s="50"/>
      <c r="CE220" s="50"/>
      <c r="CF220" s="50"/>
      <c r="CG220" s="50"/>
      <c r="CH220" s="50"/>
      <c r="CI220" s="50"/>
      <c r="CJ220" s="61">
        <f t="shared" si="91"/>
        <v>1</v>
      </c>
    </row>
    <row r="221" spans="2:88" x14ac:dyDescent="0.35">
      <c r="B221" s="137">
        <v>328662</v>
      </c>
      <c r="C221" s="59">
        <v>40848</v>
      </c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>
        <v>1</v>
      </c>
      <c r="O221" s="60">
        <v>1</v>
      </c>
      <c r="P221" s="60"/>
      <c r="Q221" s="6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 t="s">
        <v>232</v>
      </c>
      <c r="BJ221" s="50"/>
      <c r="BK221" s="50"/>
      <c r="BL221" s="50"/>
      <c r="BM221" s="50"/>
      <c r="BN221" s="50"/>
      <c r="BO221" s="50"/>
      <c r="BP221" s="50"/>
      <c r="BQ221" s="50"/>
      <c r="BR221" s="50"/>
      <c r="BS221" s="50"/>
      <c r="BT221" s="50"/>
      <c r="BU221" s="50"/>
      <c r="BV221" s="50"/>
      <c r="BW221" s="50"/>
      <c r="BX221" s="50"/>
      <c r="BY221" s="50"/>
      <c r="BZ221" s="50"/>
      <c r="CA221" s="50"/>
      <c r="CB221" s="50"/>
      <c r="CC221" s="50"/>
      <c r="CD221" s="50"/>
      <c r="CE221" s="50"/>
      <c r="CF221" s="50"/>
      <c r="CG221" s="50"/>
      <c r="CH221" s="50"/>
      <c r="CI221" s="50"/>
      <c r="CJ221" s="61">
        <f t="shared" si="91"/>
        <v>2</v>
      </c>
    </row>
    <row r="222" spans="2:88" x14ac:dyDescent="0.35">
      <c r="B222" s="137">
        <v>190316</v>
      </c>
      <c r="C222" s="59">
        <v>40848</v>
      </c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>
        <v>1</v>
      </c>
      <c r="O222" s="60"/>
      <c r="P222" s="60"/>
      <c r="Q222" s="6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 t="s">
        <v>232</v>
      </c>
      <c r="BJ222" s="50"/>
      <c r="BK222" s="50"/>
      <c r="BL222" s="50"/>
      <c r="BM222" s="50"/>
      <c r="BN222" s="50"/>
      <c r="BO222" s="50"/>
      <c r="BP222" s="50"/>
      <c r="BQ222" s="50"/>
      <c r="BR222" s="50"/>
      <c r="BS222" s="50"/>
      <c r="BT222" s="50"/>
      <c r="BU222" s="50"/>
      <c r="BV222" s="50"/>
      <c r="BW222" s="50"/>
      <c r="BX222" s="50"/>
      <c r="BY222" s="50"/>
      <c r="BZ222" s="50"/>
      <c r="CA222" s="50"/>
      <c r="CB222" s="50"/>
      <c r="CC222" s="50"/>
      <c r="CD222" s="50"/>
      <c r="CE222" s="50"/>
      <c r="CF222" s="50"/>
      <c r="CG222" s="50"/>
      <c r="CH222" s="50"/>
      <c r="CI222" s="50"/>
      <c r="CJ222" s="61">
        <f t="shared" si="91"/>
        <v>1</v>
      </c>
    </row>
    <row r="223" spans="2:88" x14ac:dyDescent="0.35">
      <c r="B223" s="137">
        <v>330398</v>
      </c>
      <c r="C223" s="59">
        <v>40848</v>
      </c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>
        <v>1</v>
      </c>
      <c r="O223" s="60"/>
      <c r="P223" s="60">
        <v>1</v>
      </c>
      <c r="Q223" s="6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 t="s">
        <v>232</v>
      </c>
      <c r="BJ223" s="50"/>
      <c r="BK223" s="50"/>
      <c r="BL223" s="50"/>
      <c r="BM223" s="50"/>
      <c r="BN223" s="50"/>
      <c r="BO223" s="50"/>
      <c r="BP223" s="50"/>
      <c r="BQ223" s="50"/>
      <c r="BR223" s="50"/>
      <c r="BS223" s="50"/>
      <c r="BT223" s="50"/>
      <c r="BU223" s="50"/>
      <c r="BV223" s="50"/>
      <c r="BW223" s="50"/>
      <c r="BX223" s="50"/>
      <c r="BY223" s="50"/>
      <c r="BZ223" s="50"/>
      <c r="CA223" s="50"/>
      <c r="CB223" s="50"/>
      <c r="CC223" s="50"/>
      <c r="CD223" s="50"/>
      <c r="CE223" s="50"/>
      <c r="CF223" s="50"/>
      <c r="CG223" s="50"/>
      <c r="CH223" s="50"/>
      <c r="CI223" s="50"/>
      <c r="CJ223" s="61">
        <f t="shared" si="91"/>
        <v>2</v>
      </c>
    </row>
    <row r="224" spans="2:88" ht="18.75" customHeight="1" x14ac:dyDescent="0.35">
      <c r="B224" s="63"/>
      <c r="C224" s="62" t="s">
        <v>16</v>
      </c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4">
        <f t="shared" ref="N224:BH224" si="92">COUNT(N209:N223)</f>
        <v>15</v>
      </c>
      <c r="O224" s="64">
        <f t="shared" si="92"/>
        <v>4</v>
      </c>
      <c r="P224" s="64">
        <f t="shared" si="92"/>
        <v>3</v>
      </c>
      <c r="Q224" s="64">
        <f t="shared" si="92"/>
        <v>2</v>
      </c>
      <c r="R224" s="64">
        <f t="shared" si="92"/>
        <v>2</v>
      </c>
      <c r="S224" s="64">
        <f t="shared" si="92"/>
        <v>2</v>
      </c>
      <c r="T224" s="64">
        <f t="shared" si="92"/>
        <v>0</v>
      </c>
      <c r="U224" s="64">
        <f t="shared" si="92"/>
        <v>1</v>
      </c>
      <c r="V224" s="64">
        <f t="shared" si="92"/>
        <v>0</v>
      </c>
      <c r="W224" s="64">
        <f t="shared" si="92"/>
        <v>1</v>
      </c>
      <c r="X224" s="64">
        <f t="shared" si="92"/>
        <v>0</v>
      </c>
      <c r="Y224" s="64">
        <f t="shared" si="92"/>
        <v>1</v>
      </c>
      <c r="Z224" s="64">
        <f t="shared" si="92"/>
        <v>1</v>
      </c>
      <c r="AA224" s="64">
        <f t="shared" si="92"/>
        <v>0</v>
      </c>
      <c r="AB224" s="64">
        <f t="shared" si="92"/>
        <v>0</v>
      </c>
      <c r="AC224" s="64">
        <f t="shared" si="92"/>
        <v>1</v>
      </c>
      <c r="AD224" s="64">
        <f t="shared" si="92"/>
        <v>0</v>
      </c>
      <c r="AE224" s="64">
        <f t="shared" si="92"/>
        <v>0</v>
      </c>
      <c r="AF224" s="64">
        <f t="shared" si="92"/>
        <v>1</v>
      </c>
      <c r="AG224" s="64">
        <f t="shared" si="92"/>
        <v>0</v>
      </c>
      <c r="AH224" s="64">
        <f t="shared" si="92"/>
        <v>1</v>
      </c>
      <c r="AI224" s="64">
        <f t="shared" si="92"/>
        <v>1</v>
      </c>
      <c r="AJ224" s="64">
        <f t="shared" si="92"/>
        <v>0</v>
      </c>
      <c r="AK224" s="64">
        <f t="shared" si="92"/>
        <v>0</v>
      </c>
      <c r="AL224" s="64">
        <f t="shared" si="92"/>
        <v>0</v>
      </c>
      <c r="AM224" s="64">
        <f t="shared" si="92"/>
        <v>0</v>
      </c>
      <c r="AN224" s="64">
        <f t="shared" si="92"/>
        <v>0</v>
      </c>
      <c r="AO224" s="64">
        <f t="shared" si="92"/>
        <v>0</v>
      </c>
      <c r="AP224" s="64">
        <f t="shared" si="92"/>
        <v>0</v>
      </c>
      <c r="AQ224" s="64">
        <f t="shared" si="92"/>
        <v>0</v>
      </c>
      <c r="AR224" s="64">
        <f t="shared" si="92"/>
        <v>0</v>
      </c>
      <c r="AS224" s="64">
        <f t="shared" si="92"/>
        <v>0</v>
      </c>
      <c r="AT224" s="64">
        <f t="shared" si="92"/>
        <v>0</v>
      </c>
      <c r="AU224" s="64">
        <f t="shared" si="92"/>
        <v>0</v>
      </c>
      <c r="AV224" s="64">
        <f t="shared" si="92"/>
        <v>0</v>
      </c>
      <c r="AW224" s="64">
        <f t="shared" si="92"/>
        <v>0</v>
      </c>
      <c r="AX224" s="64">
        <f t="shared" si="92"/>
        <v>0</v>
      </c>
      <c r="AY224" s="64">
        <f t="shared" si="92"/>
        <v>0</v>
      </c>
      <c r="AZ224" s="64">
        <f t="shared" si="92"/>
        <v>0</v>
      </c>
      <c r="BA224" s="64">
        <f t="shared" si="92"/>
        <v>0</v>
      </c>
      <c r="BB224" s="64">
        <f t="shared" si="92"/>
        <v>0</v>
      </c>
      <c r="BC224" s="64">
        <f t="shared" si="92"/>
        <v>0</v>
      </c>
      <c r="BD224" s="64">
        <f t="shared" si="92"/>
        <v>0</v>
      </c>
      <c r="BE224" s="64">
        <f t="shared" si="92"/>
        <v>0</v>
      </c>
      <c r="BF224" s="64">
        <f t="shared" si="92"/>
        <v>0</v>
      </c>
      <c r="BG224" s="64">
        <f t="shared" si="92"/>
        <v>0</v>
      </c>
      <c r="BH224" s="64">
        <f t="shared" si="92"/>
        <v>0</v>
      </c>
      <c r="BI224" s="64">
        <f t="shared" ref="BI224:BO224" si="93">COUNT(BI209:BI223)</f>
        <v>0</v>
      </c>
      <c r="BJ224" s="64">
        <f t="shared" si="93"/>
        <v>0</v>
      </c>
      <c r="BK224" s="64">
        <f t="shared" si="93"/>
        <v>0</v>
      </c>
      <c r="BL224" s="64">
        <f t="shared" si="93"/>
        <v>0</v>
      </c>
      <c r="BM224" s="64">
        <f t="shared" si="93"/>
        <v>0</v>
      </c>
      <c r="BN224" s="64">
        <f t="shared" ref="BN224" si="94">COUNT(BN209:BN223)</f>
        <v>0</v>
      </c>
      <c r="BO224" s="64">
        <f t="shared" si="93"/>
        <v>0</v>
      </c>
      <c r="BP224" s="64">
        <f t="shared" ref="BP224:BQ224" si="95">COUNT(BP209:BP223)</f>
        <v>0</v>
      </c>
      <c r="BQ224" s="64">
        <f t="shared" si="95"/>
        <v>0</v>
      </c>
      <c r="BR224" s="64">
        <f t="shared" ref="BR224:BS224" si="96">COUNT(BR209:BR223)</f>
        <v>0</v>
      </c>
      <c r="BS224" s="64">
        <f t="shared" si="96"/>
        <v>0</v>
      </c>
      <c r="BT224" s="64">
        <f t="shared" ref="BT224:BU224" si="97">COUNT(BT209:BT223)</f>
        <v>0</v>
      </c>
      <c r="BU224" s="64">
        <f t="shared" si="97"/>
        <v>0</v>
      </c>
      <c r="BV224" s="64">
        <f t="shared" ref="BV224:CG224" si="98">COUNT(BV209:BV223)</f>
        <v>0</v>
      </c>
      <c r="BW224" s="64">
        <f t="shared" si="98"/>
        <v>0</v>
      </c>
      <c r="BX224" s="64">
        <f t="shared" si="98"/>
        <v>0</v>
      </c>
      <c r="BY224" s="64">
        <f t="shared" si="98"/>
        <v>0</v>
      </c>
      <c r="BZ224" s="64">
        <f t="shared" si="98"/>
        <v>0</v>
      </c>
      <c r="CA224" s="64">
        <f t="shared" si="98"/>
        <v>0</v>
      </c>
      <c r="CB224" s="64">
        <f t="shared" si="98"/>
        <v>0</v>
      </c>
      <c r="CC224" s="64">
        <f t="shared" si="98"/>
        <v>0</v>
      </c>
      <c r="CD224" s="64">
        <f t="shared" si="98"/>
        <v>0</v>
      </c>
      <c r="CE224" s="64">
        <f t="shared" si="98"/>
        <v>0</v>
      </c>
      <c r="CF224" s="64">
        <f t="shared" si="98"/>
        <v>0</v>
      </c>
      <c r="CG224" s="64">
        <f t="shared" si="98"/>
        <v>0</v>
      </c>
      <c r="CH224" s="64">
        <f t="shared" ref="CH224:CI224" si="99">COUNT(CH209:CH223)</f>
        <v>0</v>
      </c>
      <c r="CI224" s="64">
        <f t="shared" si="99"/>
        <v>0</v>
      </c>
      <c r="CJ224" s="64">
        <f>SUM(CJ209:CJ223)</f>
        <v>38</v>
      </c>
    </row>
    <row r="225" spans="2:88" ht="18.75" customHeight="1" x14ac:dyDescent="0.35"/>
    <row r="226" spans="2:88" ht="18.75" customHeight="1" x14ac:dyDescent="0.35">
      <c r="B226" s="136" t="s">
        <v>230</v>
      </c>
      <c r="C226" s="58" t="s">
        <v>231</v>
      </c>
      <c r="D226" s="56">
        <v>40544</v>
      </c>
      <c r="E226" s="56">
        <v>40575</v>
      </c>
      <c r="F226" s="56">
        <v>40603</v>
      </c>
      <c r="G226" s="56">
        <v>40634</v>
      </c>
      <c r="H226" s="56">
        <v>40664</v>
      </c>
      <c r="I226" s="56">
        <v>40695</v>
      </c>
      <c r="J226" s="56">
        <v>40725</v>
      </c>
      <c r="K226" s="56">
        <v>40756</v>
      </c>
      <c r="L226" s="56">
        <v>40787</v>
      </c>
      <c r="M226" s="56">
        <v>40817</v>
      </c>
      <c r="N226" s="56">
        <v>40848</v>
      </c>
      <c r="O226" s="56">
        <v>40878</v>
      </c>
      <c r="P226" s="56">
        <v>40909</v>
      </c>
      <c r="Q226" s="56">
        <v>40940</v>
      </c>
      <c r="R226" s="56">
        <v>40969</v>
      </c>
      <c r="S226" s="56">
        <v>41000</v>
      </c>
      <c r="T226" s="56">
        <v>41030</v>
      </c>
      <c r="U226" s="56">
        <v>41061</v>
      </c>
      <c r="V226" s="56">
        <v>41091</v>
      </c>
      <c r="W226" s="56">
        <v>41122</v>
      </c>
      <c r="X226" s="56">
        <v>41153</v>
      </c>
      <c r="Y226" s="56">
        <v>41183</v>
      </c>
      <c r="Z226" s="56">
        <v>41214</v>
      </c>
      <c r="AA226" s="56">
        <v>41244</v>
      </c>
      <c r="AB226" s="56">
        <v>41275</v>
      </c>
      <c r="AC226" s="56">
        <v>41306</v>
      </c>
      <c r="AD226" s="56">
        <v>41334</v>
      </c>
      <c r="AE226" s="56">
        <v>41365</v>
      </c>
      <c r="AF226" s="56">
        <v>41395</v>
      </c>
      <c r="AG226" s="56">
        <v>41426</v>
      </c>
      <c r="AH226" s="56">
        <v>41456</v>
      </c>
      <c r="AI226" s="56">
        <v>41487</v>
      </c>
      <c r="AJ226" s="56">
        <v>41518</v>
      </c>
      <c r="AK226" s="56">
        <v>41548</v>
      </c>
      <c r="AL226" s="56">
        <v>41579</v>
      </c>
      <c r="AM226" s="56">
        <v>41609</v>
      </c>
      <c r="AN226" s="56">
        <v>41640</v>
      </c>
      <c r="AO226" s="56">
        <v>41671</v>
      </c>
      <c r="AP226" s="56">
        <v>41699</v>
      </c>
      <c r="AQ226" s="56">
        <v>41730</v>
      </c>
      <c r="AR226" s="56">
        <v>41760</v>
      </c>
      <c r="AS226" s="56">
        <v>41791</v>
      </c>
      <c r="AT226" s="56">
        <v>41821</v>
      </c>
      <c r="AU226" s="56">
        <v>41852</v>
      </c>
      <c r="AV226" s="56">
        <v>41883</v>
      </c>
      <c r="AW226" s="56">
        <v>41913</v>
      </c>
      <c r="AX226" s="56">
        <v>41944</v>
      </c>
      <c r="AY226" s="56">
        <v>41974</v>
      </c>
      <c r="AZ226" s="56">
        <v>42005</v>
      </c>
      <c r="BA226" s="56">
        <v>42036</v>
      </c>
      <c r="BB226" s="56">
        <v>42064</v>
      </c>
      <c r="BC226" s="56">
        <v>42095</v>
      </c>
      <c r="BD226" s="56">
        <v>42125</v>
      </c>
      <c r="BE226" s="56">
        <v>42156</v>
      </c>
      <c r="BF226" s="56">
        <v>42186</v>
      </c>
      <c r="BG226" s="56">
        <v>42217</v>
      </c>
      <c r="BH226" s="48">
        <v>42248</v>
      </c>
      <c r="BI226" s="48">
        <v>42278</v>
      </c>
      <c r="BJ226" s="48">
        <v>42309</v>
      </c>
      <c r="BK226" s="48">
        <v>42339</v>
      </c>
      <c r="BL226" s="48">
        <v>42370</v>
      </c>
      <c r="BM226" s="48">
        <v>42401</v>
      </c>
      <c r="BN226" s="48">
        <v>42430</v>
      </c>
      <c r="BO226" s="48">
        <v>42461</v>
      </c>
      <c r="BP226" s="48">
        <v>42491</v>
      </c>
      <c r="BQ226" s="48">
        <v>42522</v>
      </c>
      <c r="BR226" s="48">
        <v>42552</v>
      </c>
      <c r="BS226" s="48">
        <v>42583</v>
      </c>
      <c r="BT226" s="48">
        <v>42614</v>
      </c>
      <c r="BU226" s="48">
        <v>42644</v>
      </c>
      <c r="BV226" s="48">
        <v>42675</v>
      </c>
      <c r="BW226" s="48">
        <v>42705</v>
      </c>
      <c r="BX226" s="48">
        <v>42736</v>
      </c>
      <c r="BY226" s="48">
        <v>42767</v>
      </c>
      <c r="BZ226" s="48">
        <v>42795</v>
      </c>
      <c r="CA226" s="48">
        <v>42826</v>
      </c>
      <c r="CB226" s="48">
        <v>42856</v>
      </c>
      <c r="CC226" s="48">
        <v>42887</v>
      </c>
      <c r="CD226" s="48">
        <v>42917</v>
      </c>
      <c r="CE226" s="48">
        <v>42948</v>
      </c>
      <c r="CF226" s="48">
        <v>42979</v>
      </c>
      <c r="CG226" s="48">
        <v>43009</v>
      </c>
      <c r="CH226" s="48">
        <v>43040</v>
      </c>
      <c r="CI226" s="48">
        <v>43070</v>
      </c>
      <c r="CJ226" s="56" t="s">
        <v>16</v>
      </c>
    </row>
    <row r="227" spans="2:88" x14ac:dyDescent="0.35">
      <c r="B227" s="137">
        <v>134728</v>
      </c>
      <c r="C227" s="59">
        <v>40878</v>
      </c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>
        <v>2</v>
      </c>
      <c r="P227" s="60"/>
      <c r="Q227" s="60"/>
      <c r="R227" s="50"/>
      <c r="S227" s="50">
        <v>4</v>
      </c>
      <c r="T227" s="50"/>
      <c r="U227" s="50"/>
      <c r="V227" s="50"/>
      <c r="W227" s="50">
        <v>4</v>
      </c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 t="s">
        <v>232</v>
      </c>
      <c r="BJ227" s="50"/>
      <c r="BK227" s="50"/>
      <c r="BL227" s="50"/>
      <c r="BM227" s="50"/>
      <c r="BN227" s="50"/>
      <c r="BO227" s="50"/>
      <c r="BP227" s="50"/>
      <c r="BQ227" s="50"/>
      <c r="BR227" s="50"/>
      <c r="BS227" s="50"/>
      <c r="BT227" s="50"/>
      <c r="BU227" s="50"/>
      <c r="BV227" s="50"/>
      <c r="BW227" s="50"/>
      <c r="BX227" s="50"/>
      <c r="BY227" s="50"/>
      <c r="BZ227" s="50"/>
      <c r="CA227" s="50"/>
      <c r="CB227" s="50"/>
      <c r="CC227" s="50"/>
      <c r="CD227" s="50"/>
      <c r="CE227" s="50"/>
      <c r="CF227" s="50"/>
      <c r="CG227" s="50"/>
      <c r="CH227" s="50"/>
      <c r="CI227" s="50"/>
      <c r="CJ227" s="61">
        <f t="shared" ref="CJ227:CJ235" si="100">SUM(D227:CI227)</f>
        <v>10</v>
      </c>
    </row>
    <row r="228" spans="2:88" x14ac:dyDescent="0.35">
      <c r="B228" s="137">
        <v>261002</v>
      </c>
      <c r="C228" s="59">
        <v>40878</v>
      </c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>
        <v>1</v>
      </c>
      <c r="P228" s="60"/>
      <c r="Q228" s="6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 t="s">
        <v>232</v>
      </c>
      <c r="BJ228" s="50"/>
      <c r="BK228" s="50"/>
      <c r="BL228" s="50"/>
      <c r="BM228" s="50"/>
      <c r="BN228" s="50"/>
      <c r="BO228" s="50"/>
      <c r="BP228" s="50"/>
      <c r="BQ228" s="50"/>
      <c r="BR228" s="50"/>
      <c r="BS228" s="50"/>
      <c r="BT228" s="50"/>
      <c r="BU228" s="50"/>
      <c r="BV228" s="50"/>
      <c r="BW228" s="50"/>
      <c r="BX228" s="50"/>
      <c r="BY228" s="50"/>
      <c r="BZ228" s="50"/>
      <c r="CA228" s="50"/>
      <c r="CB228" s="50"/>
      <c r="CC228" s="50"/>
      <c r="CD228" s="50"/>
      <c r="CE228" s="50"/>
      <c r="CF228" s="50"/>
      <c r="CG228" s="50"/>
      <c r="CH228" s="50"/>
      <c r="CI228" s="50"/>
      <c r="CJ228" s="61">
        <f t="shared" si="100"/>
        <v>1</v>
      </c>
    </row>
    <row r="229" spans="2:88" x14ac:dyDescent="0.35">
      <c r="B229" s="137">
        <v>334660</v>
      </c>
      <c r="C229" s="59">
        <v>40878</v>
      </c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>
        <v>1</v>
      </c>
      <c r="P229" s="60"/>
      <c r="Q229" s="6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 t="s">
        <v>232</v>
      </c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61">
        <f t="shared" si="100"/>
        <v>1</v>
      </c>
    </row>
    <row r="230" spans="2:88" x14ac:dyDescent="0.35">
      <c r="B230" s="137">
        <v>334301</v>
      </c>
      <c r="C230" s="59">
        <v>40878</v>
      </c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>
        <v>1</v>
      </c>
      <c r="P230" s="60"/>
      <c r="Q230" s="6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 t="s">
        <v>232</v>
      </c>
      <c r="BJ230" s="50"/>
      <c r="BK230" s="50"/>
      <c r="BL230" s="50"/>
      <c r="BM230" s="50"/>
      <c r="BN230" s="50"/>
      <c r="BO230" s="50"/>
      <c r="BP230" s="50"/>
      <c r="BQ230" s="50"/>
      <c r="BR230" s="50"/>
      <c r="BS230" s="50"/>
      <c r="BT230" s="50"/>
      <c r="BU230" s="50"/>
      <c r="BV230" s="50"/>
      <c r="BW230" s="50"/>
      <c r="BX230" s="50"/>
      <c r="BY230" s="50"/>
      <c r="BZ230" s="50"/>
      <c r="CA230" s="50"/>
      <c r="CB230" s="50"/>
      <c r="CC230" s="50"/>
      <c r="CD230" s="50"/>
      <c r="CE230" s="50"/>
      <c r="CF230" s="50"/>
      <c r="CG230" s="50"/>
      <c r="CH230" s="50"/>
      <c r="CI230" s="50"/>
      <c r="CJ230" s="61">
        <f t="shared" si="100"/>
        <v>1</v>
      </c>
    </row>
    <row r="231" spans="2:88" x14ac:dyDescent="0.35">
      <c r="B231" s="137">
        <v>333256</v>
      </c>
      <c r="C231" s="59">
        <v>40878</v>
      </c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>
        <v>4</v>
      </c>
      <c r="P231" s="60"/>
      <c r="Q231" s="6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 t="s">
        <v>232</v>
      </c>
      <c r="BJ231" s="50"/>
      <c r="BK231" s="50"/>
      <c r="BL231" s="50"/>
      <c r="BM231" s="50"/>
      <c r="BN231" s="50"/>
      <c r="BO231" s="50"/>
      <c r="BP231" s="50"/>
      <c r="BQ231" s="50"/>
      <c r="BR231" s="50"/>
      <c r="BS231" s="50"/>
      <c r="BT231" s="50"/>
      <c r="BU231" s="50"/>
      <c r="BV231" s="50"/>
      <c r="BW231" s="50"/>
      <c r="BX231" s="50"/>
      <c r="BY231" s="50"/>
      <c r="BZ231" s="50"/>
      <c r="CA231" s="50"/>
      <c r="CB231" s="50"/>
      <c r="CC231" s="50"/>
      <c r="CD231" s="50"/>
      <c r="CE231" s="50"/>
      <c r="CF231" s="50"/>
      <c r="CG231" s="50"/>
      <c r="CH231" s="50"/>
      <c r="CI231" s="50"/>
      <c r="CJ231" s="61">
        <f t="shared" si="100"/>
        <v>4</v>
      </c>
    </row>
    <row r="232" spans="2:88" x14ac:dyDescent="0.35">
      <c r="B232" s="137">
        <v>331607</v>
      </c>
      <c r="C232" s="59">
        <v>40878</v>
      </c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>
        <v>1</v>
      </c>
      <c r="P232" s="60"/>
      <c r="Q232" s="60"/>
      <c r="R232" s="50"/>
      <c r="S232" s="50"/>
      <c r="T232" s="50">
        <v>1</v>
      </c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 t="s">
        <v>232</v>
      </c>
      <c r="BJ232" s="50"/>
      <c r="BK232" s="50"/>
      <c r="BL232" s="50"/>
      <c r="BM232" s="50"/>
      <c r="BN232" s="50"/>
      <c r="BO232" s="50"/>
      <c r="BP232" s="50"/>
      <c r="BQ232" s="50"/>
      <c r="BR232" s="50"/>
      <c r="BS232" s="50"/>
      <c r="BT232" s="50"/>
      <c r="BU232" s="50"/>
      <c r="BV232" s="50"/>
      <c r="BW232" s="50"/>
      <c r="BX232" s="50"/>
      <c r="BY232" s="50"/>
      <c r="BZ232" s="50"/>
      <c r="CA232" s="50"/>
      <c r="CB232" s="50"/>
      <c r="CC232" s="50"/>
      <c r="CD232" s="50"/>
      <c r="CE232" s="50"/>
      <c r="CF232" s="50"/>
      <c r="CG232" s="50"/>
      <c r="CH232" s="50"/>
      <c r="CI232" s="50"/>
      <c r="CJ232" s="61">
        <f t="shared" si="100"/>
        <v>2</v>
      </c>
    </row>
    <row r="233" spans="2:88" x14ac:dyDescent="0.35">
      <c r="B233" s="137">
        <v>26727</v>
      </c>
      <c r="C233" s="59">
        <v>40878</v>
      </c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>
        <v>4</v>
      </c>
      <c r="P233" s="60"/>
      <c r="Q233" s="6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 t="s">
        <v>232</v>
      </c>
      <c r="BJ233" s="50"/>
      <c r="BK233" s="50"/>
      <c r="BL233" s="50"/>
      <c r="BM233" s="50"/>
      <c r="BN233" s="50"/>
      <c r="BO233" s="50"/>
      <c r="BP233" s="50"/>
      <c r="BQ233" s="50"/>
      <c r="BR233" s="50"/>
      <c r="BS233" s="50"/>
      <c r="BT233" s="50"/>
      <c r="BU233" s="50"/>
      <c r="BV233" s="50"/>
      <c r="BW233" s="50"/>
      <c r="BX233" s="50"/>
      <c r="BY233" s="50"/>
      <c r="BZ233" s="50"/>
      <c r="CA233" s="50"/>
      <c r="CB233" s="50"/>
      <c r="CC233" s="50"/>
      <c r="CD233" s="50"/>
      <c r="CE233" s="50"/>
      <c r="CF233" s="50"/>
      <c r="CG233" s="50"/>
      <c r="CH233" s="50"/>
      <c r="CI233" s="50"/>
      <c r="CJ233" s="61">
        <f t="shared" si="100"/>
        <v>4</v>
      </c>
    </row>
    <row r="234" spans="2:88" x14ac:dyDescent="0.35">
      <c r="B234" s="137">
        <v>286852</v>
      </c>
      <c r="C234" s="59">
        <v>40878</v>
      </c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>
        <v>1</v>
      </c>
      <c r="P234" s="60"/>
      <c r="Q234" s="6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 t="s">
        <v>232</v>
      </c>
      <c r="BJ234" s="50"/>
      <c r="BK234" s="50"/>
      <c r="BL234" s="50"/>
      <c r="BM234" s="50"/>
      <c r="BN234" s="50"/>
      <c r="BO234" s="50"/>
      <c r="BP234" s="50"/>
      <c r="BQ234" s="50"/>
      <c r="BR234" s="50"/>
      <c r="BS234" s="50"/>
      <c r="BT234" s="50"/>
      <c r="BU234" s="50"/>
      <c r="BV234" s="50"/>
      <c r="BW234" s="50"/>
      <c r="BX234" s="50"/>
      <c r="BY234" s="50"/>
      <c r="BZ234" s="50"/>
      <c r="CA234" s="50"/>
      <c r="CB234" s="50"/>
      <c r="CC234" s="50"/>
      <c r="CD234" s="50"/>
      <c r="CE234" s="50"/>
      <c r="CF234" s="50"/>
      <c r="CG234" s="50"/>
      <c r="CH234" s="50"/>
      <c r="CI234" s="50"/>
      <c r="CJ234" s="61">
        <f t="shared" si="100"/>
        <v>1</v>
      </c>
    </row>
    <row r="235" spans="2:88" x14ac:dyDescent="0.35">
      <c r="B235" s="137">
        <v>333028</v>
      </c>
      <c r="C235" s="59">
        <v>40878</v>
      </c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>
        <v>1</v>
      </c>
      <c r="P235" s="60">
        <v>1</v>
      </c>
      <c r="Q235" s="60">
        <v>1</v>
      </c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 t="s">
        <v>232</v>
      </c>
      <c r="BJ235" s="50"/>
      <c r="BK235" s="50"/>
      <c r="BL235" s="50"/>
      <c r="BM235" s="50"/>
      <c r="BN235" s="50"/>
      <c r="BO235" s="50"/>
      <c r="BP235" s="50"/>
      <c r="BQ235" s="50"/>
      <c r="BR235" s="50"/>
      <c r="BS235" s="50"/>
      <c r="BT235" s="50"/>
      <c r="BU235" s="50"/>
      <c r="BV235" s="50"/>
      <c r="BW235" s="50"/>
      <c r="BX235" s="50"/>
      <c r="BY235" s="50"/>
      <c r="BZ235" s="50"/>
      <c r="CA235" s="50"/>
      <c r="CB235" s="50"/>
      <c r="CC235" s="50"/>
      <c r="CD235" s="50"/>
      <c r="CE235" s="50"/>
      <c r="CF235" s="50"/>
      <c r="CG235" s="50"/>
      <c r="CH235" s="50"/>
      <c r="CI235" s="50"/>
      <c r="CJ235" s="61">
        <f t="shared" si="100"/>
        <v>3</v>
      </c>
    </row>
    <row r="236" spans="2:88" ht="18.75" customHeight="1" x14ac:dyDescent="0.35">
      <c r="B236" s="63"/>
      <c r="C236" s="62" t="s">
        <v>16</v>
      </c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4">
        <f t="shared" ref="O236:BH236" si="101">COUNT(O227:O235)</f>
        <v>9</v>
      </c>
      <c r="P236" s="64">
        <f t="shared" si="101"/>
        <v>1</v>
      </c>
      <c r="Q236" s="64">
        <f t="shared" si="101"/>
        <v>1</v>
      </c>
      <c r="R236" s="64">
        <f t="shared" si="101"/>
        <v>0</v>
      </c>
      <c r="S236" s="64">
        <f t="shared" si="101"/>
        <v>1</v>
      </c>
      <c r="T236" s="64">
        <f t="shared" si="101"/>
        <v>1</v>
      </c>
      <c r="U236" s="64">
        <f t="shared" si="101"/>
        <v>0</v>
      </c>
      <c r="V236" s="64">
        <f t="shared" si="101"/>
        <v>0</v>
      </c>
      <c r="W236" s="64">
        <f t="shared" si="101"/>
        <v>1</v>
      </c>
      <c r="X236" s="64">
        <f t="shared" si="101"/>
        <v>0</v>
      </c>
      <c r="Y236" s="64">
        <f t="shared" si="101"/>
        <v>0</v>
      </c>
      <c r="Z236" s="64">
        <f t="shared" si="101"/>
        <v>0</v>
      </c>
      <c r="AA236" s="64">
        <f t="shared" si="101"/>
        <v>0</v>
      </c>
      <c r="AB236" s="64">
        <f t="shared" si="101"/>
        <v>0</v>
      </c>
      <c r="AC236" s="64">
        <f t="shared" si="101"/>
        <v>0</v>
      </c>
      <c r="AD236" s="64">
        <f t="shared" si="101"/>
        <v>0</v>
      </c>
      <c r="AE236" s="64">
        <f t="shared" si="101"/>
        <v>0</v>
      </c>
      <c r="AF236" s="64">
        <f t="shared" si="101"/>
        <v>0</v>
      </c>
      <c r="AG236" s="64">
        <f t="shared" si="101"/>
        <v>0</v>
      </c>
      <c r="AH236" s="64">
        <f t="shared" si="101"/>
        <v>0</v>
      </c>
      <c r="AI236" s="64">
        <f t="shared" si="101"/>
        <v>0</v>
      </c>
      <c r="AJ236" s="64">
        <f t="shared" si="101"/>
        <v>0</v>
      </c>
      <c r="AK236" s="64">
        <f t="shared" si="101"/>
        <v>0</v>
      </c>
      <c r="AL236" s="64">
        <f t="shared" si="101"/>
        <v>0</v>
      </c>
      <c r="AM236" s="64">
        <f t="shared" si="101"/>
        <v>0</v>
      </c>
      <c r="AN236" s="64">
        <f t="shared" si="101"/>
        <v>0</v>
      </c>
      <c r="AO236" s="64">
        <f t="shared" si="101"/>
        <v>0</v>
      </c>
      <c r="AP236" s="64">
        <f t="shared" si="101"/>
        <v>0</v>
      </c>
      <c r="AQ236" s="64">
        <f t="shared" si="101"/>
        <v>0</v>
      </c>
      <c r="AR236" s="64">
        <f t="shared" si="101"/>
        <v>0</v>
      </c>
      <c r="AS236" s="64">
        <f t="shared" si="101"/>
        <v>0</v>
      </c>
      <c r="AT236" s="64">
        <f t="shared" si="101"/>
        <v>0</v>
      </c>
      <c r="AU236" s="64">
        <f t="shared" si="101"/>
        <v>0</v>
      </c>
      <c r="AV236" s="64">
        <f t="shared" si="101"/>
        <v>0</v>
      </c>
      <c r="AW236" s="64">
        <f t="shared" si="101"/>
        <v>0</v>
      </c>
      <c r="AX236" s="64">
        <f t="shared" si="101"/>
        <v>0</v>
      </c>
      <c r="AY236" s="64">
        <f t="shared" si="101"/>
        <v>0</v>
      </c>
      <c r="AZ236" s="64">
        <f t="shared" si="101"/>
        <v>0</v>
      </c>
      <c r="BA236" s="64">
        <f t="shared" si="101"/>
        <v>0</v>
      </c>
      <c r="BB236" s="64">
        <f t="shared" si="101"/>
        <v>0</v>
      </c>
      <c r="BC236" s="64">
        <f t="shared" si="101"/>
        <v>0</v>
      </c>
      <c r="BD236" s="64">
        <f t="shared" si="101"/>
        <v>0</v>
      </c>
      <c r="BE236" s="64">
        <f t="shared" si="101"/>
        <v>0</v>
      </c>
      <c r="BF236" s="64">
        <f t="shared" si="101"/>
        <v>0</v>
      </c>
      <c r="BG236" s="64">
        <f t="shared" si="101"/>
        <v>0</v>
      </c>
      <c r="BH236" s="64">
        <f t="shared" si="101"/>
        <v>0</v>
      </c>
      <c r="BI236" s="64">
        <f t="shared" ref="BI236:BO236" si="102">COUNT(BI227:BI235)</f>
        <v>0</v>
      </c>
      <c r="BJ236" s="64">
        <f t="shared" si="102"/>
        <v>0</v>
      </c>
      <c r="BK236" s="64">
        <f t="shared" si="102"/>
        <v>0</v>
      </c>
      <c r="BL236" s="64">
        <f t="shared" si="102"/>
        <v>0</v>
      </c>
      <c r="BM236" s="64">
        <f t="shared" si="102"/>
        <v>0</v>
      </c>
      <c r="BN236" s="64">
        <f t="shared" ref="BN236" si="103">COUNT(BN227:BN235)</f>
        <v>0</v>
      </c>
      <c r="BO236" s="64">
        <f t="shared" si="102"/>
        <v>0</v>
      </c>
      <c r="BP236" s="64">
        <f t="shared" ref="BP236:BQ236" si="104">COUNT(BP227:BP235)</f>
        <v>0</v>
      </c>
      <c r="BQ236" s="64">
        <f t="shared" si="104"/>
        <v>0</v>
      </c>
      <c r="BR236" s="64">
        <f t="shared" ref="BR236:BS236" si="105">COUNT(BR227:BR235)</f>
        <v>0</v>
      </c>
      <c r="BS236" s="64">
        <f t="shared" si="105"/>
        <v>0</v>
      </c>
      <c r="BT236" s="64">
        <f t="shared" ref="BT236:BU236" si="106">COUNT(BT227:BT235)</f>
        <v>0</v>
      </c>
      <c r="BU236" s="64">
        <f t="shared" si="106"/>
        <v>0</v>
      </c>
      <c r="BV236" s="64">
        <f t="shared" ref="BV236:CG236" si="107">COUNT(BV227:BV235)</f>
        <v>0</v>
      </c>
      <c r="BW236" s="64">
        <f t="shared" si="107"/>
        <v>0</v>
      </c>
      <c r="BX236" s="64">
        <f t="shared" si="107"/>
        <v>0</v>
      </c>
      <c r="BY236" s="64">
        <f t="shared" si="107"/>
        <v>0</v>
      </c>
      <c r="BZ236" s="64">
        <f t="shared" si="107"/>
        <v>0</v>
      </c>
      <c r="CA236" s="64">
        <f t="shared" si="107"/>
        <v>0</v>
      </c>
      <c r="CB236" s="64">
        <f t="shared" si="107"/>
        <v>0</v>
      </c>
      <c r="CC236" s="64">
        <f t="shared" si="107"/>
        <v>0</v>
      </c>
      <c r="CD236" s="64">
        <f t="shared" si="107"/>
        <v>0</v>
      </c>
      <c r="CE236" s="64">
        <f t="shared" si="107"/>
        <v>0</v>
      </c>
      <c r="CF236" s="64">
        <f t="shared" si="107"/>
        <v>0</v>
      </c>
      <c r="CG236" s="64">
        <f t="shared" si="107"/>
        <v>0</v>
      </c>
      <c r="CH236" s="64">
        <f t="shared" ref="CH236:CI236" si="108">COUNT(CH227:CH235)</f>
        <v>0</v>
      </c>
      <c r="CI236" s="64">
        <f t="shared" si="108"/>
        <v>0</v>
      </c>
      <c r="CJ236" s="64">
        <f>SUM(CJ227:CJ235)</f>
        <v>27</v>
      </c>
    </row>
    <row r="237" spans="2:88" ht="18.75" customHeight="1" x14ac:dyDescent="0.35"/>
    <row r="238" spans="2:88" ht="18.75" customHeight="1" x14ac:dyDescent="0.35">
      <c r="B238" s="136" t="s">
        <v>230</v>
      </c>
      <c r="C238" s="58" t="s">
        <v>231</v>
      </c>
      <c r="D238" s="56">
        <v>40544</v>
      </c>
      <c r="E238" s="56">
        <v>40575</v>
      </c>
      <c r="F238" s="56">
        <v>40603</v>
      </c>
      <c r="G238" s="56">
        <v>40634</v>
      </c>
      <c r="H238" s="56">
        <v>40664</v>
      </c>
      <c r="I238" s="56">
        <v>40695</v>
      </c>
      <c r="J238" s="56">
        <v>40725</v>
      </c>
      <c r="K238" s="56">
        <v>40756</v>
      </c>
      <c r="L238" s="56">
        <v>40787</v>
      </c>
      <c r="M238" s="56">
        <v>40817</v>
      </c>
      <c r="N238" s="56">
        <v>40848</v>
      </c>
      <c r="O238" s="56">
        <v>40878</v>
      </c>
      <c r="P238" s="56">
        <v>40909</v>
      </c>
      <c r="Q238" s="56">
        <v>40940</v>
      </c>
      <c r="R238" s="56">
        <v>40969</v>
      </c>
      <c r="S238" s="56">
        <v>41000</v>
      </c>
      <c r="T238" s="56">
        <v>41030</v>
      </c>
      <c r="U238" s="56">
        <v>41061</v>
      </c>
      <c r="V238" s="56">
        <v>41091</v>
      </c>
      <c r="W238" s="56">
        <v>41122</v>
      </c>
      <c r="X238" s="56">
        <v>41153</v>
      </c>
      <c r="Y238" s="56">
        <v>41183</v>
      </c>
      <c r="Z238" s="56">
        <v>41214</v>
      </c>
      <c r="AA238" s="56">
        <v>41244</v>
      </c>
      <c r="AB238" s="56">
        <v>41275</v>
      </c>
      <c r="AC238" s="56">
        <v>41306</v>
      </c>
      <c r="AD238" s="56">
        <v>41334</v>
      </c>
      <c r="AE238" s="56">
        <v>41365</v>
      </c>
      <c r="AF238" s="56">
        <v>41395</v>
      </c>
      <c r="AG238" s="56">
        <v>41426</v>
      </c>
      <c r="AH238" s="56">
        <v>41456</v>
      </c>
      <c r="AI238" s="56">
        <v>41487</v>
      </c>
      <c r="AJ238" s="56">
        <v>41518</v>
      </c>
      <c r="AK238" s="56">
        <v>41548</v>
      </c>
      <c r="AL238" s="56">
        <v>41579</v>
      </c>
      <c r="AM238" s="56">
        <v>41609</v>
      </c>
      <c r="AN238" s="56">
        <v>41640</v>
      </c>
      <c r="AO238" s="56">
        <v>41671</v>
      </c>
      <c r="AP238" s="56">
        <v>41699</v>
      </c>
      <c r="AQ238" s="56">
        <v>41730</v>
      </c>
      <c r="AR238" s="56">
        <v>41760</v>
      </c>
      <c r="AS238" s="56">
        <v>41791</v>
      </c>
      <c r="AT238" s="56">
        <v>41821</v>
      </c>
      <c r="AU238" s="56">
        <v>41852</v>
      </c>
      <c r="AV238" s="56">
        <v>41883</v>
      </c>
      <c r="AW238" s="56">
        <v>41913</v>
      </c>
      <c r="AX238" s="56">
        <v>41944</v>
      </c>
      <c r="AY238" s="56">
        <v>41974</v>
      </c>
      <c r="AZ238" s="56">
        <v>42005</v>
      </c>
      <c r="BA238" s="56">
        <v>42036</v>
      </c>
      <c r="BB238" s="56">
        <v>42064</v>
      </c>
      <c r="BC238" s="56">
        <v>42095</v>
      </c>
      <c r="BD238" s="56">
        <v>42125</v>
      </c>
      <c r="BE238" s="56">
        <v>42156</v>
      </c>
      <c r="BF238" s="56">
        <v>42186</v>
      </c>
      <c r="BG238" s="56">
        <v>42217</v>
      </c>
      <c r="BH238" s="48">
        <v>42248</v>
      </c>
      <c r="BI238" s="48">
        <v>42278</v>
      </c>
      <c r="BJ238" s="48">
        <v>42309</v>
      </c>
      <c r="BK238" s="48">
        <v>42339</v>
      </c>
      <c r="BL238" s="48">
        <v>42370</v>
      </c>
      <c r="BM238" s="48">
        <v>42401</v>
      </c>
      <c r="BN238" s="48">
        <v>42430</v>
      </c>
      <c r="BO238" s="48">
        <v>42461</v>
      </c>
      <c r="BP238" s="48">
        <v>42491</v>
      </c>
      <c r="BQ238" s="48">
        <v>42522</v>
      </c>
      <c r="BR238" s="48">
        <v>42552</v>
      </c>
      <c r="BS238" s="48">
        <v>42583</v>
      </c>
      <c r="BT238" s="48">
        <v>42614</v>
      </c>
      <c r="BU238" s="48">
        <v>42644</v>
      </c>
      <c r="BV238" s="48">
        <v>42675</v>
      </c>
      <c r="BW238" s="48">
        <v>42705</v>
      </c>
      <c r="BX238" s="48">
        <v>42736</v>
      </c>
      <c r="BY238" s="48">
        <v>42767</v>
      </c>
      <c r="BZ238" s="48">
        <v>42795</v>
      </c>
      <c r="CA238" s="48">
        <v>42826</v>
      </c>
      <c r="CB238" s="48">
        <v>42856</v>
      </c>
      <c r="CC238" s="48">
        <v>42887</v>
      </c>
      <c r="CD238" s="48">
        <v>42917</v>
      </c>
      <c r="CE238" s="48">
        <v>42948</v>
      </c>
      <c r="CF238" s="48">
        <v>42979</v>
      </c>
      <c r="CG238" s="48">
        <v>43009</v>
      </c>
      <c r="CH238" s="48">
        <v>43040</v>
      </c>
      <c r="CI238" s="48">
        <v>43070</v>
      </c>
      <c r="CJ238" s="56" t="s">
        <v>16</v>
      </c>
    </row>
    <row r="239" spans="2:88" x14ac:dyDescent="0.35">
      <c r="B239" s="137">
        <v>334768</v>
      </c>
      <c r="C239" s="59">
        <v>40909</v>
      </c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>
        <v>1</v>
      </c>
      <c r="Q239" s="60">
        <v>3</v>
      </c>
      <c r="R239" s="50"/>
      <c r="S239" s="50">
        <v>4</v>
      </c>
      <c r="T239" s="50"/>
      <c r="U239" s="50"/>
      <c r="V239" s="50">
        <v>1</v>
      </c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 t="s">
        <v>232</v>
      </c>
      <c r="BJ239" s="50"/>
      <c r="BK239" s="50"/>
      <c r="BL239" s="50"/>
      <c r="BM239" s="50"/>
      <c r="BN239" s="50"/>
      <c r="BO239" s="50"/>
      <c r="BP239" s="50"/>
      <c r="BQ239" s="50"/>
      <c r="BR239" s="50"/>
      <c r="BS239" s="50"/>
      <c r="BT239" s="50"/>
      <c r="BU239" s="50"/>
      <c r="BV239" s="50"/>
      <c r="BW239" s="50"/>
      <c r="BX239" s="50"/>
      <c r="BY239" s="50"/>
      <c r="BZ239" s="50"/>
      <c r="CA239" s="50"/>
      <c r="CB239" s="50"/>
      <c r="CC239" s="50"/>
      <c r="CD239" s="50"/>
      <c r="CE239" s="50"/>
      <c r="CF239" s="50"/>
      <c r="CG239" s="50"/>
      <c r="CH239" s="50"/>
      <c r="CI239" s="50"/>
      <c r="CJ239" s="61">
        <f t="shared" ref="CJ239:CJ246" si="109">SUM(D239:CI239)</f>
        <v>9</v>
      </c>
    </row>
    <row r="240" spans="2:88" x14ac:dyDescent="0.35">
      <c r="B240" s="137">
        <v>336674</v>
      </c>
      <c r="C240" s="59">
        <v>40909</v>
      </c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>
        <v>1</v>
      </c>
      <c r="Q240" s="60"/>
      <c r="R240" s="50"/>
      <c r="S240" s="50"/>
      <c r="T240" s="50"/>
      <c r="U240" s="50"/>
      <c r="V240" s="50"/>
      <c r="W240" s="50"/>
      <c r="X240" s="50"/>
      <c r="Y240" s="50"/>
      <c r="Z240" s="50"/>
      <c r="AA240" s="50">
        <v>1</v>
      </c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 t="s">
        <v>232</v>
      </c>
      <c r="BJ240" s="50"/>
      <c r="BK240" s="50"/>
      <c r="BL240" s="50"/>
      <c r="BM240" s="50"/>
      <c r="BN240" s="50"/>
      <c r="BO240" s="50"/>
      <c r="BP240" s="50"/>
      <c r="BQ240" s="50"/>
      <c r="BR240" s="50"/>
      <c r="BS240" s="50"/>
      <c r="BT240" s="50"/>
      <c r="BU240" s="50"/>
      <c r="BV240" s="50"/>
      <c r="BW240" s="50"/>
      <c r="BX240" s="50"/>
      <c r="BY240" s="50"/>
      <c r="BZ240" s="50"/>
      <c r="CA240" s="50"/>
      <c r="CB240" s="50"/>
      <c r="CC240" s="50"/>
      <c r="CD240" s="50"/>
      <c r="CE240" s="50"/>
      <c r="CF240" s="50"/>
      <c r="CG240" s="50"/>
      <c r="CH240" s="50"/>
      <c r="CI240" s="50"/>
      <c r="CJ240" s="61">
        <f t="shared" si="109"/>
        <v>2</v>
      </c>
    </row>
    <row r="241" spans="2:88" x14ac:dyDescent="0.35">
      <c r="B241" s="137">
        <v>336748</v>
      </c>
      <c r="C241" s="59">
        <v>40909</v>
      </c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>
        <v>1</v>
      </c>
      <c r="Q241" s="6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 t="s">
        <v>232</v>
      </c>
      <c r="BJ241" s="50"/>
      <c r="BK241" s="50"/>
      <c r="BL241" s="50"/>
      <c r="BM241" s="50"/>
      <c r="BN241" s="50"/>
      <c r="BO241" s="50"/>
      <c r="BP241" s="50"/>
      <c r="BQ241" s="50"/>
      <c r="BR241" s="50"/>
      <c r="BS241" s="50"/>
      <c r="BT241" s="50"/>
      <c r="BU241" s="50"/>
      <c r="BV241" s="50"/>
      <c r="BW241" s="50"/>
      <c r="BX241" s="50"/>
      <c r="BY241" s="50"/>
      <c r="BZ241" s="50"/>
      <c r="CA241" s="50"/>
      <c r="CB241" s="50"/>
      <c r="CC241" s="50"/>
      <c r="CD241" s="50"/>
      <c r="CE241" s="50"/>
      <c r="CF241" s="50"/>
      <c r="CG241" s="50"/>
      <c r="CH241" s="50"/>
      <c r="CI241" s="50"/>
      <c r="CJ241" s="61">
        <f t="shared" si="109"/>
        <v>1</v>
      </c>
    </row>
    <row r="242" spans="2:88" x14ac:dyDescent="0.35">
      <c r="B242" s="137">
        <v>337073</v>
      </c>
      <c r="C242" s="59">
        <v>40909</v>
      </c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>
        <v>2</v>
      </c>
      <c r="Q242" s="6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>
        <v>1</v>
      </c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 t="s">
        <v>232</v>
      </c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50"/>
      <c r="CH242" s="50"/>
      <c r="CI242" s="50"/>
      <c r="CJ242" s="61">
        <f t="shared" si="109"/>
        <v>3</v>
      </c>
    </row>
    <row r="243" spans="2:88" x14ac:dyDescent="0.35">
      <c r="B243" s="137">
        <v>337135</v>
      </c>
      <c r="C243" s="59">
        <v>40909</v>
      </c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>
        <v>1</v>
      </c>
      <c r="Q243" s="6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 t="s">
        <v>232</v>
      </c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  <c r="CB243" s="50"/>
      <c r="CC243" s="50"/>
      <c r="CD243" s="50"/>
      <c r="CE243" s="50"/>
      <c r="CF243" s="50"/>
      <c r="CG243" s="50"/>
      <c r="CH243" s="50"/>
      <c r="CI243" s="50"/>
      <c r="CJ243" s="61">
        <f t="shared" si="109"/>
        <v>1</v>
      </c>
    </row>
    <row r="244" spans="2:88" x14ac:dyDescent="0.35">
      <c r="B244" s="137">
        <v>337467</v>
      </c>
      <c r="C244" s="59">
        <v>40909</v>
      </c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>
        <v>1</v>
      </c>
      <c r="Q244" s="6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 t="s">
        <v>232</v>
      </c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  <c r="CB244" s="50"/>
      <c r="CC244" s="50"/>
      <c r="CD244" s="50"/>
      <c r="CE244" s="50"/>
      <c r="CF244" s="50"/>
      <c r="CG244" s="50"/>
      <c r="CH244" s="50"/>
      <c r="CI244" s="50"/>
      <c r="CJ244" s="61">
        <f t="shared" si="109"/>
        <v>1</v>
      </c>
    </row>
    <row r="245" spans="2:88" x14ac:dyDescent="0.35">
      <c r="B245" s="137">
        <v>337892</v>
      </c>
      <c r="C245" s="59">
        <v>40909</v>
      </c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>
        <v>1</v>
      </c>
      <c r="Q245" s="6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 t="s">
        <v>232</v>
      </c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  <c r="CB245" s="50"/>
      <c r="CC245" s="50"/>
      <c r="CD245" s="50"/>
      <c r="CE245" s="50"/>
      <c r="CF245" s="50"/>
      <c r="CG245" s="50"/>
      <c r="CH245" s="50"/>
      <c r="CI245" s="50"/>
      <c r="CJ245" s="61">
        <f t="shared" si="109"/>
        <v>1</v>
      </c>
    </row>
    <row r="246" spans="2:88" x14ac:dyDescent="0.35">
      <c r="B246" s="137">
        <v>338065</v>
      </c>
      <c r="C246" s="59">
        <v>40909</v>
      </c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>
        <v>1</v>
      </c>
      <c r="Q246" s="6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 t="s">
        <v>232</v>
      </c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50"/>
      <c r="CH246" s="50"/>
      <c r="CI246" s="50"/>
      <c r="CJ246" s="61">
        <f t="shared" si="109"/>
        <v>1</v>
      </c>
    </row>
    <row r="247" spans="2:88" ht="18.75" customHeight="1" x14ac:dyDescent="0.35">
      <c r="B247" s="63"/>
      <c r="C247" s="62" t="s">
        <v>16</v>
      </c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4">
        <f t="shared" ref="P247:BH247" si="110">COUNT(P239:P246)</f>
        <v>8</v>
      </c>
      <c r="Q247" s="64">
        <f t="shared" si="110"/>
        <v>1</v>
      </c>
      <c r="R247" s="64">
        <f t="shared" si="110"/>
        <v>0</v>
      </c>
      <c r="S247" s="64">
        <f t="shared" si="110"/>
        <v>1</v>
      </c>
      <c r="T247" s="64">
        <f t="shared" si="110"/>
        <v>0</v>
      </c>
      <c r="U247" s="64">
        <f t="shared" si="110"/>
        <v>0</v>
      </c>
      <c r="V247" s="64">
        <f t="shared" si="110"/>
        <v>1</v>
      </c>
      <c r="W247" s="64">
        <f t="shared" si="110"/>
        <v>0</v>
      </c>
      <c r="X247" s="64">
        <f t="shared" si="110"/>
        <v>0</v>
      </c>
      <c r="Y247" s="64">
        <f t="shared" si="110"/>
        <v>0</v>
      </c>
      <c r="Z247" s="64">
        <f t="shared" si="110"/>
        <v>0</v>
      </c>
      <c r="AA247" s="64">
        <f t="shared" si="110"/>
        <v>1</v>
      </c>
      <c r="AB247" s="64">
        <f t="shared" si="110"/>
        <v>0</v>
      </c>
      <c r="AC247" s="64">
        <f t="shared" si="110"/>
        <v>0</v>
      </c>
      <c r="AD247" s="64">
        <f t="shared" si="110"/>
        <v>0</v>
      </c>
      <c r="AE247" s="64">
        <f t="shared" si="110"/>
        <v>0</v>
      </c>
      <c r="AF247" s="64">
        <f t="shared" si="110"/>
        <v>0</v>
      </c>
      <c r="AG247" s="64">
        <f t="shared" si="110"/>
        <v>0</v>
      </c>
      <c r="AH247" s="64">
        <f t="shared" si="110"/>
        <v>0</v>
      </c>
      <c r="AI247" s="64">
        <f t="shared" si="110"/>
        <v>0</v>
      </c>
      <c r="AJ247" s="64">
        <f t="shared" si="110"/>
        <v>1</v>
      </c>
      <c r="AK247" s="64">
        <f t="shared" si="110"/>
        <v>0</v>
      </c>
      <c r="AL247" s="64">
        <f t="shared" si="110"/>
        <v>0</v>
      </c>
      <c r="AM247" s="64">
        <f t="shared" si="110"/>
        <v>0</v>
      </c>
      <c r="AN247" s="64">
        <f t="shared" si="110"/>
        <v>0</v>
      </c>
      <c r="AO247" s="64">
        <f t="shared" si="110"/>
        <v>0</v>
      </c>
      <c r="AP247" s="64">
        <f t="shared" si="110"/>
        <v>0</v>
      </c>
      <c r="AQ247" s="64">
        <f t="shared" si="110"/>
        <v>0</v>
      </c>
      <c r="AR247" s="64">
        <f t="shared" si="110"/>
        <v>0</v>
      </c>
      <c r="AS247" s="64">
        <f t="shared" si="110"/>
        <v>0</v>
      </c>
      <c r="AT247" s="64">
        <f t="shared" si="110"/>
        <v>0</v>
      </c>
      <c r="AU247" s="64">
        <f t="shared" si="110"/>
        <v>0</v>
      </c>
      <c r="AV247" s="64">
        <f t="shared" si="110"/>
        <v>0</v>
      </c>
      <c r="AW247" s="64">
        <f t="shared" si="110"/>
        <v>0</v>
      </c>
      <c r="AX247" s="64">
        <f t="shared" si="110"/>
        <v>0</v>
      </c>
      <c r="AY247" s="64">
        <f t="shared" si="110"/>
        <v>0</v>
      </c>
      <c r="AZ247" s="64">
        <f t="shared" si="110"/>
        <v>0</v>
      </c>
      <c r="BA247" s="64">
        <f t="shared" si="110"/>
        <v>0</v>
      </c>
      <c r="BB247" s="64">
        <f t="shared" si="110"/>
        <v>0</v>
      </c>
      <c r="BC247" s="64">
        <f t="shared" si="110"/>
        <v>0</v>
      </c>
      <c r="BD247" s="64">
        <f t="shared" si="110"/>
        <v>0</v>
      </c>
      <c r="BE247" s="64">
        <f t="shared" si="110"/>
        <v>0</v>
      </c>
      <c r="BF247" s="64">
        <f t="shared" si="110"/>
        <v>0</v>
      </c>
      <c r="BG247" s="64">
        <f t="shared" si="110"/>
        <v>0</v>
      </c>
      <c r="BH247" s="64">
        <f t="shared" si="110"/>
        <v>0</v>
      </c>
      <c r="BI247" s="64">
        <f t="shared" ref="BI247:BO247" si="111">COUNT(BI239:BI246)</f>
        <v>0</v>
      </c>
      <c r="BJ247" s="64">
        <f t="shared" si="111"/>
        <v>0</v>
      </c>
      <c r="BK247" s="64">
        <f t="shared" si="111"/>
        <v>0</v>
      </c>
      <c r="BL247" s="64">
        <f t="shared" si="111"/>
        <v>0</v>
      </c>
      <c r="BM247" s="64">
        <f t="shared" si="111"/>
        <v>0</v>
      </c>
      <c r="BN247" s="64">
        <f t="shared" ref="BN247" si="112">COUNT(BN239:BN246)</f>
        <v>0</v>
      </c>
      <c r="BO247" s="64">
        <f t="shared" si="111"/>
        <v>0</v>
      </c>
      <c r="BP247" s="64">
        <f t="shared" ref="BP247:BQ247" si="113">COUNT(BP239:BP246)</f>
        <v>0</v>
      </c>
      <c r="BQ247" s="64">
        <f t="shared" si="113"/>
        <v>0</v>
      </c>
      <c r="BR247" s="64">
        <f t="shared" ref="BR247:BS247" si="114">COUNT(BR239:BR246)</f>
        <v>0</v>
      </c>
      <c r="BS247" s="64">
        <f t="shared" si="114"/>
        <v>0</v>
      </c>
      <c r="BT247" s="64">
        <f t="shared" ref="BT247:BU247" si="115">COUNT(BT239:BT246)</f>
        <v>0</v>
      </c>
      <c r="BU247" s="64">
        <f t="shared" si="115"/>
        <v>0</v>
      </c>
      <c r="BV247" s="64">
        <f t="shared" ref="BV247:CG247" si="116">COUNT(BV239:BV246)</f>
        <v>0</v>
      </c>
      <c r="BW247" s="64">
        <f t="shared" si="116"/>
        <v>0</v>
      </c>
      <c r="BX247" s="64">
        <f t="shared" si="116"/>
        <v>0</v>
      </c>
      <c r="BY247" s="64">
        <f t="shared" si="116"/>
        <v>0</v>
      </c>
      <c r="BZ247" s="64">
        <f t="shared" si="116"/>
        <v>0</v>
      </c>
      <c r="CA247" s="64">
        <f t="shared" si="116"/>
        <v>0</v>
      </c>
      <c r="CB247" s="64">
        <f t="shared" si="116"/>
        <v>0</v>
      </c>
      <c r="CC247" s="64">
        <f t="shared" si="116"/>
        <v>0</v>
      </c>
      <c r="CD247" s="64">
        <f t="shared" si="116"/>
        <v>0</v>
      </c>
      <c r="CE247" s="64">
        <f t="shared" si="116"/>
        <v>0</v>
      </c>
      <c r="CF247" s="64">
        <f t="shared" si="116"/>
        <v>0</v>
      </c>
      <c r="CG247" s="64">
        <f t="shared" si="116"/>
        <v>0</v>
      </c>
      <c r="CH247" s="64">
        <f t="shared" ref="CH247:CI247" si="117">COUNT(CH239:CH246)</f>
        <v>0</v>
      </c>
      <c r="CI247" s="64">
        <f t="shared" si="117"/>
        <v>0</v>
      </c>
      <c r="CJ247" s="64">
        <f>SUM(CJ239:CJ246)</f>
        <v>19</v>
      </c>
    </row>
    <row r="248" spans="2:88" ht="18.75" customHeight="1" x14ac:dyDescent="0.35"/>
    <row r="249" spans="2:88" ht="18.75" customHeight="1" x14ac:dyDescent="0.35">
      <c r="B249" s="136" t="s">
        <v>230</v>
      </c>
      <c r="C249" s="58" t="s">
        <v>231</v>
      </c>
      <c r="D249" s="56">
        <v>40544</v>
      </c>
      <c r="E249" s="56">
        <v>40575</v>
      </c>
      <c r="F249" s="56">
        <v>40603</v>
      </c>
      <c r="G249" s="56">
        <v>40634</v>
      </c>
      <c r="H249" s="56">
        <v>40664</v>
      </c>
      <c r="I249" s="56">
        <v>40695</v>
      </c>
      <c r="J249" s="56">
        <v>40725</v>
      </c>
      <c r="K249" s="56">
        <v>40756</v>
      </c>
      <c r="L249" s="56">
        <v>40787</v>
      </c>
      <c r="M249" s="56">
        <v>40817</v>
      </c>
      <c r="N249" s="56">
        <v>40848</v>
      </c>
      <c r="O249" s="56">
        <v>40878</v>
      </c>
      <c r="P249" s="56">
        <v>40909</v>
      </c>
      <c r="Q249" s="56">
        <v>40940</v>
      </c>
      <c r="R249" s="56">
        <v>40969</v>
      </c>
      <c r="S249" s="56">
        <v>41000</v>
      </c>
      <c r="T249" s="56">
        <v>41030</v>
      </c>
      <c r="U249" s="56">
        <v>41061</v>
      </c>
      <c r="V249" s="56">
        <v>41091</v>
      </c>
      <c r="W249" s="56">
        <v>41122</v>
      </c>
      <c r="X249" s="56">
        <v>41153</v>
      </c>
      <c r="Y249" s="56">
        <v>41183</v>
      </c>
      <c r="Z249" s="56">
        <v>41214</v>
      </c>
      <c r="AA249" s="56">
        <v>41244</v>
      </c>
      <c r="AB249" s="56">
        <v>41275</v>
      </c>
      <c r="AC249" s="56">
        <v>41306</v>
      </c>
      <c r="AD249" s="56">
        <v>41334</v>
      </c>
      <c r="AE249" s="56">
        <v>41365</v>
      </c>
      <c r="AF249" s="56">
        <v>41395</v>
      </c>
      <c r="AG249" s="56">
        <v>41426</v>
      </c>
      <c r="AH249" s="56">
        <v>41456</v>
      </c>
      <c r="AI249" s="56">
        <v>41487</v>
      </c>
      <c r="AJ249" s="56">
        <v>41518</v>
      </c>
      <c r="AK249" s="56">
        <v>41548</v>
      </c>
      <c r="AL249" s="56">
        <v>41579</v>
      </c>
      <c r="AM249" s="56">
        <v>41609</v>
      </c>
      <c r="AN249" s="56">
        <v>41640</v>
      </c>
      <c r="AO249" s="56">
        <v>41671</v>
      </c>
      <c r="AP249" s="56">
        <v>41699</v>
      </c>
      <c r="AQ249" s="56">
        <v>41730</v>
      </c>
      <c r="AR249" s="56">
        <v>41760</v>
      </c>
      <c r="AS249" s="56">
        <v>41791</v>
      </c>
      <c r="AT249" s="56">
        <v>41821</v>
      </c>
      <c r="AU249" s="56">
        <v>41852</v>
      </c>
      <c r="AV249" s="56">
        <v>41883</v>
      </c>
      <c r="AW249" s="56">
        <v>41913</v>
      </c>
      <c r="AX249" s="56">
        <v>41944</v>
      </c>
      <c r="AY249" s="56">
        <v>41974</v>
      </c>
      <c r="AZ249" s="56">
        <v>42005</v>
      </c>
      <c r="BA249" s="56">
        <v>42036</v>
      </c>
      <c r="BB249" s="56">
        <v>42064</v>
      </c>
      <c r="BC249" s="56">
        <v>42095</v>
      </c>
      <c r="BD249" s="56">
        <v>42125</v>
      </c>
      <c r="BE249" s="56">
        <v>42156</v>
      </c>
      <c r="BF249" s="56">
        <v>42186</v>
      </c>
      <c r="BG249" s="56">
        <v>42217</v>
      </c>
      <c r="BH249" s="48">
        <v>42248</v>
      </c>
      <c r="BI249" s="48">
        <v>42278</v>
      </c>
      <c r="BJ249" s="48">
        <v>42309</v>
      </c>
      <c r="BK249" s="48">
        <v>42339</v>
      </c>
      <c r="BL249" s="48">
        <v>42370</v>
      </c>
      <c r="BM249" s="48">
        <v>42401</v>
      </c>
      <c r="BN249" s="48">
        <v>42430</v>
      </c>
      <c r="BO249" s="48">
        <v>42461</v>
      </c>
      <c r="BP249" s="48">
        <v>42491</v>
      </c>
      <c r="BQ249" s="48">
        <v>42522</v>
      </c>
      <c r="BR249" s="48">
        <v>42552</v>
      </c>
      <c r="BS249" s="48">
        <v>42583</v>
      </c>
      <c r="BT249" s="48">
        <v>42614</v>
      </c>
      <c r="BU249" s="48">
        <v>42644</v>
      </c>
      <c r="BV249" s="48">
        <v>42675</v>
      </c>
      <c r="BW249" s="48">
        <v>42705</v>
      </c>
      <c r="BX249" s="48">
        <v>42736</v>
      </c>
      <c r="BY249" s="48">
        <v>42767</v>
      </c>
      <c r="BZ249" s="48">
        <v>42795</v>
      </c>
      <c r="CA249" s="48">
        <v>42826</v>
      </c>
      <c r="CB249" s="48">
        <v>42856</v>
      </c>
      <c r="CC249" s="48">
        <v>42887</v>
      </c>
      <c r="CD249" s="48">
        <v>42917</v>
      </c>
      <c r="CE249" s="48">
        <v>42948</v>
      </c>
      <c r="CF249" s="48">
        <v>42979</v>
      </c>
      <c r="CG249" s="48">
        <v>43009</v>
      </c>
      <c r="CH249" s="48">
        <v>43040</v>
      </c>
      <c r="CI249" s="48">
        <v>43070</v>
      </c>
      <c r="CJ249" s="56" t="s">
        <v>16</v>
      </c>
    </row>
    <row r="250" spans="2:88" x14ac:dyDescent="0.35">
      <c r="B250" s="137">
        <v>340717</v>
      </c>
      <c r="C250" s="59">
        <v>40940</v>
      </c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>
        <v>1</v>
      </c>
      <c r="R250" s="50"/>
      <c r="S250" s="50"/>
      <c r="T250" s="50"/>
      <c r="U250" s="50"/>
      <c r="V250" s="50"/>
      <c r="W250" s="50"/>
      <c r="X250" s="50"/>
      <c r="Y250" s="50">
        <v>1</v>
      </c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 t="s">
        <v>232</v>
      </c>
      <c r="BJ250" s="50"/>
      <c r="BK250" s="50"/>
      <c r="BL250" s="50"/>
      <c r="BM250" s="50"/>
      <c r="BN250" s="50"/>
      <c r="BO250" s="50"/>
      <c r="BP250" s="50"/>
      <c r="BQ250" s="50"/>
      <c r="BR250" s="50"/>
      <c r="BS250" s="50"/>
      <c r="BT250" s="50"/>
      <c r="BU250" s="50"/>
      <c r="BV250" s="50"/>
      <c r="BW250" s="50"/>
      <c r="BX250" s="50"/>
      <c r="BY250" s="50"/>
      <c r="BZ250" s="50"/>
      <c r="CA250" s="50"/>
      <c r="CB250" s="50"/>
      <c r="CC250" s="50"/>
      <c r="CD250" s="50"/>
      <c r="CE250" s="50"/>
      <c r="CF250" s="50"/>
      <c r="CG250" s="50"/>
      <c r="CH250" s="50"/>
      <c r="CI250" s="50"/>
      <c r="CJ250" s="61">
        <f t="shared" ref="CJ250:CJ255" si="118">SUM(D250:CI250)</f>
        <v>2</v>
      </c>
    </row>
    <row r="251" spans="2:88" x14ac:dyDescent="0.35">
      <c r="B251" s="137">
        <v>339618</v>
      </c>
      <c r="C251" s="59">
        <v>40940</v>
      </c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>
        <v>1</v>
      </c>
      <c r="R251" s="50">
        <v>1</v>
      </c>
      <c r="S251" s="50">
        <v>1</v>
      </c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 t="s">
        <v>232</v>
      </c>
      <c r="BJ251" s="50"/>
      <c r="BK251" s="50"/>
      <c r="BL251" s="50"/>
      <c r="BM251" s="50"/>
      <c r="BN251" s="50"/>
      <c r="BO251" s="50"/>
      <c r="BP251" s="50"/>
      <c r="BQ251" s="50"/>
      <c r="BR251" s="50"/>
      <c r="BS251" s="50"/>
      <c r="BT251" s="50"/>
      <c r="BU251" s="50"/>
      <c r="BV251" s="50"/>
      <c r="BW251" s="50"/>
      <c r="BX251" s="50"/>
      <c r="BY251" s="50"/>
      <c r="BZ251" s="50"/>
      <c r="CA251" s="50"/>
      <c r="CB251" s="50"/>
      <c r="CC251" s="50"/>
      <c r="CD251" s="50"/>
      <c r="CE251" s="50"/>
      <c r="CF251" s="50"/>
      <c r="CG251" s="50"/>
      <c r="CH251" s="50"/>
      <c r="CI251" s="50"/>
      <c r="CJ251" s="61">
        <f t="shared" si="118"/>
        <v>3</v>
      </c>
    </row>
    <row r="252" spans="2:88" x14ac:dyDescent="0.35">
      <c r="B252" s="137">
        <v>340320</v>
      </c>
      <c r="C252" s="59">
        <v>40940</v>
      </c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>
        <v>2</v>
      </c>
      <c r="R252" s="50">
        <v>1</v>
      </c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 t="s">
        <v>232</v>
      </c>
      <c r="BJ252" s="50"/>
      <c r="BK252" s="50"/>
      <c r="BL252" s="50"/>
      <c r="BM252" s="50"/>
      <c r="BN252" s="50"/>
      <c r="BO252" s="50"/>
      <c r="BP252" s="50"/>
      <c r="BQ252" s="50"/>
      <c r="BR252" s="50"/>
      <c r="BS252" s="50"/>
      <c r="BT252" s="50"/>
      <c r="BU252" s="50"/>
      <c r="BV252" s="50"/>
      <c r="BW252" s="50"/>
      <c r="BX252" s="50"/>
      <c r="BY252" s="50"/>
      <c r="BZ252" s="50"/>
      <c r="CA252" s="50"/>
      <c r="CB252" s="50"/>
      <c r="CC252" s="50"/>
      <c r="CD252" s="50"/>
      <c r="CE252" s="50"/>
      <c r="CF252" s="50"/>
      <c r="CG252" s="50"/>
      <c r="CH252" s="50"/>
      <c r="CI252" s="50"/>
      <c r="CJ252" s="61">
        <f t="shared" si="118"/>
        <v>3</v>
      </c>
    </row>
    <row r="253" spans="2:88" x14ac:dyDescent="0.35">
      <c r="B253" s="137">
        <v>338875</v>
      </c>
      <c r="C253" s="59">
        <v>40940</v>
      </c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>
        <v>1</v>
      </c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 t="s">
        <v>232</v>
      </c>
      <c r="BJ253" s="50"/>
      <c r="BK253" s="50"/>
      <c r="BL253" s="50"/>
      <c r="BM253" s="50"/>
      <c r="BN253" s="50"/>
      <c r="BO253" s="50"/>
      <c r="BP253" s="50"/>
      <c r="BQ253" s="50"/>
      <c r="BR253" s="50"/>
      <c r="BS253" s="50"/>
      <c r="BT253" s="50"/>
      <c r="BU253" s="50"/>
      <c r="BV253" s="50"/>
      <c r="BW253" s="50"/>
      <c r="BX253" s="50"/>
      <c r="BY253" s="50"/>
      <c r="BZ253" s="50"/>
      <c r="CA253" s="50"/>
      <c r="CB253" s="50"/>
      <c r="CC253" s="50"/>
      <c r="CD253" s="50"/>
      <c r="CE253" s="50"/>
      <c r="CF253" s="50"/>
      <c r="CG253" s="50"/>
      <c r="CH253" s="50"/>
      <c r="CI253" s="50"/>
      <c r="CJ253" s="61">
        <f t="shared" si="118"/>
        <v>1</v>
      </c>
    </row>
    <row r="254" spans="2:88" x14ac:dyDescent="0.35">
      <c r="B254" s="137">
        <v>340329</v>
      </c>
      <c r="C254" s="59">
        <v>40940</v>
      </c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>
        <v>1</v>
      </c>
      <c r="R254" s="50"/>
      <c r="S254" s="50">
        <v>1</v>
      </c>
      <c r="T254" s="50">
        <v>1</v>
      </c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 t="s">
        <v>232</v>
      </c>
      <c r="BJ254" s="50"/>
      <c r="BK254" s="50"/>
      <c r="BL254" s="50"/>
      <c r="BM254" s="50"/>
      <c r="BN254" s="50"/>
      <c r="BO254" s="50"/>
      <c r="BP254" s="50"/>
      <c r="BQ254" s="50"/>
      <c r="BR254" s="50"/>
      <c r="BS254" s="50"/>
      <c r="BT254" s="50"/>
      <c r="BU254" s="50"/>
      <c r="BV254" s="50"/>
      <c r="BW254" s="50"/>
      <c r="BX254" s="50"/>
      <c r="BY254" s="50"/>
      <c r="BZ254" s="50"/>
      <c r="CA254" s="50"/>
      <c r="CB254" s="50"/>
      <c r="CC254" s="50"/>
      <c r="CD254" s="50"/>
      <c r="CE254" s="50"/>
      <c r="CF254" s="50"/>
      <c r="CG254" s="50"/>
      <c r="CH254" s="50"/>
      <c r="CI254" s="50"/>
      <c r="CJ254" s="61">
        <f t="shared" si="118"/>
        <v>3</v>
      </c>
    </row>
    <row r="255" spans="2:88" x14ac:dyDescent="0.35">
      <c r="B255" s="137">
        <v>201033</v>
      </c>
      <c r="C255" s="59">
        <v>40940</v>
      </c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>
        <v>1</v>
      </c>
      <c r="R255" s="50"/>
      <c r="S255" s="50">
        <v>1</v>
      </c>
      <c r="T255" s="50">
        <v>2</v>
      </c>
      <c r="U255" s="50">
        <v>1</v>
      </c>
      <c r="V255" s="50">
        <v>1</v>
      </c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  <c r="BI255" s="50" t="s">
        <v>232</v>
      </c>
      <c r="BJ255" s="50"/>
      <c r="BK255" s="50"/>
      <c r="BL255" s="50"/>
      <c r="BM255" s="50"/>
      <c r="BN255" s="50"/>
      <c r="BO255" s="50"/>
      <c r="BP255" s="50"/>
      <c r="BQ255" s="50"/>
      <c r="BR255" s="50"/>
      <c r="BS255" s="50"/>
      <c r="BT255" s="50"/>
      <c r="BU255" s="50"/>
      <c r="BV255" s="50"/>
      <c r="BW255" s="50"/>
      <c r="BX255" s="50"/>
      <c r="BY255" s="50"/>
      <c r="BZ255" s="50"/>
      <c r="CA255" s="50"/>
      <c r="CB255" s="50"/>
      <c r="CC255" s="50"/>
      <c r="CD255" s="50"/>
      <c r="CE255" s="50"/>
      <c r="CF255" s="50"/>
      <c r="CG255" s="50"/>
      <c r="CH255" s="50"/>
      <c r="CI255" s="50"/>
      <c r="CJ255" s="61">
        <f t="shared" si="118"/>
        <v>6</v>
      </c>
    </row>
    <row r="256" spans="2:88" ht="18.75" customHeight="1" x14ac:dyDescent="0.35">
      <c r="B256" s="63"/>
      <c r="C256" s="62" t="s">
        <v>16</v>
      </c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4">
        <f t="shared" ref="Q256:BH256" si="119">COUNT(Q250:Q255)</f>
        <v>6</v>
      </c>
      <c r="R256" s="64">
        <f t="shared" si="119"/>
        <v>2</v>
      </c>
      <c r="S256" s="64">
        <f t="shared" si="119"/>
        <v>3</v>
      </c>
      <c r="T256" s="64">
        <f t="shared" si="119"/>
        <v>2</v>
      </c>
      <c r="U256" s="64">
        <f t="shared" si="119"/>
        <v>1</v>
      </c>
      <c r="V256" s="64">
        <f t="shared" si="119"/>
        <v>1</v>
      </c>
      <c r="W256" s="64">
        <f t="shared" si="119"/>
        <v>0</v>
      </c>
      <c r="X256" s="64">
        <f t="shared" si="119"/>
        <v>0</v>
      </c>
      <c r="Y256" s="64">
        <f t="shared" si="119"/>
        <v>1</v>
      </c>
      <c r="Z256" s="64">
        <f t="shared" si="119"/>
        <v>0</v>
      </c>
      <c r="AA256" s="64">
        <f t="shared" si="119"/>
        <v>0</v>
      </c>
      <c r="AB256" s="64">
        <f t="shared" si="119"/>
        <v>0</v>
      </c>
      <c r="AC256" s="64">
        <f t="shared" si="119"/>
        <v>0</v>
      </c>
      <c r="AD256" s="64">
        <f t="shared" si="119"/>
        <v>0</v>
      </c>
      <c r="AE256" s="64">
        <f t="shared" si="119"/>
        <v>0</v>
      </c>
      <c r="AF256" s="64">
        <f t="shared" si="119"/>
        <v>0</v>
      </c>
      <c r="AG256" s="64">
        <f t="shared" si="119"/>
        <v>0</v>
      </c>
      <c r="AH256" s="64">
        <f t="shared" si="119"/>
        <v>0</v>
      </c>
      <c r="AI256" s="64">
        <f t="shared" si="119"/>
        <v>0</v>
      </c>
      <c r="AJ256" s="64">
        <f t="shared" si="119"/>
        <v>0</v>
      </c>
      <c r="AK256" s="64">
        <f t="shared" si="119"/>
        <v>0</v>
      </c>
      <c r="AL256" s="64">
        <f t="shared" si="119"/>
        <v>0</v>
      </c>
      <c r="AM256" s="64">
        <f t="shared" si="119"/>
        <v>0</v>
      </c>
      <c r="AN256" s="64">
        <f t="shared" si="119"/>
        <v>0</v>
      </c>
      <c r="AO256" s="64">
        <f t="shared" si="119"/>
        <v>0</v>
      </c>
      <c r="AP256" s="64">
        <f t="shared" si="119"/>
        <v>0</v>
      </c>
      <c r="AQ256" s="64">
        <f t="shared" si="119"/>
        <v>0</v>
      </c>
      <c r="AR256" s="64">
        <f t="shared" si="119"/>
        <v>0</v>
      </c>
      <c r="AS256" s="64">
        <f t="shared" si="119"/>
        <v>0</v>
      </c>
      <c r="AT256" s="64">
        <f t="shared" si="119"/>
        <v>0</v>
      </c>
      <c r="AU256" s="64">
        <f t="shared" si="119"/>
        <v>0</v>
      </c>
      <c r="AV256" s="64">
        <f t="shared" si="119"/>
        <v>0</v>
      </c>
      <c r="AW256" s="64">
        <f t="shared" si="119"/>
        <v>0</v>
      </c>
      <c r="AX256" s="64">
        <f t="shared" si="119"/>
        <v>0</v>
      </c>
      <c r="AY256" s="64">
        <f t="shared" si="119"/>
        <v>0</v>
      </c>
      <c r="AZ256" s="64">
        <f t="shared" si="119"/>
        <v>0</v>
      </c>
      <c r="BA256" s="64">
        <f t="shared" si="119"/>
        <v>0</v>
      </c>
      <c r="BB256" s="64">
        <f t="shared" si="119"/>
        <v>0</v>
      </c>
      <c r="BC256" s="64">
        <f t="shared" si="119"/>
        <v>0</v>
      </c>
      <c r="BD256" s="64">
        <f t="shared" si="119"/>
        <v>0</v>
      </c>
      <c r="BE256" s="64">
        <f t="shared" si="119"/>
        <v>0</v>
      </c>
      <c r="BF256" s="64">
        <f t="shared" si="119"/>
        <v>0</v>
      </c>
      <c r="BG256" s="64">
        <f t="shared" si="119"/>
        <v>0</v>
      </c>
      <c r="BH256" s="64">
        <f t="shared" si="119"/>
        <v>0</v>
      </c>
      <c r="BI256" s="64">
        <f t="shared" ref="BI256:BO256" si="120">COUNT(BI250:BI255)</f>
        <v>0</v>
      </c>
      <c r="BJ256" s="64">
        <f t="shared" si="120"/>
        <v>0</v>
      </c>
      <c r="BK256" s="64">
        <f t="shared" si="120"/>
        <v>0</v>
      </c>
      <c r="BL256" s="64">
        <f t="shared" si="120"/>
        <v>0</v>
      </c>
      <c r="BM256" s="64">
        <f t="shared" si="120"/>
        <v>0</v>
      </c>
      <c r="BN256" s="64">
        <f t="shared" ref="BN256" si="121">COUNT(BN250:BN255)</f>
        <v>0</v>
      </c>
      <c r="BO256" s="64">
        <f t="shared" si="120"/>
        <v>0</v>
      </c>
      <c r="BP256" s="64">
        <f t="shared" ref="BP256:BQ256" si="122">COUNT(BP250:BP255)</f>
        <v>0</v>
      </c>
      <c r="BQ256" s="64">
        <f t="shared" si="122"/>
        <v>0</v>
      </c>
      <c r="BR256" s="64">
        <f t="shared" ref="BR256:BS256" si="123">COUNT(BR250:BR255)</f>
        <v>0</v>
      </c>
      <c r="BS256" s="64">
        <f t="shared" si="123"/>
        <v>0</v>
      </c>
      <c r="BT256" s="64">
        <f t="shared" ref="BT256:BU256" si="124">COUNT(BT250:BT255)</f>
        <v>0</v>
      </c>
      <c r="BU256" s="64">
        <f t="shared" si="124"/>
        <v>0</v>
      </c>
      <c r="BV256" s="64">
        <f t="shared" ref="BV256:CG256" si="125">COUNT(BV250:BV255)</f>
        <v>0</v>
      </c>
      <c r="BW256" s="64">
        <f t="shared" si="125"/>
        <v>0</v>
      </c>
      <c r="BX256" s="64">
        <f t="shared" si="125"/>
        <v>0</v>
      </c>
      <c r="BY256" s="64">
        <f t="shared" si="125"/>
        <v>0</v>
      </c>
      <c r="BZ256" s="64">
        <f t="shared" si="125"/>
        <v>0</v>
      </c>
      <c r="CA256" s="64">
        <f t="shared" si="125"/>
        <v>0</v>
      </c>
      <c r="CB256" s="64">
        <f t="shared" si="125"/>
        <v>0</v>
      </c>
      <c r="CC256" s="64">
        <f t="shared" si="125"/>
        <v>0</v>
      </c>
      <c r="CD256" s="64">
        <f t="shared" si="125"/>
        <v>0</v>
      </c>
      <c r="CE256" s="64">
        <f t="shared" si="125"/>
        <v>0</v>
      </c>
      <c r="CF256" s="64">
        <f t="shared" si="125"/>
        <v>0</v>
      </c>
      <c r="CG256" s="64">
        <f t="shared" si="125"/>
        <v>0</v>
      </c>
      <c r="CH256" s="64">
        <f t="shared" ref="CH256:CI256" si="126">COUNT(CH250:CH255)</f>
        <v>0</v>
      </c>
      <c r="CI256" s="64">
        <f t="shared" si="126"/>
        <v>0</v>
      </c>
      <c r="CJ256" s="64">
        <f>SUM(CJ250:CJ255)</f>
        <v>18</v>
      </c>
    </row>
    <row r="257" spans="2:88" ht="18.75" customHeight="1" x14ac:dyDescent="0.35"/>
    <row r="258" spans="2:88" ht="18.75" customHeight="1" x14ac:dyDescent="0.35">
      <c r="B258" s="136" t="s">
        <v>230</v>
      </c>
      <c r="C258" s="58" t="s">
        <v>231</v>
      </c>
      <c r="D258" s="56">
        <v>40544</v>
      </c>
      <c r="E258" s="56">
        <v>40575</v>
      </c>
      <c r="F258" s="56">
        <v>40603</v>
      </c>
      <c r="G258" s="56">
        <v>40634</v>
      </c>
      <c r="H258" s="56">
        <v>40664</v>
      </c>
      <c r="I258" s="56">
        <v>40695</v>
      </c>
      <c r="J258" s="56">
        <v>40725</v>
      </c>
      <c r="K258" s="56">
        <v>40756</v>
      </c>
      <c r="L258" s="56">
        <v>40787</v>
      </c>
      <c r="M258" s="56">
        <v>40817</v>
      </c>
      <c r="N258" s="56">
        <v>40848</v>
      </c>
      <c r="O258" s="56">
        <v>40878</v>
      </c>
      <c r="P258" s="56">
        <v>40909</v>
      </c>
      <c r="Q258" s="56">
        <v>40940</v>
      </c>
      <c r="R258" s="56">
        <v>40969</v>
      </c>
      <c r="S258" s="56">
        <v>41000</v>
      </c>
      <c r="T258" s="56">
        <v>41030</v>
      </c>
      <c r="U258" s="56">
        <v>41061</v>
      </c>
      <c r="V258" s="56">
        <v>41091</v>
      </c>
      <c r="W258" s="56">
        <v>41122</v>
      </c>
      <c r="X258" s="56">
        <v>41153</v>
      </c>
      <c r="Y258" s="56">
        <v>41183</v>
      </c>
      <c r="Z258" s="56">
        <v>41214</v>
      </c>
      <c r="AA258" s="56">
        <v>41244</v>
      </c>
      <c r="AB258" s="56">
        <v>41275</v>
      </c>
      <c r="AC258" s="56">
        <v>41306</v>
      </c>
      <c r="AD258" s="56">
        <v>41334</v>
      </c>
      <c r="AE258" s="56">
        <v>41365</v>
      </c>
      <c r="AF258" s="56">
        <v>41395</v>
      </c>
      <c r="AG258" s="56">
        <v>41426</v>
      </c>
      <c r="AH258" s="56">
        <v>41456</v>
      </c>
      <c r="AI258" s="56">
        <v>41487</v>
      </c>
      <c r="AJ258" s="56">
        <v>41518</v>
      </c>
      <c r="AK258" s="56">
        <v>41548</v>
      </c>
      <c r="AL258" s="56">
        <v>41579</v>
      </c>
      <c r="AM258" s="56">
        <v>41609</v>
      </c>
      <c r="AN258" s="56">
        <v>41640</v>
      </c>
      <c r="AO258" s="56">
        <v>41671</v>
      </c>
      <c r="AP258" s="56">
        <v>41699</v>
      </c>
      <c r="AQ258" s="56">
        <v>41730</v>
      </c>
      <c r="AR258" s="56">
        <v>41760</v>
      </c>
      <c r="AS258" s="56">
        <v>41791</v>
      </c>
      <c r="AT258" s="56">
        <v>41821</v>
      </c>
      <c r="AU258" s="56">
        <v>41852</v>
      </c>
      <c r="AV258" s="56">
        <v>41883</v>
      </c>
      <c r="AW258" s="56">
        <v>41913</v>
      </c>
      <c r="AX258" s="56">
        <v>41944</v>
      </c>
      <c r="AY258" s="56">
        <v>41974</v>
      </c>
      <c r="AZ258" s="56">
        <v>42005</v>
      </c>
      <c r="BA258" s="56">
        <v>42036</v>
      </c>
      <c r="BB258" s="56">
        <v>42064</v>
      </c>
      <c r="BC258" s="56">
        <v>42095</v>
      </c>
      <c r="BD258" s="56">
        <v>42125</v>
      </c>
      <c r="BE258" s="56">
        <v>42156</v>
      </c>
      <c r="BF258" s="56">
        <v>42186</v>
      </c>
      <c r="BG258" s="56">
        <v>42217</v>
      </c>
      <c r="BH258" s="48">
        <v>42248</v>
      </c>
      <c r="BI258" s="48">
        <v>42278</v>
      </c>
      <c r="BJ258" s="48">
        <v>42309</v>
      </c>
      <c r="BK258" s="48">
        <v>42339</v>
      </c>
      <c r="BL258" s="48">
        <v>42370</v>
      </c>
      <c r="BM258" s="48">
        <v>42401</v>
      </c>
      <c r="BN258" s="48">
        <v>42430</v>
      </c>
      <c r="BO258" s="48">
        <v>42461</v>
      </c>
      <c r="BP258" s="48">
        <v>42491</v>
      </c>
      <c r="BQ258" s="48">
        <v>42522</v>
      </c>
      <c r="BR258" s="48">
        <v>42552</v>
      </c>
      <c r="BS258" s="48">
        <v>42583</v>
      </c>
      <c r="BT258" s="48">
        <v>42614</v>
      </c>
      <c r="BU258" s="48">
        <v>42644</v>
      </c>
      <c r="BV258" s="48">
        <v>42675</v>
      </c>
      <c r="BW258" s="48">
        <v>42705</v>
      </c>
      <c r="BX258" s="48">
        <v>42736</v>
      </c>
      <c r="BY258" s="48">
        <v>42767</v>
      </c>
      <c r="BZ258" s="48">
        <v>42795</v>
      </c>
      <c r="CA258" s="48">
        <v>42826</v>
      </c>
      <c r="CB258" s="48">
        <v>42856</v>
      </c>
      <c r="CC258" s="48">
        <v>42887</v>
      </c>
      <c r="CD258" s="48">
        <v>42917</v>
      </c>
      <c r="CE258" s="48">
        <v>42948</v>
      </c>
      <c r="CF258" s="48">
        <v>42979</v>
      </c>
      <c r="CG258" s="48">
        <v>43009</v>
      </c>
      <c r="CH258" s="48">
        <v>43040</v>
      </c>
      <c r="CI258" s="48">
        <v>43070</v>
      </c>
      <c r="CJ258" s="56" t="s">
        <v>16</v>
      </c>
    </row>
    <row r="259" spans="2:88" x14ac:dyDescent="0.35">
      <c r="B259" s="137">
        <v>344272</v>
      </c>
      <c r="C259" s="59">
        <v>40969</v>
      </c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50">
        <v>1</v>
      </c>
      <c r="S259" s="50"/>
      <c r="T259" s="50">
        <v>1</v>
      </c>
      <c r="U259" s="50"/>
      <c r="V259" s="50">
        <v>1</v>
      </c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 t="s">
        <v>232</v>
      </c>
      <c r="BJ259" s="50"/>
      <c r="BK259" s="50"/>
      <c r="BL259" s="50"/>
      <c r="BM259" s="50"/>
      <c r="BN259" s="50"/>
      <c r="BO259" s="50"/>
      <c r="BP259" s="50"/>
      <c r="BQ259" s="50"/>
      <c r="BR259" s="50"/>
      <c r="BS259" s="50"/>
      <c r="BT259" s="50"/>
      <c r="BU259" s="50"/>
      <c r="BV259" s="50"/>
      <c r="BW259" s="50"/>
      <c r="BX259" s="50"/>
      <c r="BY259" s="50"/>
      <c r="BZ259" s="50"/>
      <c r="CA259" s="50"/>
      <c r="CB259" s="50"/>
      <c r="CC259" s="50"/>
      <c r="CD259" s="50"/>
      <c r="CE259" s="50"/>
      <c r="CF259" s="50"/>
      <c r="CG259" s="50"/>
      <c r="CH259" s="50"/>
      <c r="CI259" s="50"/>
      <c r="CJ259" s="61">
        <f t="shared" ref="CJ259:CJ274" si="127">SUM(D259:CI259)</f>
        <v>3</v>
      </c>
    </row>
    <row r="260" spans="2:88" x14ac:dyDescent="0.35">
      <c r="B260" s="137">
        <v>345435</v>
      </c>
      <c r="C260" s="59">
        <v>40969</v>
      </c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50">
        <v>1</v>
      </c>
      <c r="S260" s="50">
        <v>2</v>
      </c>
      <c r="T260" s="50"/>
      <c r="U260" s="50"/>
      <c r="V260" s="50"/>
      <c r="W260" s="50"/>
      <c r="X260" s="50"/>
      <c r="Y260" s="50"/>
      <c r="Z260" s="50"/>
      <c r="AA260" s="50">
        <v>2</v>
      </c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 t="s">
        <v>232</v>
      </c>
      <c r="BJ260" s="50"/>
      <c r="BK260" s="50"/>
      <c r="BL260" s="50"/>
      <c r="BM260" s="50"/>
      <c r="BN260" s="50"/>
      <c r="BO260" s="50"/>
      <c r="BP260" s="50"/>
      <c r="BQ260" s="50"/>
      <c r="BR260" s="50"/>
      <c r="BS260" s="50"/>
      <c r="BT260" s="50"/>
      <c r="BU260" s="50"/>
      <c r="BV260" s="50"/>
      <c r="BW260" s="50"/>
      <c r="BX260" s="50"/>
      <c r="BY260" s="50"/>
      <c r="BZ260" s="50"/>
      <c r="CA260" s="50"/>
      <c r="CB260" s="50"/>
      <c r="CC260" s="50"/>
      <c r="CD260" s="50"/>
      <c r="CE260" s="50"/>
      <c r="CF260" s="50"/>
      <c r="CG260" s="50"/>
      <c r="CH260" s="50"/>
      <c r="CI260" s="50"/>
      <c r="CJ260" s="61">
        <f t="shared" si="127"/>
        <v>5</v>
      </c>
    </row>
    <row r="261" spans="2:88" x14ac:dyDescent="0.35">
      <c r="B261" s="137">
        <v>344899</v>
      </c>
      <c r="C261" s="59">
        <v>40969</v>
      </c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50">
        <v>1</v>
      </c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 t="s">
        <v>232</v>
      </c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  <c r="CB261" s="50"/>
      <c r="CC261" s="50"/>
      <c r="CD261" s="50"/>
      <c r="CE261" s="50"/>
      <c r="CF261" s="50"/>
      <c r="CG261" s="50"/>
      <c r="CH261" s="50"/>
      <c r="CI261" s="50"/>
      <c r="CJ261" s="61">
        <f t="shared" si="127"/>
        <v>1</v>
      </c>
    </row>
    <row r="262" spans="2:88" x14ac:dyDescent="0.35">
      <c r="B262" s="137">
        <v>295179</v>
      </c>
      <c r="C262" s="59">
        <v>40969</v>
      </c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50">
        <v>1</v>
      </c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 t="s">
        <v>232</v>
      </c>
      <c r="BJ262" s="50"/>
      <c r="BK262" s="50"/>
      <c r="BL262" s="50"/>
      <c r="BM262" s="50"/>
      <c r="BN262" s="50"/>
      <c r="BO262" s="50"/>
      <c r="BP262" s="50"/>
      <c r="BQ262" s="50"/>
      <c r="BR262" s="50"/>
      <c r="BS262" s="50"/>
      <c r="BT262" s="50"/>
      <c r="BU262" s="50"/>
      <c r="BV262" s="50"/>
      <c r="BW262" s="50"/>
      <c r="BX262" s="50"/>
      <c r="BY262" s="50"/>
      <c r="BZ262" s="50"/>
      <c r="CA262" s="50"/>
      <c r="CB262" s="50"/>
      <c r="CC262" s="50"/>
      <c r="CD262" s="50"/>
      <c r="CE262" s="50"/>
      <c r="CF262" s="50"/>
      <c r="CG262" s="50"/>
      <c r="CH262" s="50"/>
      <c r="CI262" s="50"/>
      <c r="CJ262" s="61">
        <f t="shared" si="127"/>
        <v>1</v>
      </c>
    </row>
    <row r="263" spans="2:88" x14ac:dyDescent="0.35">
      <c r="B263" s="137">
        <v>345935</v>
      </c>
      <c r="C263" s="59">
        <v>40969</v>
      </c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50">
        <v>2</v>
      </c>
      <c r="S263" s="50"/>
      <c r="T263" s="50">
        <v>1</v>
      </c>
      <c r="U263" s="50">
        <v>1</v>
      </c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 t="s">
        <v>232</v>
      </c>
      <c r="BJ263" s="50"/>
      <c r="BK263" s="50"/>
      <c r="BL263" s="50"/>
      <c r="BM263" s="50"/>
      <c r="BN263" s="50"/>
      <c r="BO263" s="50"/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50"/>
      <c r="CI263" s="50"/>
      <c r="CJ263" s="61">
        <f t="shared" si="127"/>
        <v>4</v>
      </c>
    </row>
    <row r="264" spans="2:88" x14ac:dyDescent="0.35">
      <c r="B264" s="137">
        <v>343403</v>
      </c>
      <c r="C264" s="59">
        <v>40969</v>
      </c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50">
        <v>1</v>
      </c>
      <c r="S264" s="50"/>
      <c r="T264" s="50"/>
      <c r="U264" s="50"/>
      <c r="V264" s="50"/>
      <c r="W264" s="50">
        <v>1</v>
      </c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 t="s">
        <v>232</v>
      </c>
      <c r="BJ264" s="50"/>
      <c r="BK264" s="50"/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61">
        <f t="shared" si="127"/>
        <v>2</v>
      </c>
    </row>
    <row r="265" spans="2:88" x14ac:dyDescent="0.35">
      <c r="B265" s="137">
        <v>175141</v>
      </c>
      <c r="C265" s="59">
        <v>40969</v>
      </c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50">
        <v>1</v>
      </c>
      <c r="S265" s="50"/>
      <c r="T265" s="50">
        <v>1</v>
      </c>
      <c r="U265" s="50"/>
      <c r="V265" s="50">
        <v>1</v>
      </c>
      <c r="W265" s="50">
        <v>1</v>
      </c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 t="s">
        <v>232</v>
      </c>
      <c r="BJ265" s="50"/>
      <c r="BK265" s="50"/>
      <c r="BL265" s="50"/>
      <c r="BM265" s="50"/>
      <c r="BN265" s="50"/>
      <c r="BO265" s="50"/>
      <c r="BP265" s="50"/>
      <c r="BQ265" s="50"/>
      <c r="BR265" s="50"/>
      <c r="BS265" s="50"/>
      <c r="BT265" s="50"/>
      <c r="BU265" s="50"/>
      <c r="BV265" s="50"/>
      <c r="BW265" s="50"/>
      <c r="BX265" s="50"/>
      <c r="BY265" s="50"/>
      <c r="BZ265" s="50"/>
      <c r="CA265" s="50"/>
      <c r="CB265" s="50"/>
      <c r="CC265" s="50"/>
      <c r="CD265" s="50"/>
      <c r="CE265" s="50"/>
      <c r="CF265" s="50"/>
      <c r="CG265" s="50"/>
      <c r="CH265" s="50"/>
      <c r="CI265" s="50"/>
      <c r="CJ265" s="61">
        <f t="shared" si="127"/>
        <v>4</v>
      </c>
    </row>
    <row r="266" spans="2:88" x14ac:dyDescent="0.35">
      <c r="B266" s="137">
        <v>345609</v>
      </c>
      <c r="C266" s="59">
        <v>40969</v>
      </c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50">
        <v>1</v>
      </c>
      <c r="S266" s="50">
        <v>1</v>
      </c>
      <c r="T266" s="50">
        <v>1</v>
      </c>
      <c r="U266" s="50">
        <v>1</v>
      </c>
      <c r="V266" s="50">
        <v>2</v>
      </c>
      <c r="W266" s="50"/>
      <c r="X266" s="50">
        <v>1</v>
      </c>
      <c r="Y266" s="50">
        <v>1</v>
      </c>
      <c r="Z266" s="50"/>
      <c r="AA266" s="50"/>
      <c r="AB266" s="50"/>
      <c r="AC266" s="50"/>
      <c r="AD266" s="50"/>
      <c r="AE266" s="50"/>
      <c r="AF266" s="50"/>
      <c r="AG266" s="50">
        <v>1</v>
      </c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 t="s">
        <v>232</v>
      </c>
      <c r="BJ266" s="50"/>
      <c r="BK266" s="50"/>
      <c r="BL266" s="50"/>
      <c r="BM266" s="50"/>
      <c r="BN266" s="50"/>
      <c r="BO266" s="50"/>
      <c r="BP266" s="50"/>
      <c r="BQ266" s="50"/>
      <c r="BR266" s="50"/>
      <c r="BS266" s="50"/>
      <c r="BT266" s="50"/>
      <c r="BU266" s="50"/>
      <c r="BV266" s="50"/>
      <c r="BW266" s="50"/>
      <c r="BX266" s="50"/>
      <c r="BY266" s="50"/>
      <c r="BZ266" s="50"/>
      <c r="CA266" s="50"/>
      <c r="CB266" s="50"/>
      <c r="CC266" s="50"/>
      <c r="CD266" s="50"/>
      <c r="CE266" s="50"/>
      <c r="CF266" s="50"/>
      <c r="CG266" s="50"/>
      <c r="CH266" s="50"/>
      <c r="CI266" s="50"/>
      <c r="CJ266" s="61">
        <f t="shared" si="127"/>
        <v>9</v>
      </c>
    </row>
    <row r="267" spans="2:88" x14ac:dyDescent="0.35">
      <c r="B267" s="137">
        <v>344124</v>
      </c>
      <c r="C267" s="59">
        <v>40969</v>
      </c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50">
        <v>1</v>
      </c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 t="s">
        <v>232</v>
      </c>
      <c r="BJ267" s="50"/>
      <c r="BK267" s="50"/>
      <c r="BL267" s="50"/>
      <c r="BM267" s="50"/>
      <c r="BN267" s="50"/>
      <c r="BO267" s="50"/>
      <c r="BP267" s="50"/>
      <c r="BQ267" s="50"/>
      <c r="BR267" s="50"/>
      <c r="BS267" s="50"/>
      <c r="BT267" s="50"/>
      <c r="BU267" s="50"/>
      <c r="BV267" s="50"/>
      <c r="BW267" s="50"/>
      <c r="BX267" s="50"/>
      <c r="BY267" s="50"/>
      <c r="BZ267" s="50"/>
      <c r="CA267" s="50"/>
      <c r="CB267" s="50"/>
      <c r="CC267" s="50"/>
      <c r="CD267" s="50"/>
      <c r="CE267" s="50"/>
      <c r="CF267" s="50"/>
      <c r="CG267" s="50"/>
      <c r="CH267" s="50"/>
      <c r="CI267" s="50"/>
      <c r="CJ267" s="61">
        <f t="shared" si="127"/>
        <v>1</v>
      </c>
    </row>
    <row r="268" spans="2:88" x14ac:dyDescent="0.35">
      <c r="B268" s="137">
        <v>105996</v>
      </c>
      <c r="C268" s="59">
        <v>40969</v>
      </c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50">
        <v>1</v>
      </c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 t="s">
        <v>232</v>
      </c>
      <c r="BJ268" s="50"/>
      <c r="BK268" s="50"/>
      <c r="BL268" s="50"/>
      <c r="BM268" s="50"/>
      <c r="BN268" s="50"/>
      <c r="BO268" s="50"/>
      <c r="BP268" s="50"/>
      <c r="BQ268" s="50"/>
      <c r="BR268" s="50"/>
      <c r="BS268" s="50"/>
      <c r="BT268" s="50"/>
      <c r="BU268" s="50"/>
      <c r="BV268" s="50"/>
      <c r="BW268" s="50"/>
      <c r="BX268" s="50"/>
      <c r="BY268" s="50"/>
      <c r="BZ268" s="50"/>
      <c r="CA268" s="50"/>
      <c r="CB268" s="50"/>
      <c r="CC268" s="50"/>
      <c r="CD268" s="50"/>
      <c r="CE268" s="50"/>
      <c r="CF268" s="50"/>
      <c r="CG268" s="50"/>
      <c r="CH268" s="50"/>
      <c r="CI268" s="50"/>
      <c r="CJ268" s="61">
        <f t="shared" si="127"/>
        <v>1</v>
      </c>
    </row>
    <row r="269" spans="2:88" x14ac:dyDescent="0.35">
      <c r="B269" s="137">
        <v>343689</v>
      </c>
      <c r="C269" s="59">
        <v>40969</v>
      </c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50">
        <v>1</v>
      </c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 t="s">
        <v>232</v>
      </c>
      <c r="BJ269" s="50"/>
      <c r="BK269" s="50"/>
      <c r="BL269" s="50"/>
      <c r="BM269" s="50"/>
      <c r="BN269" s="50"/>
      <c r="BO269" s="50"/>
      <c r="BP269" s="50"/>
      <c r="BQ269" s="50"/>
      <c r="BR269" s="50"/>
      <c r="BS269" s="50"/>
      <c r="BT269" s="50"/>
      <c r="BU269" s="50"/>
      <c r="BV269" s="50"/>
      <c r="BW269" s="50"/>
      <c r="BX269" s="50"/>
      <c r="BY269" s="50"/>
      <c r="BZ269" s="50"/>
      <c r="CA269" s="50"/>
      <c r="CB269" s="50"/>
      <c r="CC269" s="50"/>
      <c r="CD269" s="50"/>
      <c r="CE269" s="50"/>
      <c r="CF269" s="50"/>
      <c r="CG269" s="50"/>
      <c r="CH269" s="50"/>
      <c r="CI269" s="50"/>
      <c r="CJ269" s="61">
        <f t="shared" si="127"/>
        <v>1</v>
      </c>
    </row>
    <row r="270" spans="2:88" x14ac:dyDescent="0.35">
      <c r="B270" s="137">
        <v>221691</v>
      </c>
      <c r="C270" s="59">
        <v>40969</v>
      </c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50">
        <v>1</v>
      </c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 t="s">
        <v>232</v>
      </c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50"/>
      <c r="CD270" s="50"/>
      <c r="CE270" s="50"/>
      <c r="CF270" s="50"/>
      <c r="CG270" s="50"/>
      <c r="CH270" s="50"/>
      <c r="CI270" s="50"/>
      <c r="CJ270" s="61">
        <f t="shared" si="127"/>
        <v>1</v>
      </c>
    </row>
    <row r="271" spans="2:88" x14ac:dyDescent="0.35">
      <c r="B271" s="137">
        <v>77451</v>
      </c>
      <c r="C271" s="59">
        <v>40969</v>
      </c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50">
        <v>1</v>
      </c>
      <c r="S271" s="50"/>
      <c r="T271" s="50"/>
      <c r="U271" s="50"/>
      <c r="V271" s="50"/>
      <c r="W271" s="50"/>
      <c r="X271" s="50"/>
      <c r="Y271" s="50"/>
      <c r="Z271" s="50"/>
      <c r="AA271" s="50"/>
      <c r="AB271" s="50">
        <v>1</v>
      </c>
      <c r="AC271" s="50">
        <v>1</v>
      </c>
      <c r="AD271" s="50"/>
      <c r="AE271" s="50"/>
      <c r="AF271" s="50"/>
      <c r="AG271" s="50"/>
      <c r="AH271" s="50">
        <v>1</v>
      </c>
      <c r="AI271" s="50"/>
      <c r="AJ271" s="50">
        <v>1</v>
      </c>
      <c r="AK271" s="50"/>
      <c r="AL271" s="50">
        <v>1</v>
      </c>
      <c r="AM271" s="50"/>
      <c r="AN271" s="50">
        <v>1</v>
      </c>
      <c r="AO271" s="50"/>
      <c r="AP271" s="50">
        <v>1</v>
      </c>
      <c r="AQ271" s="50"/>
      <c r="AR271" s="50"/>
      <c r="AS271" s="50"/>
      <c r="AT271" s="50"/>
      <c r="AU271" s="50"/>
      <c r="AV271" s="50">
        <v>1</v>
      </c>
      <c r="AW271" s="50">
        <v>1</v>
      </c>
      <c r="AX271" s="50">
        <v>1</v>
      </c>
      <c r="AY271" s="50">
        <v>1</v>
      </c>
      <c r="AZ271" s="50">
        <v>1</v>
      </c>
      <c r="BA271" s="50"/>
      <c r="BB271" s="50"/>
      <c r="BC271" s="50"/>
      <c r="BD271" s="50">
        <v>1</v>
      </c>
      <c r="BE271" s="50">
        <v>1</v>
      </c>
      <c r="BF271" s="50">
        <v>1</v>
      </c>
      <c r="BG271" s="50"/>
      <c r="BH271" s="50">
        <v>1</v>
      </c>
      <c r="BI271" s="50">
        <v>2</v>
      </c>
      <c r="BJ271" s="50">
        <v>1</v>
      </c>
      <c r="BK271" s="50"/>
      <c r="BL271" s="50"/>
      <c r="BM271" s="50"/>
      <c r="BN271" s="50"/>
      <c r="BO271" s="50"/>
      <c r="BP271" s="50"/>
      <c r="BQ271" s="50"/>
      <c r="BR271" s="50"/>
      <c r="BS271" s="50">
        <v>1</v>
      </c>
      <c r="BT271" s="50"/>
      <c r="BU271" s="50">
        <v>1</v>
      </c>
      <c r="BV271" s="50"/>
      <c r="BW271" s="50"/>
      <c r="BX271" s="50">
        <v>1</v>
      </c>
      <c r="BY271" s="50">
        <v>1</v>
      </c>
      <c r="BZ271" s="50"/>
      <c r="CA271" s="50"/>
      <c r="CB271" s="50"/>
      <c r="CC271" s="50"/>
      <c r="CD271" s="50"/>
      <c r="CE271" s="50"/>
      <c r="CF271" s="50"/>
      <c r="CG271" s="50"/>
      <c r="CH271" s="50"/>
      <c r="CI271" s="50"/>
      <c r="CJ271" s="61">
        <f t="shared" si="127"/>
        <v>24</v>
      </c>
    </row>
    <row r="272" spans="2:88" x14ac:dyDescent="0.35">
      <c r="B272" s="137">
        <v>345930</v>
      </c>
      <c r="C272" s="59">
        <v>40969</v>
      </c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50">
        <v>2</v>
      </c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 t="s">
        <v>232</v>
      </c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  <c r="CB272" s="50"/>
      <c r="CC272" s="50"/>
      <c r="CD272" s="50"/>
      <c r="CE272" s="50"/>
      <c r="CF272" s="50"/>
      <c r="CG272" s="50"/>
      <c r="CH272" s="50"/>
      <c r="CI272" s="50"/>
      <c r="CJ272" s="61">
        <f t="shared" si="127"/>
        <v>2</v>
      </c>
    </row>
    <row r="273" spans="2:88" x14ac:dyDescent="0.35">
      <c r="B273" s="137">
        <v>180858</v>
      </c>
      <c r="C273" s="59">
        <v>40969</v>
      </c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50">
        <v>2</v>
      </c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 t="s">
        <v>232</v>
      </c>
      <c r="BJ273" s="50"/>
      <c r="BK273" s="50"/>
      <c r="BL273" s="50"/>
      <c r="BM273" s="50"/>
      <c r="BN273" s="50"/>
      <c r="BO273" s="50"/>
      <c r="BP273" s="50"/>
      <c r="BQ273" s="50"/>
      <c r="BR273" s="50"/>
      <c r="BS273" s="50"/>
      <c r="BT273" s="50"/>
      <c r="BU273" s="50"/>
      <c r="BV273" s="50"/>
      <c r="BW273" s="50"/>
      <c r="BX273" s="50"/>
      <c r="BY273" s="50"/>
      <c r="BZ273" s="50"/>
      <c r="CA273" s="50"/>
      <c r="CB273" s="50"/>
      <c r="CC273" s="50"/>
      <c r="CD273" s="50"/>
      <c r="CE273" s="50"/>
      <c r="CF273" s="50"/>
      <c r="CG273" s="50"/>
      <c r="CH273" s="50"/>
      <c r="CI273" s="50"/>
      <c r="CJ273" s="61">
        <f t="shared" si="127"/>
        <v>2</v>
      </c>
    </row>
    <row r="274" spans="2:88" x14ac:dyDescent="0.35">
      <c r="B274" s="137">
        <v>345010</v>
      </c>
      <c r="C274" s="59">
        <v>40969</v>
      </c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50">
        <v>1</v>
      </c>
      <c r="S274" s="50"/>
      <c r="T274" s="50"/>
      <c r="U274" s="50"/>
      <c r="V274" s="50"/>
      <c r="W274" s="50"/>
      <c r="X274" s="50"/>
      <c r="Y274" s="50"/>
      <c r="Z274" s="50">
        <v>1</v>
      </c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 t="s">
        <v>232</v>
      </c>
      <c r="BJ274" s="50"/>
      <c r="BK274" s="50"/>
      <c r="BL274" s="50"/>
      <c r="BM274" s="50"/>
      <c r="BN274" s="50"/>
      <c r="BO274" s="50"/>
      <c r="BP274" s="50"/>
      <c r="BQ274" s="50"/>
      <c r="BR274" s="50"/>
      <c r="BS274" s="50"/>
      <c r="BT274" s="50"/>
      <c r="BU274" s="50"/>
      <c r="BV274" s="50"/>
      <c r="BW274" s="50"/>
      <c r="BX274" s="50"/>
      <c r="BY274" s="50"/>
      <c r="BZ274" s="50"/>
      <c r="CA274" s="50"/>
      <c r="CB274" s="50"/>
      <c r="CC274" s="50"/>
      <c r="CD274" s="50"/>
      <c r="CE274" s="50"/>
      <c r="CF274" s="50"/>
      <c r="CG274" s="50"/>
      <c r="CH274" s="50"/>
      <c r="CI274" s="50"/>
      <c r="CJ274" s="61">
        <f t="shared" si="127"/>
        <v>2</v>
      </c>
    </row>
    <row r="275" spans="2:88" ht="18.75" customHeight="1" x14ac:dyDescent="0.35">
      <c r="B275" s="63"/>
      <c r="C275" s="62" t="s">
        <v>16</v>
      </c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4"/>
      <c r="R275" s="64">
        <f t="shared" ref="R275:BH275" si="128">COUNT(R259:R274)</f>
        <v>16</v>
      </c>
      <c r="S275" s="64">
        <f t="shared" si="128"/>
        <v>2</v>
      </c>
      <c r="T275" s="64">
        <f t="shared" si="128"/>
        <v>4</v>
      </c>
      <c r="U275" s="64">
        <f t="shared" si="128"/>
        <v>2</v>
      </c>
      <c r="V275" s="64">
        <f t="shared" si="128"/>
        <v>3</v>
      </c>
      <c r="W275" s="64">
        <f t="shared" si="128"/>
        <v>2</v>
      </c>
      <c r="X275" s="64">
        <f t="shared" si="128"/>
        <v>1</v>
      </c>
      <c r="Y275" s="64">
        <f t="shared" si="128"/>
        <v>1</v>
      </c>
      <c r="Z275" s="64">
        <f t="shared" si="128"/>
        <v>1</v>
      </c>
      <c r="AA275" s="64">
        <f t="shared" si="128"/>
        <v>1</v>
      </c>
      <c r="AB275" s="64">
        <f t="shared" si="128"/>
        <v>1</v>
      </c>
      <c r="AC275" s="64">
        <f t="shared" si="128"/>
        <v>1</v>
      </c>
      <c r="AD275" s="64">
        <f t="shared" si="128"/>
        <v>0</v>
      </c>
      <c r="AE275" s="64">
        <f t="shared" si="128"/>
        <v>0</v>
      </c>
      <c r="AF275" s="64">
        <f t="shared" si="128"/>
        <v>0</v>
      </c>
      <c r="AG275" s="64">
        <f t="shared" si="128"/>
        <v>1</v>
      </c>
      <c r="AH275" s="64">
        <f t="shared" si="128"/>
        <v>1</v>
      </c>
      <c r="AI275" s="64">
        <f t="shared" si="128"/>
        <v>0</v>
      </c>
      <c r="AJ275" s="64">
        <f t="shared" si="128"/>
        <v>1</v>
      </c>
      <c r="AK275" s="64">
        <f t="shared" si="128"/>
        <v>0</v>
      </c>
      <c r="AL275" s="64">
        <f t="shared" si="128"/>
        <v>1</v>
      </c>
      <c r="AM275" s="64">
        <f t="shared" si="128"/>
        <v>0</v>
      </c>
      <c r="AN275" s="64">
        <f t="shared" si="128"/>
        <v>1</v>
      </c>
      <c r="AO275" s="64">
        <f t="shared" si="128"/>
        <v>0</v>
      </c>
      <c r="AP275" s="64">
        <f t="shared" si="128"/>
        <v>1</v>
      </c>
      <c r="AQ275" s="64">
        <f t="shared" si="128"/>
        <v>0</v>
      </c>
      <c r="AR275" s="64">
        <f t="shared" si="128"/>
        <v>0</v>
      </c>
      <c r="AS275" s="64">
        <f t="shared" si="128"/>
        <v>0</v>
      </c>
      <c r="AT275" s="64">
        <f t="shared" si="128"/>
        <v>0</v>
      </c>
      <c r="AU275" s="64">
        <f t="shared" si="128"/>
        <v>0</v>
      </c>
      <c r="AV275" s="64">
        <f t="shared" si="128"/>
        <v>1</v>
      </c>
      <c r="AW275" s="64">
        <f t="shared" si="128"/>
        <v>1</v>
      </c>
      <c r="AX275" s="64">
        <f t="shared" si="128"/>
        <v>1</v>
      </c>
      <c r="AY275" s="64">
        <f t="shared" si="128"/>
        <v>1</v>
      </c>
      <c r="AZ275" s="64">
        <f t="shared" si="128"/>
        <v>1</v>
      </c>
      <c r="BA275" s="64">
        <f t="shared" si="128"/>
        <v>0</v>
      </c>
      <c r="BB275" s="64">
        <f t="shared" si="128"/>
        <v>0</v>
      </c>
      <c r="BC275" s="64">
        <f t="shared" si="128"/>
        <v>0</v>
      </c>
      <c r="BD275" s="64">
        <f t="shared" si="128"/>
        <v>1</v>
      </c>
      <c r="BE275" s="64">
        <f t="shared" si="128"/>
        <v>1</v>
      </c>
      <c r="BF275" s="64">
        <f t="shared" si="128"/>
        <v>1</v>
      </c>
      <c r="BG275" s="64">
        <f t="shared" si="128"/>
        <v>0</v>
      </c>
      <c r="BH275" s="64">
        <f t="shared" si="128"/>
        <v>1</v>
      </c>
      <c r="BI275" s="64">
        <f t="shared" ref="BI275:BO275" si="129">COUNT(BI259:BI274)</f>
        <v>1</v>
      </c>
      <c r="BJ275" s="64">
        <f t="shared" si="129"/>
        <v>1</v>
      </c>
      <c r="BK275" s="64">
        <f t="shared" si="129"/>
        <v>0</v>
      </c>
      <c r="BL275" s="64">
        <f t="shared" si="129"/>
        <v>0</v>
      </c>
      <c r="BM275" s="64">
        <f t="shared" si="129"/>
        <v>0</v>
      </c>
      <c r="BN275" s="64">
        <f t="shared" ref="BN275" si="130">COUNT(BN259:BN274)</f>
        <v>0</v>
      </c>
      <c r="BO275" s="64">
        <f t="shared" si="129"/>
        <v>0</v>
      </c>
      <c r="BP275" s="64">
        <f t="shared" ref="BP275:BQ275" si="131">COUNT(BP259:BP274)</f>
        <v>0</v>
      </c>
      <c r="BQ275" s="64">
        <f t="shared" si="131"/>
        <v>0</v>
      </c>
      <c r="BR275" s="64">
        <f t="shared" ref="BR275:BS275" si="132">COUNT(BR259:BR274)</f>
        <v>0</v>
      </c>
      <c r="BS275" s="64">
        <f t="shared" si="132"/>
        <v>1</v>
      </c>
      <c r="BT275" s="64">
        <f t="shared" ref="BT275:BU275" si="133">COUNT(BT259:BT274)</f>
        <v>0</v>
      </c>
      <c r="BU275" s="64">
        <f t="shared" si="133"/>
        <v>1</v>
      </c>
      <c r="BV275" s="64">
        <f t="shared" ref="BV275:CG275" si="134">COUNT(BV259:BV274)</f>
        <v>0</v>
      </c>
      <c r="BW275" s="64">
        <f t="shared" si="134"/>
        <v>0</v>
      </c>
      <c r="BX275" s="64">
        <f t="shared" si="134"/>
        <v>1</v>
      </c>
      <c r="BY275" s="64">
        <f t="shared" si="134"/>
        <v>1</v>
      </c>
      <c r="BZ275" s="64">
        <f t="shared" si="134"/>
        <v>0</v>
      </c>
      <c r="CA275" s="64">
        <f t="shared" si="134"/>
        <v>0</v>
      </c>
      <c r="CB275" s="64">
        <f t="shared" si="134"/>
        <v>0</v>
      </c>
      <c r="CC275" s="64">
        <f t="shared" si="134"/>
        <v>0</v>
      </c>
      <c r="CD275" s="64">
        <f t="shared" si="134"/>
        <v>0</v>
      </c>
      <c r="CE275" s="64">
        <f t="shared" si="134"/>
        <v>0</v>
      </c>
      <c r="CF275" s="64">
        <f t="shared" si="134"/>
        <v>0</v>
      </c>
      <c r="CG275" s="64">
        <f t="shared" si="134"/>
        <v>0</v>
      </c>
      <c r="CH275" s="64">
        <f t="shared" ref="CH275:CI275" si="135">COUNT(CH259:CH274)</f>
        <v>0</v>
      </c>
      <c r="CI275" s="64">
        <f t="shared" si="135"/>
        <v>0</v>
      </c>
      <c r="CJ275" s="64">
        <f>SUM(CJ259:CJ274)</f>
        <v>63</v>
      </c>
    </row>
    <row r="276" spans="2:88" ht="18.75" customHeight="1" x14ac:dyDescent="0.35"/>
    <row r="277" spans="2:88" ht="18.75" customHeight="1" x14ac:dyDescent="0.35">
      <c r="B277" s="136" t="s">
        <v>230</v>
      </c>
      <c r="C277" s="58" t="s">
        <v>231</v>
      </c>
      <c r="D277" s="56">
        <v>40544</v>
      </c>
      <c r="E277" s="56">
        <v>40575</v>
      </c>
      <c r="F277" s="56">
        <v>40603</v>
      </c>
      <c r="G277" s="56">
        <v>40634</v>
      </c>
      <c r="H277" s="56">
        <v>40664</v>
      </c>
      <c r="I277" s="56">
        <v>40695</v>
      </c>
      <c r="J277" s="56">
        <v>40725</v>
      </c>
      <c r="K277" s="56">
        <v>40756</v>
      </c>
      <c r="L277" s="56">
        <v>40787</v>
      </c>
      <c r="M277" s="56">
        <v>40817</v>
      </c>
      <c r="N277" s="56">
        <v>40848</v>
      </c>
      <c r="O277" s="56">
        <v>40878</v>
      </c>
      <c r="P277" s="56">
        <v>40909</v>
      </c>
      <c r="Q277" s="56">
        <v>40940</v>
      </c>
      <c r="R277" s="56">
        <v>40969</v>
      </c>
      <c r="S277" s="56">
        <v>41000</v>
      </c>
      <c r="T277" s="56">
        <v>41030</v>
      </c>
      <c r="U277" s="56">
        <v>41061</v>
      </c>
      <c r="V277" s="56">
        <v>41091</v>
      </c>
      <c r="W277" s="56">
        <v>41122</v>
      </c>
      <c r="X277" s="56">
        <v>41153</v>
      </c>
      <c r="Y277" s="56">
        <v>41183</v>
      </c>
      <c r="Z277" s="56">
        <v>41214</v>
      </c>
      <c r="AA277" s="56">
        <v>41244</v>
      </c>
      <c r="AB277" s="56">
        <v>41275</v>
      </c>
      <c r="AC277" s="56">
        <v>41306</v>
      </c>
      <c r="AD277" s="56">
        <v>41334</v>
      </c>
      <c r="AE277" s="56">
        <v>41365</v>
      </c>
      <c r="AF277" s="56">
        <v>41395</v>
      </c>
      <c r="AG277" s="56">
        <v>41426</v>
      </c>
      <c r="AH277" s="56">
        <v>41456</v>
      </c>
      <c r="AI277" s="56">
        <v>41487</v>
      </c>
      <c r="AJ277" s="56">
        <v>41518</v>
      </c>
      <c r="AK277" s="56">
        <v>41548</v>
      </c>
      <c r="AL277" s="56">
        <v>41579</v>
      </c>
      <c r="AM277" s="56">
        <v>41609</v>
      </c>
      <c r="AN277" s="56">
        <v>41640</v>
      </c>
      <c r="AO277" s="56">
        <v>41671</v>
      </c>
      <c r="AP277" s="56">
        <v>41699</v>
      </c>
      <c r="AQ277" s="56">
        <v>41730</v>
      </c>
      <c r="AR277" s="56">
        <v>41760</v>
      </c>
      <c r="AS277" s="56">
        <v>41791</v>
      </c>
      <c r="AT277" s="56">
        <v>41821</v>
      </c>
      <c r="AU277" s="56">
        <v>41852</v>
      </c>
      <c r="AV277" s="56">
        <v>41883</v>
      </c>
      <c r="AW277" s="56">
        <v>41913</v>
      </c>
      <c r="AX277" s="56">
        <v>41944</v>
      </c>
      <c r="AY277" s="56">
        <v>41974</v>
      </c>
      <c r="AZ277" s="56">
        <v>42005</v>
      </c>
      <c r="BA277" s="56">
        <v>42036</v>
      </c>
      <c r="BB277" s="56">
        <v>42064</v>
      </c>
      <c r="BC277" s="56">
        <v>42095</v>
      </c>
      <c r="BD277" s="56">
        <v>42125</v>
      </c>
      <c r="BE277" s="56">
        <v>42156</v>
      </c>
      <c r="BF277" s="56">
        <v>42186</v>
      </c>
      <c r="BG277" s="56">
        <v>42217</v>
      </c>
      <c r="BH277" s="48">
        <v>42248</v>
      </c>
      <c r="BI277" s="48">
        <v>42278</v>
      </c>
      <c r="BJ277" s="48">
        <v>42309</v>
      </c>
      <c r="BK277" s="48">
        <v>42339</v>
      </c>
      <c r="BL277" s="48">
        <v>42370</v>
      </c>
      <c r="BM277" s="48">
        <v>42401</v>
      </c>
      <c r="BN277" s="48">
        <v>42430</v>
      </c>
      <c r="BO277" s="48">
        <v>42461</v>
      </c>
      <c r="BP277" s="48">
        <v>42491</v>
      </c>
      <c r="BQ277" s="48">
        <v>42522</v>
      </c>
      <c r="BR277" s="48">
        <v>42552</v>
      </c>
      <c r="BS277" s="48">
        <v>42583</v>
      </c>
      <c r="BT277" s="48">
        <v>42614</v>
      </c>
      <c r="BU277" s="48">
        <v>42644</v>
      </c>
      <c r="BV277" s="48">
        <v>42675</v>
      </c>
      <c r="BW277" s="48">
        <v>42705</v>
      </c>
      <c r="BX277" s="48">
        <v>42736</v>
      </c>
      <c r="BY277" s="48">
        <v>42767</v>
      </c>
      <c r="BZ277" s="48">
        <v>42795</v>
      </c>
      <c r="CA277" s="48">
        <v>42826</v>
      </c>
      <c r="CB277" s="48">
        <v>42856</v>
      </c>
      <c r="CC277" s="48">
        <v>42887</v>
      </c>
      <c r="CD277" s="48">
        <v>42917</v>
      </c>
      <c r="CE277" s="48">
        <v>42948</v>
      </c>
      <c r="CF277" s="48">
        <v>42979</v>
      </c>
      <c r="CG277" s="48">
        <v>43009</v>
      </c>
      <c r="CH277" s="48">
        <v>43040</v>
      </c>
      <c r="CI277" s="48">
        <v>43070</v>
      </c>
      <c r="CJ277" s="56" t="s">
        <v>16</v>
      </c>
    </row>
    <row r="278" spans="2:88" x14ac:dyDescent="0.35">
      <c r="B278" s="137">
        <v>346478</v>
      </c>
      <c r="C278" s="59">
        <v>41000</v>
      </c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50"/>
      <c r="S278" s="50">
        <v>1</v>
      </c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 t="s">
        <v>232</v>
      </c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  <c r="CB278" s="50"/>
      <c r="CC278" s="50"/>
      <c r="CD278" s="50"/>
      <c r="CE278" s="50"/>
      <c r="CF278" s="50"/>
      <c r="CG278" s="50"/>
      <c r="CH278" s="50"/>
      <c r="CI278" s="50"/>
      <c r="CJ278" s="61">
        <f t="shared" ref="CJ278:CJ283" si="136">SUM(D278:CI278)</f>
        <v>1</v>
      </c>
    </row>
    <row r="279" spans="2:88" x14ac:dyDescent="0.35">
      <c r="B279" s="137">
        <v>346575</v>
      </c>
      <c r="C279" s="59">
        <v>41000</v>
      </c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50"/>
      <c r="S279" s="50">
        <v>1</v>
      </c>
      <c r="T279" s="50">
        <v>1</v>
      </c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 t="s">
        <v>232</v>
      </c>
      <c r="BJ279" s="50"/>
      <c r="BK279" s="50"/>
      <c r="BL279" s="50"/>
      <c r="BM279" s="50"/>
      <c r="BN279" s="50"/>
      <c r="BO279" s="50"/>
      <c r="BP279" s="50"/>
      <c r="BQ279" s="50"/>
      <c r="BR279" s="50"/>
      <c r="BS279" s="50"/>
      <c r="BT279" s="50"/>
      <c r="BU279" s="50"/>
      <c r="BV279" s="50"/>
      <c r="BW279" s="50"/>
      <c r="BX279" s="50"/>
      <c r="BY279" s="50"/>
      <c r="BZ279" s="50"/>
      <c r="CA279" s="50"/>
      <c r="CB279" s="50"/>
      <c r="CC279" s="50"/>
      <c r="CD279" s="50"/>
      <c r="CE279" s="50"/>
      <c r="CF279" s="50"/>
      <c r="CG279" s="50"/>
      <c r="CH279" s="50"/>
      <c r="CI279" s="50"/>
      <c r="CJ279" s="61">
        <f t="shared" si="136"/>
        <v>2</v>
      </c>
    </row>
    <row r="280" spans="2:88" x14ac:dyDescent="0.35">
      <c r="B280" s="137">
        <v>346499</v>
      </c>
      <c r="C280" s="59">
        <v>41000</v>
      </c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50"/>
      <c r="S280" s="50">
        <v>1</v>
      </c>
      <c r="T280" s="50">
        <v>1</v>
      </c>
      <c r="U280" s="50"/>
      <c r="V280" s="50"/>
      <c r="W280" s="50"/>
      <c r="X280" s="50"/>
      <c r="Y280" s="50">
        <v>1</v>
      </c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 t="s">
        <v>232</v>
      </c>
      <c r="BJ280" s="50"/>
      <c r="BK280" s="50"/>
      <c r="BL280" s="50"/>
      <c r="BM280" s="50"/>
      <c r="BN280" s="50"/>
      <c r="BO280" s="50"/>
      <c r="BP280" s="50"/>
      <c r="BQ280" s="50"/>
      <c r="BR280" s="50"/>
      <c r="BS280" s="50"/>
      <c r="BT280" s="50"/>
      <c r="BU280" s="50"/>
      <c r="BV280" s="50"/>
      <c r="BW280" s="50"/>
      <c r="BX280" s="50"/>
      <c r="BY280" s="50"/>
      <c r="BZ280" s="50"/>
      <c r="CA280" s="50"/>
      <c r="CB280" s="50"/>
      <c r="CC280" s="50"/>
      <c r="CD280" s="50"/>
      <c r="CE280" s="50"/>
      <c r="CF280" s="50"/>
      <c r="CG280" s="50"/>
      <c r="CH280" s="50"/>
      <c r="CI280" s="50"/>
      <c r="CJ280" s="61">
        <f t="shared" si="136"/>
        <v>3</v>
      </c>
    </row>
    <row r="281" spans="2:88" x14ac:dyDescent="0.35">
      <c r="B281" s="137">
        <v>347334</v>
      </c>
      <c r="C281" s="59">
        <v>41000</v>
      </c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50"/>
      <c r="S281" s="50">
        <v>1</v>
      </c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 t="s">
        <v>232</v>
      </c>
      <c r="BJ281" s="50"/>
      <c r="BK281" s="50"/>
      <c r="BL281" s="50"/>
      <c r="BM281" s="50"/>
      <c r="BN281" s="50"/>
      <c r="BO281" s="50"/>
      <c r="BP281" s="50"/>
      <c r="BQ281" s="50"/>
      <c r="BR281" s="50"/>
      <c r="BS281" s="50"/>
      <c r="BT281" s="50"/>
      <c r="BU281" s="50"/>
      <c r="BV281" s="50"/>
      <c r="BW281" s="50"/>
      <c r="BX281" s="50"/>
      <c r="BY281" s="50"/>
      <c r="BZ281" s="50"/>
      <c r="CA281" s="50"/>
      <c r="CB281" s="50"/>
      <c r="CC281" s="50"/>
      <c r="CD281" s="50"/>
      <c r="CE281" s="50"/>
      <c r="CF281" s="50"/>
      <c r="CG281" s="50"/>
      <c r="CH281" s="50"/>
      <c r="CI281" s="50"/>
      <c r="CJ281" s="61">
        <f t="shared" si="136"/>
        <v>1</v>
      </c>
    </row>
    <row r="282" spans="2:88" x14ac:dyDescent="0.35">
      <c r="B282" s="137">
        <v>348009</v>
      </c>
      <c r="C282" s="59">
        <v>41000</v>
      </c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50"/>
      <c r="S282" s="50">
        <v>1</v>
      </c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 t="s">
        <v>232</v>
      </c>
      <c r="BJ282" s="50"/>
      <c r="BK282" s="50"/>
      <c r="BL282" s="50"/>
      <c r="BM282" s="50"/>
      <c r="BN282" s="50"/>
      <c r="BO282" s="50"/>
      <c r="BP282" s="50"/>
      <c r="BQ282" s="50"/>
      <c r="BR282" s="50"/>
      <c r="BS282" s="50"/>
      <c r="BT282" s="50"/>
      <c r="BU282" s="50"/>
      <c r="BV282" s="50"/>
      <c r="BW282" s="50"/>
      <c r="BX282" s="50"/>
      <c r="BY282" s="50"/>
      <c r="BZ282" s="50"/>
      <c r="CA282" s="50"/>
      <c r="CB282" s="50"/>
      <c r="CC282" s="50"/>
      <c r="CD282" s="50"/>
      <c r="CE282" s="50"/>
      <c r="CF282" s="50"/>
      <c r="CG282" s="50"/>
      <c r="CH282" s="50"/>
      <c r="CI282" s="50"/>
      <c r="CJ282" s="61">
        <f t="shared" si="136"/>
        <v>1</v>
      </c>
    </row>
    <row r="283" spans="2:88" x14ac:dyDescent="0.35">
      <c r="B283" s="137">
        <v>349587</v>
      </c>
      <c r="C283" s="59">
        <v>41000</v>
      </c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50"/>
      <c r="S283" s="50">
        <v>1</v>
      </c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 t="s">
        <v>232</v>
      </c>
      <c r="BJ283" s="50"/>
      <c r="BK283" s="50"/>
      <c r="BL283" s="50"/>
      <c r="BM283" s="50"/>
      <c r="BN283" s="50"/>
      <c r="BO283" s="50"/>
      <c r="BP283" s="50"/>
      <c r="BQ283" s="50"/>
      <c r="BR283" s="50"/>
      <c r="BS283" s="50"/>
      <c r="BT283" s="50"/>
      <c r="BU283" s="50"/>
      <c r="BV283" s="50"/>
      <c r="BW283" s="50"/>
      <c r="BX283" s="50"/>
      <c r="BY283" s="50"/>
      <c r="BZ283" s="50"/>
      <c r="CA283" s="50"/>
      <c r="CB283" s="50"/>
      <c r="CC283" s="50"/>
      <c r="CD283" s="50"/>
      <c r="CE283" s="50"/>
      <c r="CF283" s="50"/>
      <c r="CG283" s="50"/>
      <c r="CH283" s="50"/>
      <c r="CI283" s="50"/>
      <c r="CJ283" s="61">
        <f t="shared" si="136"/>
        <v>1</v>
      </c>
    </row>
    <row r="284" spans="2:88" ht="18.75" customHeight="1" x14ac:dyDescent="0.35">
      <c r="B284" s="63"/>
      <c r="C284" s="62" t="s">
        <v>16</v>
      </c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4"/>
      <c r="R284" s="64"/>
      <c r="S284" s="64">
        <f t="shared" ref="S284:BH284" si="137">COUNT(S278:S283)</f>
        <v>6</v>
      </c>
      <c r="T284" s="64">
        <f t="shared" si="137"/>
        <v>2</v>
      </c>
      <c r="U284" s="64">
        <f t="shared" si="137"/>
        <v>0</v>
      </c>
      <c r="V284" s="64">
        <f t="shared" si="137"/>
        <v>0</v>
      </c>
      <c r="W284" s="64">
        <f t="shared" si="137"/>
        <v>0</v>
      </c>
      <c r="X284" s="64">
        <f t="shared" si="137"/>
        <v>0</v>
      </c>
      <c r="Y284" s="64">
        <f t="shared" si="137"/>
        <v>1</v>
      </c>
      <c r="Z284" s="64">
        <f t="shared" si="137"/>
        <v>0</v>
      </c>
      <c r="AA284" s="64">
        <f t="shared" si="137"/>
        <v>0</v>
      </c>
      <c r="AB284" s="64">
        <f t="shared" si="137"/>
        <v>0</v>
      </c>
      <c r="AC284" s="64">
        <f t="shared" si="137"/>
        <v>0</v>
      </c>
      <c r="AD284" s="64">
        <f t="shared" si="137"/>
        <v>0</v>
      </c>
      <c r="AE284" s="64">
        <f t="shared" si="137"/>
        <v>0</v>
      </c>
      <c r="AF284" s="64">
        <f t="shared" si="137"/>
        <v>0</v>
      </c>
      <c r="AG284" s="64">
        <f t="shared" si="137"/>
        <v>0</v>
      </c>
      <c r="AH284" s="64">
        <f t="shared" si="137"/>
        <v>0</v>
      </c>
      <c r="AI284" s="64">
        <f t="shared" si="137"/>
        <v>0</v>
      </c>
      <c r="AJ284" s="64">
        <f t="shared" si="137"/>
        <v>0</v>
      </c>
      <c r="AK284" s="64">
        <f t="shared" si="137"/>
        <v>0</v>
      </c>
      <c r="AL284" s="64">
        <f t="shared" si="137"/>
        <v>0</v>
      </c>
      <c r="AM284" s="64">
        <f t="shared" si="137"/>
        <v>0</v>
      </c>
      <c r="AN284" s="64">
        <f t="shared" si="137"/>
        <v>0</v>
      </c>
      <c r="AO284" s="64">
        <f t="shared" si="137"/>
        <v>0</v>
      </c>
      <c r="AP284" s="64">
        <f t="shared" si="137"/>
        <v>0</v>
      </c>
      <c r="AQ284" s="64">
        <f t="shared" si="137"/>
        <v>0</v>
      </c>
      <c r="AR284" s="64">
        <f t="shared" si="137"/>
        <v>0</v>
      </c>
      <c r="AS284" s="64">
        <f t="shared" si="137"/>
        <v>0</v>
      </c>
      <c r="AT284" s="64">
        <f t="shared" si="137"/>
        <v>0</v>
      </c>
      <c r="AU284" s="64">
        <f t="shared" si="137"/>
        <v>0</v>
      </c>
      <c r="AV284" s="64">
        <f t="shared" si="137"/>
        <v>0</v>
      </c>
      <c r="AW284" s="64">
        <f t="shared" si="137"/>
        <v>0</v>
      </c>
      <c r="AX284" s="64">
        <f t="shared" si="137"/>
        <v>0</v>
      </c>
      <c r="AY284" s="64">
        <f t="shared" si="137"/>
        <v>0</v>
      </c>
      <c r="AZ284" s="64">
        <f t="shared" si="137"/>
        <v>0</v>
      </c>
      <c r="BA284" s="64">
        <f t="shared" si="137"/>
        <v>0</v>
      </c>
      <c r="BB284" s="64">
        <f t="shared" si="137"/>
        <v>0</v>
      </c>
      <c r="BC284" s="64">
        <f t="shared" si="137"/>
        <v>0</v>
      </c>
      <c r="BD284" s="64">
        <f t="shared" si="137"/>
        <v>0</v>
      </c>
      <c r="BE284" s="64">
        <f t="shared" si="137"/>
        <v>0</v>
      </c>
      <c r="BF284" s="64">
        <f t="shared" si="137"/>
        <v>0</v>
      </c>
      <c r="BG284" s="64">
        <f t="shared" si="137"/>
        <v>0</v>
      </c>
      <c r="BH284" s="64">
        <f t="shared" si="137"/>
        <v>0</v>
      </c>
      <c r="BI284" s="64">
        <f t="shared" ref="BI284:BO284" si="138">COUNT(BI278:BI283)</f>
        <v>0</v>
      </c>
      <c r="BJ284" s="64">
        <f t="shared" si="138"/>
        <v>0</v>
      </c>
      <c r="BK284" s="64">
        <f t="shared" si="138"/>
        <v>0</v>
      </c>
      <c r="BL284" s="64">
        <f t="shared" si="138"/>
        <v>0</v>
      </c>
      <c r="BM284" s="64">
        <f t="shared" si="138"/>
        <v>0</v>
      </c>
      <c r="BN284" s="64">
        <f t="shared" ref="BN284" si="139">COUNT(BN278:BN283)</f>
        <v>0</v>
      </c>
      <c r="BO284" s="64">
        <f t="shared" si="138"/>
        <v>0</v>
      </c>
      <c r="BP284" s="64">
        <f t="shared" ref="BP284:BQ284" si="140">COUNT(BP278:BP283)</f>
        <v>0</v>
      </c>
      <c r="BQ284" s="64">
        <f t="shared" si="140"/>
        <v>0</v>
      </c>
      <c r="BR284" s="64">
        <f t="shared" ref="BR284:BS284" si="141">COUNT(BR278:BR283)</f>
        <v>0</v>
      </c>
      <c r="BS284" s="64">
        <f t="shared" si="141"/>
        <v>0</v>
      </c>
      <c r="BT284" s="64">
        <f t="shared" ref="BT284:BU284" si="142">COUNT(BT278:BT283)</f>
        <v>0</v>
      </c>
      <c r="BU284" s="64">
        <f t="shared" si="142"/>
        <v>0</v>
      </c>
      <c r="BV284" s="64">
        <f t="shared" ref="BV284:CG284" si="143">COUNT(BV278:BV283)</f>
        <v>0</v>
      </c>
      <c r="BW284" s="64">
        <f t="shared" si="143"/>
        <v>0</v>
      </c>
      <c r="BX284" s="64">
        <f t="shared" si="143"/>
        <v>0</v>
      </c>
      <c r="BY284" s="64">
        <f t="shared" si="143"/>
        <v>0</v>
      </c>
      <c r="BZ284" s="64">
        <f t="shared" si="143"/>
        <v>0</v>
      </c>
      <c r="CA284" s="64">
        <f t="shared" si="143"/>
        <v>0</v>
      </c>
      <c r="CB284" s="64">
        <f t="shared" si="143"/>
        <v>0</v>
      </c>
      <c r="CC284" s="64">
        <f t="shared" si="143"/>
        <v>0</v>
      </c>
      <c r="CD284" s="64">
        <f t="shared" si="143"/>
        <v>0</v>
      </c>
      <c r="CE284" s="64">
        <f t="shared" si="143"/>
        <v>0</v>
      </c>
      <c r="CF284" s="64">
        <f t="shared" si="143"/>
        <v>0</v>
      </c>
      <c r="CG284" s="64">
        <f t="shared" si="143"/>
        <v>0</v>
      </c>
      <c r="CH284" s="64">
        <f t="shared" ref="CH284:CI284" si="144">COUNT(CH278:CH283)</f>
        <v>0</v>
      </c>
      <c r="CI284" s="64">
        <f t="shared" si="144"/>
        <v>0</v>
      </c>
      <c r="CJ284" s="64">
        <f>SUM(CJ278:CJ283)</f>
        <v>9</v>
      </c>
    </row>
    <row r="285" spans="2:88" ht="18.75" customHeight="1" x14ac:dyDescent="0.35"/>
    <row r="286" spans="2:88" ht="18.75" customHeight="1" x14ac:dyDescent="0.35">
      <c r="B286" s="136" t="s">
        <v>230</v>
      </c>
      <c r="C286" s="58" t="s">
        <v>231</v>
      </c>
      <c r="D286" s="56">
        <v>40544</v>
      </c>
      <c r="E286" s="56">
        <v>40575</v>
      </c>
      <c r="F286" s="56">
        <v>40603</v>
      </c>
      <c r="G286" s="56">
        <v>40634</v>
      </c>
      <c r="H286" s="56">
        <v>40664</v>
      </c>
      <c r="I286" s="56">
        <v>40695</v>
      </c>
      <c r="J286" s="56">
        <v>40725</v>
      </c>
      <c r="K286" s="56">
        <v>40756</v>
      </c>
      <c r="L286" s="56">
        <v>40787</v>
      </c>
      <c r="M286" s="56">
        <v>40817</v>
      </c>
      <c r="N286" s="56">
        <v>40848</v>
      </c>
      <c r="O286" s="56">
        <v>40878</v>
      </c>
      <c r="P286" s="56">
        <v>40909</v>
      </c>
      <c r="Q286" s="56">
        <v>40940</v>
      </c>
      <c r="R286" s="56">
        <v>40969</v>
      </c>
      <c r="S286" s="56">
        <v>41000</v>
      </c>
      <c r="T286" s="56">
        <v>41030</v>
      </c>
      <c r="U286" s="56">
        <v>41061</v>
      </c>
      <c r="V286" s="56">
        <v>41091</v>
      </c>
      <c r="W286" s="56">
        <v>41122</v>
      </c>
      <c r="X286" s="56">
        <v>41153</v>
      </c>
      <c r="Y286" s="56">
        <v>41183</v>
      </c>
      <c r="Z286" s="56">
        <v>41214</v>
      </c>
      <c r="AA286" s="56">
        <v>41244</v>
      </c>
      <c r="AB286" s="56">
        <v>41275</v>
      </c>
      <c r="AC286" s="56">
        <v>41306</v>
      </c>
      <c r="AD286" s="56">
        <v>41334</v>
      </c>
      <c r="AE286" s="56">
        <v>41365</v>
      </c>
      <c r="AF286" s="56">
        <v>41395</v>
      </c>
      <c r="AG286" s="56">
        <v>41426</v>
      </c>
      <c r="AH286" s="56">
        <v>41456</v>
      </c>
      <c r="AI286" s="56">
        <v>41487</v>
      </c>
      <c r="AJ286" s="56">
        <v>41518</v>
      </c>
      <c r="AK286" s="56">
        <v>41548</v>
      </c>
      <c r="AL286" s="56">
        <v>41579</v>
      </c>
      <c r="AM286" s="56">
        <v>41609</v>
      </c>
      <c r="AN286" s="56">
        <v>41640</v>
      </c>
      <c r="AO286" s="56">
        <v>41671</v>
      </c>
      <c r="AP286" s="56">
        <v>41699</v>
      </c>
      <c r="AQ286" s="56">
        <v>41730</v>
      </c>
      <c r="AR286" s="56">
        <v>41760</v>
      </c>
      <c r="AS286" s="56">
        <v>41791</v>
      </c>
      <c r="AT286" s="56">
        <v>41821</v>
      </c>
      <c r="AU286" s="56">
        <v>41852</v>
      </c>
      <c r="AV286" s="56">
        <v>41883</v>
      </c>
      <c r="AW286" s="56">
        <v>41913</v>
      </c>
      <c r="AX286" s="56">
        <v>41944</v>
      </c>
      <c r="AY286" s="56">
        <v>41974</v>
      </c>
      <c r="AZ286" s="56">
        <v>42005</v>
      </c>
      <c r="BA286" s="56">
        <v>42036</v>
      </c>
      <c r="BB286" s="56">
        <v>42064</v>
      </c>
      <c r="BC286" s="56">
        <v>42095</v>
      </c>
      <c r="BD286" s="56">
        <v>42125</v>
      </c>
      <c r="BE286" s="56">
        <v>42156</v>
      </c>
      <c r="BF286" s="56">
        <v>42186</v>
      </c>
      <c r="BG286" s="56">
        <v>42217</v>
      </c>
      <c r="BH286" s="48">
        <v>42248</v>
      </c>
      <c r="BI286" s="48">
        <v>42278</v>
      </c>
      <c r="BJ286" s="48">
        <v>42309</v>
      </c>
      <c r="BK286" s="48">
        <v>42339</v>
      </c>
      <c r="BL286" s="48">
        <v>42370</v>
      </c>
      <c r="BM286" s="48">
        <v>42401</v>
      </c>
      <c r="BN286" s="48">
        <v>42430</v>
      </c>
      <c r="BO286" s="48">
        <v>42461</v>
      </c>
      <c r="BP286" s="48">
        <v>42491</v>
      </c>
      <c r="BQ286" s="48">
        <v>42522</v>
      </c>
      <c r="BR286" s="48">
        <v>42552</v>
      </c>
      <c r="BS286" s="48">
        <v>42583</v>
      </c>
      <c r="BT286" s="48">
        <v>42614</v>
      </c>
      <c r="BU286" s="48">
        <v>42644</v>
      </c>
      <c r="BV286" s="48">
        <v>42675</v>
      </c>
      <c r="BW286" s="48">
        <v>42705</v>
      </c>
      <c r="BX286" s="48">
        <v>42736</v>
      </c>
      <c r="BY286" s="48">
        <v>42767</v>
      </c>
      <c r="BZ286" s="48">
        <v>42795</v>
      </c>
      <c r="CA286" s="48">
        <v>42826</v>
      </c>
      <c r="CB286" s="48">
        <v>42856</v>
      </c>
      <c r="CC286" s="48">
        <v>42887</v>
      </c>
      <c r="CD286" s="48">
        <v>42917</v>
      </c>
      <c r="CE286" s="48">
        <v>42948</v>
      </c>
      <c r="CF286" s="48">
        <v>42979</v>
      </c>
      <c r="CG286" s="48">
        <v>43009</v>
      </c>
      <c r="CH286" s="48">
        <v>43040</v>
      </c>
      <c r="CI286" s="48">
        <v>43070</v>
      </c>
      <c r="CJ286" s="56" t="s">
        <v>16</v>
      </c>
    </row>
    <row r="287" spans="2:88" x14ac:dyDescent="0.35">
      <c r="B287" s="137">
        <v>350871</v>
      </c>
      <c r="C287" s="59">
        <v>41030</v>
      </c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50"/>
      <c r="S287" s="50"/>
      <c r="T287" s="50">
        <v>2</v>
      </c>
      <c r="U287" s="50"/>
      <c r="V287" s="50">
        <v>1</v>
      </c>
      <c r="W287" s="50">
        <v>1</v>
      </c>
      <c r="X287" s="50">
        <v>1</v>
      </c>
      <c r="Y287" s="50">
        <v>1</v>
      </c>
      <c r="Z287" s="50">
        <v>1</v>
      </c>
      <c r="AA287" s="50">
        <v>1</v>
      </c>
      <c r="AB287" s="50"/>
      <c r="AC287" s="50">
        <v>1</v>
      </c>
      <c r="AD287" s="50">
        <v>1</v>
      </c>
      <c r="AE287" s="50">
        <v>1</v>
      </c>
      <c r="AF287" s="50"/>
      <c r="AG287" s="50">
        <v>1</v>
      </c>
      <c r="AH287" s="50">
        <v>1</v>
      </c>
      <c r="AI287" s="50">
        <v>1</v>
      </c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 t="s">
        <v>232</v>
      </c>
      <c r="BJ287" s="50"/>
      <c r="BK287" s="50"/>
      <c r="BL287" s="50"/>
      <c r="BM287" s="50"/>
      <c r="BN287" s="50"/>
      <c r="BO287" s="50"/>
      <c r="BP287" s="50"/>
      <c r="BQ287" s="50"/>
      <c r="BR287" s="50"/>
      <c r="BS287" s="50"/>
      <c r="BT287" s="50"/>
      <c r="BU287" s="50"/>
      <c r="BV287" s="50"/>
      <c r="BW287" s="50"/>
      <c r="BX287" s="50"/>
      <c r="BY287" s="50"/>
      <c r="BZ287" s="50"/>
      <c r="CA287" s="50"/>
      <c r="CB287" s="50"/>
      <c r="CC287" s="50"/>
      <c r="CD287" s="50"/>
      <c r="CE287" s="50"/>
      <c r="CF287" s="50"/>
      <c r="CG287" s="50"/>
      <c r="CH287" s="50"/>
      <c r="CI287" s="50"/>
      <c r="CJ287" s="61">
        <f t="shared" ref="CJ287:CJ297" si="145">SUM(D287:CI287)</f>
        <v>14</v>
      </c>
    </row>
    <row r="288" spans="2:88" x14ac:dyDescent="0.35">
      <c r="B288" s="137">
        <v>105186</v>
      </c>
      <c r="C288" s="59">
        <v>41030</v>
      </c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50"/>
      <c r="S288" s="50"/>
      <c r="T288" s="50">
        <v>2</v>
      </c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/>
      <c r="BE288" s="50"/>
      <c r="BF288" s="50"/>
      <c r="BG288" s="50"/>
      <c r="BH288" s="50"/>
      <c r="BI288" s="50" t="s">
        <v>232</v>
      </c>
      <c r="BJ288" s="50"/>
      <c r="BK288" s="50"/>
      <c r="BL288" s="50"/>
      <c r="BM288" s="50"/>
      <c r="BN288" s="50"/>
      <c r="BO288" s="50"/>
      <c r="BP288" s="50"/>
      <c r="BQ288" s="50"/>
      <c r="BR288" s="50"/>
      <c r="BS288" s="50"/>
      <c r="BT288" s="50"/>
      <c r="BU288" s="50"/>
      <c r="BV288" s="50"/>
      <c r="BW288" s="50"/>
      <c r="BX288" s="50"/>
      <c r="BY288" s="50"/>
      <c r="BZ288" s="50"/>
      <c r="CA288" s="50"/>
      <c r="CB288" s="50"/>
      <c r="CC288" s="50"/>
      <c r="CD288" s="50"/>
      <c r="CE288" s="50"/>
      <c r="CF288" s="50"/>
      <c r="CG288" s="50"/>
      <c r="CH288" s="50"/>
      <c r="CI288" s="50"/>
      <c r="CJ288" s="61">
        <f t="shared" si="145"/>
        <v>2</v>
      </c>
    </row>
    <row r="289" spans="2:88" x14ac:dyDescent="0.35">
      <c r="B289" s="137">
        <v>352587</v>
      </c>
      <c r="C289" s="59">
        <v>41030</v>
      </c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50"/>
      <c r="S289" s="50"/>
      <c r="T289" s="50">
        <v>1</v>
      </c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 t="s">
        <v>232</v>
      </c>
      <c r="BJ289" s="50"/>
      <c r="BK289" s="50"/>
      <c r="BL289" s="50"/>
      <c r="BM289" s="50"/>
      <c r="BN289" s="50"/>
      <c r="BO289" s="50"/>
      <c r="BP289" s="50"/>
      <c r="BQ289" s="50"/>
      <c r="BR289" s="50"/>
      <c r="BS289" s="50"/>
      <c r="BT289" s="50"/>
      <c r="BU289" s="50"/>
      <c r="BV289" s="50"/>
      <c r="BW289" s="50"/>
      <c r="BX289" s="50"/>
      <c r="BY289" s="50"/>
      <c r="BZ289" s="50"/>
      <c r="CA289" s="50"/>
      <c r="CB289" s="50"/>
      <c r="CC289" s="50"/>
      <c r="CD289" s="50"/>
      <c r="CE289" s="50"/>
      <c r="CF289" s="50"/>
      <c r="CG289" s="50"/>
      <c r="CH289" s="50"/>
      <c r="CI289" s="50"/>
      <c r="CJ289" s="61">
        <f t="shared" si="145"/>
        <v>1</v>
      </c>
    </row>
    <row r="290" spans="2:88" x14ac:dyDescent="0.35">
      <c r="B290" s="137">
        <v>351882</v>
      </c>
      <c r="C290" s="59">
        <v>41030</v>
      </c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50"/>
      <c r="S290" s="50"/>
      <c r="T290" s="50">
        <v>1</v>
      </c>
      <c r="U290" s="50">
        <v>1</v>
      </c>
      <c r="V290" s="50">
        <v>1</v>
      </c>
      <c r="W290" s="50"/>
      <c r="X290" s="50"/>
      <c r="Y290" s="50">
        <v>1</v>
      </c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 t="s">
        <v>232</v>
      </c>
      <c r="BJ290" s="50"/>
      <c r="BK290" s="50"/>
      <c r="BL290" s="50"/>
      <c r="BM290" s="50"/>
      <c r="BN290" s="50"/>
      <c r="BO290" s="50"/>
      <c r="BP290" s="50"/>
      <c r="BQ290" s="50"/>
      <c r="BR290" s="50"/>
      <c r="BS290" s="50"/>
      <c r="BT290" s="50"/>
      <c r="BU290" s="50"/>
      <c r="BV290" s="50"/>
      <c r="BW290" s="50"/>
      <c r="BX290" s="50"/>
      <c r="BY290" s="50"/>
      <c r="BZ290" s="50"/>
      <c r="CA290" s="50"/>
      <c r="CB290" s="50"/>
      <c r="CC290" s="50"/>
      <c r="CD290" s="50"/>
      <c r="CE290" s="50"/>
      <c r="CF290" s="50"/>
      <c r="CG290" s="50"/>
      <c r="CH290" s="50"/>
      <c r="CI290" s="50"/>
      <c r="CJ290" s="61">
        <f t="shared" si="145"/>
        <v>4</v>
      </c>
    </row>
    <row r="291" spans="2:88" x14ac:dyDescent="0.35">
      <c r="B291" s="137">
        <v>353044</v>
      </c>
      <c r="C291" s="59">
        <v>41030</v>
      </c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50"/>
      <c r="S291" s="50"/>
      <c r="T291" s="50">
        <v>1</v>
      </c>
      <c r="U291" s="50"/>
      <c r="V291" s="50"/>
      <c r="W291" s="50"/>
      <c r="X291" s="50"/>
      <c r="Y291" s="50"/>
      <c r="Z291" s="50">
        <v>1</v>
      </c>
      <c r="AA291" s="50"/>
      <c r="AB291" s="50">
        <v>1</v>
      </c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 t="s">
        <v>232</v>
      </c>
      <c r="BJ291" s="50"/>
      <c r="BK291" s="50"/>
      <c r="BL291" s="50"/>
      <c r="BM291" s="50"/>
      <c r="BN291" s="50"/>
      <c r="BO291" s="50"/>
      <c r="BP291" s="50"/>
      <c r="BQ291" s="50"/>
      <c r="BR291" s="50"/>
      <c r="BS291" s="50"/>
      <c r="BT291" s="50"/>
      <c r="BU291" s="50"/>
      <c r="BV291" s="50"/>
      <c r="BW291" s="50"/>
      <c r="BX291" s="50"/>
      <c r="BY291" s="50"/>
      <c r="BZ291" s="50"/>
      <c r="CA291" s="50"/>
      <c r="CB291" s="50"/>
      <c r="CC291" s="50"/>
      <c r="CD291" s="50"/>
      <c r="CE291" s="50"/>
      <c r="CF291" s="50"/>
      <c r="CG291" s="50"/>
      <c r="CH291" s="50"/>
      <c r="CI291" s="50"/>
      <c r="CJ291" s="61">
        <f t="shared" si="145"/>
        <v>3</v>
      </c>
    </row>
    <row r="292" spans="2:88" x14ac:dyDescent="0.35">
      <c r="B292" s="137">
        <v>353107</v>
      </c>
      <c r="C292" s="59">
        <v>41030</v>
      </c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50"/>
      <c r="S292" s="50"/>
      <c r="T292" s="50">
        <v>1</v>
      </c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 t="s">
        <v>232</v>
      </c>
      <c r="BJ292" s="50"/>
      <c r="BK292" s="50"/>
      <c r="BL292" s="50"/>
      <c r="BM292" s="50"/>
      <c r="BN292" s="50"/>
      <c r="BO292" s="50"/>
      <c r="BP292" s="50"/>
      <c r="BQ292" s="50"/>
      <c r="BR292" s="50"/>
      <c r="BS292" s="50"/>
      <c r="BT292" s="50"/>
      <c r="BU292" s="50"/>
      <c r="BV292" s="50"/>
      <c r="BW292" s="50"/>
      <c r="BX292" s="50"/>
      <c r="BY292" s="50"/>
      <c r="BZ292" s="50"/>
      <c r="CA292" s="50"/>
      <c r="CB292" s="50"/>
      <c r="CC292" s="50"/>
      <c r="CD292" s="50"/>
      <c r="CE292" s="50"/>
      <c r="CF292" s="50"/>
      <c r="CG292" s="50"/>
      <c r="CH292" s="50"/>
      <c r="CI292" s="50"/>
      <c r="CJ292" s="61">
        <f t="shared" si="145"/>
        <v>1</v>
      </c>
    </row>
    <row r="293" spans="2:88" x14ac:dyDescent="0.35">
      <c r="B293" s="137">
        <v>349980</v>
      </c>
      <c r="C293" s="59">
        <v>41030</v>
      </c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50"/>
      <c r="S293" s="50"/>
      <c r="T293" s="50">
        <v>1</v>
      </c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 t="s">
        <v>232</v>
      </c>
      <c r="BJ293" s="50"/>
      <c r="BK293" s="50"/>
      <c r="BL293" s="50"/>
      <c r="BM293" s="50"/>
      <c r="BN293" s="50"/>
      <c r="BO293" s="50"/>
      <c r="BP293" s="50"/>
      <c r="BQ293" s="50"/>
      <c r="BR293" s="50"/>
      <c r="BS293" s="50"/>
      <c r="BT293" s="50"/>
      <c r="BU293" s="50"/>
      <c r="BV293" s="50"/>
      <c r="BW293" s="50"/>
      <c r="BX293" s="50"/>
      <c r="BY293" s="50"/>
      <c r="BZ293" s="50"/>
      <c r="CA293" s="50"/>
      <c r="CB293" s="50"/>
      <c r="CC293" s="50"/>
      <c r="CD293" s="50"/>
      <c r="CE293" s="50"/>
      <c r="CF293" s="50"/>
      <c r="CG293" s="50"/>
      <c r="CH293" s="50"/>
      <c r="CI293" s="50"/>
      <c r="CJ293" s="61">
        <f t="shared" si="145"/>
        <v>1</v>
      </c>
    </row>
    <row r="294" spans="2:88" x14ac:dyDescent="0.35">
      <c r="B294" s="137">
        <v>350734</v>
      </c>
      <c r="C294" s="59">
        <v>41030</v>
      </c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50"/>
      <c r="S294" s="50"/>
      <c r="T294" s="50">
        <v>1</v>
      </c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 t="s">
        <v>232</v>
      </c>
      <c r="BJ294" s="50"/>
      <c r="BK294" s="50"/>
      <c r="BL294" s="50"/>
      <c r="BM294" s="50"/>
      <c r="BN294" s="50"/>
      <c r="BO294" s="50"/>
      <c r="BP294" s="50"/>
      <c r="BQ294" s="50"/>
      <c r="BR294" s="50"/>
      <c r="BS294" s="50"/>
      <c r="BT294" s="50"/>
      <c r="BU294" s="50"/>
      <c r="BV294" s="50"/>
      <c r="BW294" s="50"/>
      <c r="BX294" s="50"/>
      <c r="BY294" s="50"/>
      <c r="BZ294" s="50"/>
      <c r="CA294" s="50"/>
      <c r="CB294" s="50"/>
      <c r="CC294" s="50"/>
      <c r="CD294" s="50"/>
      <c r="CE294" s="50"/>
      <c r="CF294" s="50"/>
      <c r="CG294" s="50"/>
      <c r="CH294" s="50"/>
      <c r="CI294" s="50"/>
      <c r="CJ294" s="61">
        <f t="shared" si="145"/>
        <v>1</v>
      </c>
    </row>
    <row r="295" spans="2:88" x14ac:dyDescent="0.35">
      <c r="B295" s="137">
        <v>353650</v>
      </c>
      <c r="C295" s="59">
        <v>41030</v>
      </c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50"/>
      <c r="S295" s="50"/>
      <c r="T295" s="50">
        <v>1</v>
      </c>
      <c r="U295" s="50"/>
      <c r="V295" s="50"/>
      <c r="W295" s="50"/>
      <c r="X295" s="50"/>
      <c r="Y295" s="50">
        <v>1</v>
      </c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 t="s">
        <v>232</v>
      </c>
      <c r="BJ295" s="50"/>
      <c r="BK295" s="50"/>
      <c r="BL295" s="50"/>
      <c r="BM295" s="50"/>
      <c r="BN295" s="50"/>
      <c r="BO295" s="50"/>
      <c r="BP295" s="50"/>
      <c r="BQ295" s="50"/>
      <c r="BR295" s="50"/>
      <c r="BS295" s="50"/>
      <c r="BT295" s="50"/>
      <c r="BU295" s="50"/>
      <c r="BV295" s="50"/>
      <c r="BW295" s="50"/>
      <c r="BX295" s="50"/>
      <c r="BY295" s="50"/>
      <c r="BZ295" s="50"/>
      <c r="CA295" s="50"/>
      <c r="CB295" s="50"/>
      <c r="CC295" s="50"/>
      <c r="CD295" s="50"/>
      <c r="CE295" s="50"/>
      <c r="CF295" s="50"/>
      <c r="CG295" s="50"/>
      <c r="CH295" s="50"/>
      <c r="CI295" s="50"/>
      <c r="CJ295" s="61">
        <f t="shared" si="145"/>
        <v>2</v>
      </c>
    </row>
    <row r="296" spans="2:88" x14ac:dyDescent="0.35">
      <c r="B296" s="137">
        <v>350999</v>
      </c>
      <c r="C296" s="59">
        <v>41030</v>
      </c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50"/>
      <c r="S296" s="50"/>
      <c r="T296" s="50">
        <v>1</v>
      </c>
      <c r="U296" s="50">
        <v>1</v>
      </c>
      <c r="V296" s="50">
        <v>2</v>
      </c>
      <c r="W296" s="50">
        <v>2</v>
      </c>
      <c r="X296" s="50">
        <v>2</v>
      </c>
      <c r="Y296" s="50">
        <v>1</v>
      </c>
      <c r="Z296" s="50">
        <v>2</v>
      </c>
      <c r="AA296" s="50">
        <v>2</v>
      </c>
      <c r="AB296" s="50">
        <v>2</v>
      </c>
      <c r="AC296" s="50"/>
      <c r="AD296" s="50">
        <v>1</v>
      </c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 t="s">
        <v>232</v>
      </c>
      <c r="BJ296" s="50"/>
      <c r="BK296" s="50"/>
      <c r="BL296" s="50"/>
      <c r="BM296" s="50"/>
      <c r="BN296" s="50"/>
      <c r="BO296" s="50"/>
      <c r="BP296" s="50"/>
      <c r="BQ296" s="50"/>
      <c r="BR296" s="50"/>
      <c r="BS296" s="50"/>
      <c r="BT296" s="50"/>
      <c r="BU296" s="50"/>
      <c r="BV296" s="50"/>
      <c r="BW296" s="50"/>
      <c r="BX296" s="50"/>
      <c r="BY296" s="50"/>
      <c r="BZ296" s="50"/>
      <c r="CA296" s="50"/>
      <c r="CB296" s="50"/>
      <c r="CC296" s="50"/>
      <c r="CD296" s="50"/>
      <c r="CE296" s="50"/>
      <c r="CF296" s="50"/>
      <c r="CG296" s="50"/>
      <c r="CH296" s="50"/>
      <c r="CI296" s="50"/>
      <c r="CJ296" s="61">
        <f t="shared" si="145"/>
        <v>16</v>
      </c>
    </row>
    <row r="297" spans="2:88" x14ac:dyDescent="0.35">
      <c r="B297" s="137">
        <v>174811</v>
      </c>
      <c r="C297" s="59">
        <v>41030</v>
      </c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50"/>
      <c r="S297" s="50"/>
      <c r="T297" s="50">
        <v>1</v>
      </c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 t="s">
        <v>232</v>
      </c>
      <c r="BJ297" s="50"/>
      <c r="BK297" s="50"/>
      <c r="BL297" s="50"/>
      <c r="BM297" s="50"/>
      <c r="BN297" s="50"/>
      <c r="BO297" s="50"/>
      <c r="BP297" s="50"/>
      <c r="BQ297" s="50"/>
      <c r="BR297" s="50"/>
      <c r="BS297" s="50"/>
      <c r="BT297" s="50"/>
      <c r="BU297" s="50"/>
      <c r="BV297" s="50"/>
      <c r="BW297" s="50"/>
      <c r="BX297" s="50"/>
      <c r="BY297" s="50"/>
      <c r="BZ297" s="50"/>
      <c r="CA297" s="50"/>
      <c r="CB297" s="50"/>
      <c r="CC297" s="50"/>
      <c r="CD297" s="50"/>
      <c r="CE297" s="50"/>
      <c r="CF297" s="50"/>
      <c r="CG297" s="50"/>
      <c r="CH297" s="50"/>
      <c r="CI297" s="50"/>
      <c r="CJ297" s="61">
        <f t="shared" si="145"/>
        <v>1</v>
      </c>
    </row>
    <row r="298" spans="2:88" ht="18.75" customHeight="1" x14ac:dyDescent="0.35">
      <c r="B298" s="63"/>
      <c r="C298" s="62" t="s">
        <v>16</v>
      </c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4"/>
      <c r="R298" s="64"/>
      <c r="S298" s="64"/>
      <c r="T298" s="64">
        <f t="shared" ref="T298:BH298" si="146">COUNT(T287:T297)</f>
        <v>11</v>
      </c>
      <c r="U298" s="64">
        <f t="shared" si="146"/>
        <v>2</v>
      </c>
      <c r="V298" s="64">
        <f t="shared" si="146"/>
        <v>3</v>
      </c>
      <c r="W298" s="64">
        <f t="shared" si="146"/>
        <v>2</v>
      </c>
      <c r="X298" s="64">
        <f t="shared" si="146"/>
        <v>2</v>
      </c>
      <c r="Y298" s="64">
        <f t="shared" si="146"/>
        <v>4</v>
      </c>
      <c r="Z298" s="64">
        <f t="shared" si="146"/>
        <v>3</v>
      </c>
      <c r="AA298" s="64">
        <f t="shared" si="146"/>
        <v>2</v>
      </c>
      <c r="AB298" s="64">
        <f t="shared" si="146"/>
        <v>2</v>
      </c>
      <c r="AC298" s="64">
        <f t="shared" si="146"/>
        <v>1</v>
      </c>
      <c r="AD298" s="64">
        <f t="shared" si="146"/>
        <v>2</v>
      </c>
      <c r="AE298" s="64">
        <f t="shared" si="146"/>
        <v>1</v>
      </c>
      <c r="AF298" s="64">
        <f t="shared" si="146"/>
        <v>0</v>
      </c>
      <c r="AG298" s="64">
        <f t="shared" si="146"/>
        <v>1</v>
      </c>
      <c r="AH298" s="64">
        <f t="shared" si="146"/>
        <v>1</v>
      </c>
      <c r="AI298" s="64">
        <f t="shared" si="146"/>
        <v>1</v>
      </c>
      <c r="AJ298" s="64">
        <f t="shared" si="146"/>
        <v>0</v>
      </c>
      <c r="AK298" s="64">
        <f t="shared" si="146"/>
        <v>0</v>
      </c>
      <c r="AL298" s="64">
        <f t="shared" si="146"/>
        <v>0</v>
      </c>
      <c r="AM298" s="64">
        <f t="shared" si="146"/>
        <v>0</v>
      </c>
      <c r="AN298" s="64">
        <f t="shared" si="146"/>
        <v>0</v>
      </c>
      <c r="AO298" s="64">
        <f t="shared" si="146"/>
        <v>0</v>
      </c>
      <c r="AP298" s="64">
        <f t="shared" si="146"/>
        <v>0</v>
      </c>
      <c r="AQ298" s="64">
        <f t="shared" si="146"/>
        <v>0</v>
      </c>
      <c r="AR298" s="64">
        <f t="shared" si="146"/>
        <v>0</v>
      </c>
      <c r="AS298" s="64">
        <f t="shared" si="146"/>
        <v>0</v>
      </c>
      <c r="AT298" s="64">
        <f t="shared" si="146"/>
        <v>0</v>
      </c>
      <c r="AU298" s="64">
        <f t="shared" si="146"/>
        <v>0</v>
      </c>
      <c r="AV298" s="64">
        <f t="shared" si="146"/>
        <v>0</v>
      </c>
      <c r="AW298" s="64">
        <f t="shared" si="146"/>
        <v>0</v>
      </c>
      <c r="AX298" s="64">
        <f t="shared" si="146"/>
        <v>0</v>
      </c>
      <c r="AY298" s="64">
        <f t="shared" si="146"/>
        <v>0</v>
      </c>
      <c r="AZ298" s="64">
        <f t="shared" si="146"/>
        <v>0</v>
      </c>
      <c r="BA298" s="64">
        <f t="shared" si="146"/>
        <v>0</v>
      </c>
      <c r="BB298" s="64">
        <f t="shared" si="146"/>
        <v>0</v>
      </c>
      <c r="BC298" s="64">
        <f t="shared" si="146"/>
        <v>0</v>
      </c>
      <c r="BD298" s="64">
        <f t="shared" si="146"/>
        <v>0</v>
      </c>
      <c r="BE298" s="64">
        <f t="shared" si="146"/>
        <v>0</v>
      </c>
      <c r="BF298" s="64">
        <f t="shared" si="146"/>
        <v>0</v>
      </c>
      <c r="BG298" s="64">
        <f t="shared" si="146"/>
        <v>0</v>
      </c>
      <c r="BH298" s="64">
        <f t="shared" si="146"/>
        <v>0</v>
      </c>
      <c r="BI298" s="64">
        <f t="shared" ref="BI298:BO298" si="147">COUNT(BI287:BI297)</f>
        <v>0</v>
      </c>
      <c r="BJ298" s="64">
        <f t="shared" si="147"/>
        <v>0</v>
      </c>
      <c r="BK298" s="64">
        <f t="shared" si="147"/>
        <v>0</v>
      </c>
      <c r="BL298" s="64">
        <f t="shared" si="147"/>
        <v>0</v>
      </c>
      <c r="BM298" s="64">
        <f t="shared" si="147"/>
        <v>0</v>
      </c>
      <c r="BN298" s="64">
        <f t="shared" ref="BN298" si="148">COUNT(BN287:BN297)</f>
        <v>0</v>
      </c>
      <c r="BO298" s="64">
        <f t="shared" si="147"/>
        <v>0</v>
      </c>
      <c r="BP298" s="64">
        <f t="shared" ref="BP298:BQ298" si="149">COUNT(BP287:BP297)</f>
        <v>0</v>
      </c>
      <c r="BQ298" s="64">
        <f t="shared" si="149"/>
        <v>0</v>
      </c>
      <c r="BR298" s="64">
        <f t="shared" ref="BR298:BS298" si="150">COUNT(BR287:BR297)</f>
        <v>0</v>
      </c>
      <c r="BS298" s="64">
        <f t="shared" si="150"/>
        <v>0</v>
      </c>
      <c r="BT298" s="64">
        <f t="shared" ref="BT298:BU298" si="151">COUNT(BT287:BT297)</f>
        <v>0</v>
      </c>
      <c r="BU298" s="64">
        <f t="shared" si="151"/>
        <v>0</v>
      </c>
      <c r="BV298" s="64">
        <f t="shared" ref="BV298:CG298" si="152">COUNT(BV287:BV297)</f>
        <v>0</v>
      </c>
      <c r="BW298" s="64">
        <f t="shared" si="152"/>
        <v>0</v>
      </c>
      <c r="BX298" s="64">
        <f t="shared" si="152"/>
        <v>0</v>
      </c>
      <c r="BY298" s="64">
        <f t="shared" si="152"/>
        <v>0</v>
      </c>
      <c r="BZ298" s="64">
        <f t="shared" si="152"/>
        <v>0</v>
      </c>
      <c r="CA298" s="64">
        <f t="shared" si="152"/>
        <v>0</v>
      </c>
      <c r="CB298" s="64">
        <f t="shared" si="152"/>
        <v>0</v>
      </c>
      <c r="CC298" s="64">
        <f t="shared" si="152"/>
        <v>0</v>
      </c>
      <c r="CD298" s="64">
        <f t="shared" si="152"/>
        <v>0</v>
      </c>
      <c r="CE298" s="64">
        <f t="shared" si="152"/>
        <v>0</v>
      </c>
      <c r="CF298" s="64">
        <f t="shared" si="152"/>
        <v>0</v>
      </c>
      <c r="CG298" s="64">
        <f t="shared" si="152"/>
        <v>0</v>
      </c>
      <c r="CH298" s="64">
        <f t="shared" ref="CH298:CI298" si="153">COUNT(CH287:CH297)</f>
        <v>0</v>
      </c>
      <c r="CI298" s="64">
        <f t="shared" si="153"/>
        <v>0</v>
      </c>
      <c r="CJ298" s="64">
        <f>SUM(CJ287:CJ297)</f>
        <v>46</v>
      </c>
    </row>
    <row r="299" spans="2:88" ht="18.75" customHeight="1" x14ac:dyDescent="0.35"/>
    <row r="300" spans="2:88" ht="18.75" customHeight="1" x14ac:dyDescent="0.35">
      <c r="B300" s="136" t="s">
        <v>230</v>
      </c>
      <c r="C300" s="58" t="s">
        <v>231</v>
      </c>
      <c r="D300" s="56">
        <v>40544</v>
      </c>
      <c r="E300" s="56">
        <v>40575</v>
      </c>
      <c r="F300" s="56">
        <v>40603</v>
      </c>
      <c r="G300" s="56">
        <v>40634</v>
      </c>
      <c r="H300" s="56">
        <v>40664</v>
      </c>
      <c r="I300" s="56">
        <v>40695</v>
      </c>
      <c r="J300" s="56">
        <v>40725</v>
      </c>
      <c r="K300" s="56">
        <v>40756</v>
      </c>
      <c r="L300" s="56">
        <v>40787</v>
      </c>
      <c r="M300" s="56">
        <v>40817</v>
      </c>
      <c r="N300" s="56">
        <v>40848</v>
      </c>
      <c r="O300" s="56">
        <v>40878</v>
      </c>
      <c r="P300" s="56">
        <v>40909</v>
      </c>
      <c r="Q300" s="56">
        <v>40940</v>
      </c>
      <c r="R300" s="56">
        <v>40969</v>
      </c>
      <c r="S300" s="56">
        <v>41000</v>
      </c>
      <c r="T300" s="56">
        <v>41030</v>
      </c>
      <c r="U300" s="56">
        <v>41061</v>
      </c>
      <c r="V300" s="56">
        <v>41091</v>
      </c>
      <c r="W300" s="56">
        <v>41122</v>
      </c>
      <c r="X300" s="56">
        <v>41153</v>
      </c>
      <c r="Y300" s="56">
        <v>41183</v>
      </c>
      <c r="Z300" s="56">
        <v>41214</v>
      </c>
      <c r="AA300" s="56">
        <v>41244</v>
      </c>
      <c r="AB300" s="56">
        <v>41275</v>
      </c>
      <c r="AC300" s="56">
        <v>41306</v>
      </c>
      <c r="AD300" s="56">
        <v>41334</v>
      </c>
      <c r="AE300" s="56">
        <v>41365</v>
      </c>
      <c r="AF300" s="56">
        <v>41395</v>
      </c>
      <c r="AG300" s="56">
        <v>41426</v>
      </c>
      <c r="AH300" s="56">
        <v>41456</v>
      </c>
      <c r="AI300" s="56">
        <v>41487</v>
      </c>
      <c r="AJ300" s="56">
        <v>41518</v>
      </c>
      <c r="AK300" s="56">
        <v>41548</v>
      </c>
      <c r="AL300" s="56">
        <v>41579</v>
      </c>
      <c r="AM300" s="56">
        <v>41609</v>
      </c>
      <c r="AN300" s="56">
        <v>41640</v>
      </c>
      <c r="AO300" s="56">
        <v>41671</v>
      </c>
      <c r="AP300" s="56">
        <v>41699</v>
      </c>
      <c r="AQ300" s="56">
        <v>41730</v>
      </c>
      <c r="AR300" s="56">
        <v>41760</v>
      </c>
      <c r="AS300" s="56">
        <v>41791</v>
      </c>
      <c r="AT300" s="56">
        <v>41821</v>
      </c>
      <c r="AU300" s="56">
        <v>41852</v>
      </c>
      <c r="AV300" s="56">
        <v>41883</v>
      </c>
      <c r="AW300" s="56">
        <v>41913</v>
      </c>
      <c r="AX300" s="56">
        <v>41944</v>
      </c>
      <c r="AY300" s="56">
        <v>41974</v>
      </c>
      <c r="AZ300" s="56">
        <v>42005</v>
      </c>
      <c r="BA300" s="56">
        <v>42036</v>
      </c>
      <c r="BB300" s="56">
        <v>42064</v>
      </c>
      <c r="BC300" s="56">
        <v>42095</v>
      </c>
      <c r="BD300" s="56">
        <v>42125</v>
      </c>
      <c r="BE300" s="56">
        <v>42156</v>
      </c>
      <c r="BF300" s="56">
        <v>42186</v>
      </c>
      <c r="BG300" s="56">
        <v>42217</v>
      </c>
      <c r="BH300" s="48">
        <v>42248</v>
      </c>
      <c r="BI300" s="48">
        <v>42278</v>
      </c>
      <c r="BJ300" s="48">
        <v>42309</v>
      </c>
      <c r="BK300" s="48">
        <v>42339</v>
      </c>
      <c r="BL300" s="48">
        <v>42370</v>
      </c>
      <c r="BM300" s="48">
        <v>42401</v>
      </c>
      <c r="BN300" s="48">
        <v>42430</v>
      </c>
      <c r="BO300" s="48">
        <v>42461</v>
      </c>
      <c r="BP300" s="48">
        <v>42491</v>
      </c>
      <c r="BQ300" s="48">
        <v>42522</v>
      </c>
      <c r="BR300" s="48">
        <v>42552</v>
      </c>
      <c r="BS300" s="48">
        <v>42583</v>
      </c>
      <c r="BT300" s="48">
        <v>42614</v>
      </c>
      <c r="BU300" s="48">
        <v>42644</v>
      </c>
      <c r="BV300" s="48">
        <v>42675</v>
      </c>
      <c r="BW300" s="48">
        <v>42705</v>
      </c>
      <c r="BX300" s="48">
        <v>42736</v>
      </c>
      <c r="BY300" s="48">
        <v>42767</v>
      </c>
      <c r="BZ300" s="48">
        <v>42795</v>
      </c>
      <c r="CA300" s="48">
        <v>42826</v>
      </c>
      <c r="CB300" s="48">
        <v>42856</v>
      </c>
      <c r="CC300" s="48">
        <v>42887</v>
      </c>
      <c r="CD300" s="48">
        <v>42917</v>
      </c>
      <c r="CE300" s="48">
        <v>42948</v>
      </c>
      <c r="CF300" s="48">
        <v>42979</v>
      </c>
      <c r="CG300" s="48">
        <v>43009</v>
      </c>
      <c r="CH300" s="48">
        <v>43040</v>
      </c>
      <c r="CI300" s="48">
        <v>43070</v>
      </c>
      <c r="CJ300" s="56" t="s">
        <v>16</v>
      </c>
    </row>
    <row r="301" spans="2:88" x14ac:dyDescent="0.35">
      <c r="B301" s="137">
        <v>354144</v>
      </c>
      <c r="C301" s="59">
        <v>41061</v>
      </c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50"/>
      <c r="S301" s="50"/>
      <c r="T301" s="50"/>
      <c r="U301" s="50">
        <v>1</v>
      </c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 t="s">
        <v>232</v>
      </c>
      <c r="BJ301" s="50"/>
      <c r="BK301" s="50"/>
      <c r="BL301" s="50"/>
      <c r="BM301" s="50"/>
      <c r="BN301" s="50"/>
      <c r="BO301" s="50"/>
      <c r="BP301" s="50"/>
      <c r="BQ301" s="50"/>
      <c r="BR301" s="50"/>
      <c r="BS301" s="50"/>
      <c r="BT301" s="50"/>
      <c r="BU301" s="50"/>
      <c r="BV301" s="50"/>
      <c r="BW301" s="50"/>
      <c r="BX301" s="50"/>
      <c r="BY301" s="50"/>
      <c r="BZ301" s="50"/>
      <c r="CA301" s="50"/>
      <c r="CB301" s="50"/>
      <c r="CC301" s="50"/>
      <c r="CD301" s="50"/>
      <c r="CE301" s="50"/>
      <c r="CF301" s="50"/>
      <c r="CG301" s="50"/>
      <c r="CH301" s="50"/>
      <c r="CI301" s="50"/>
      <c r="CJ301" s="61">
        <f t="shared" ref="CJ301:CJ305" si="154">SUM(D301:CI301)</f>
        <v>1</v>
      </c>
    </row>
    <row r="302" spans="2:88" x14ac:dyDescent="0.35">
      <c r="B302" s="137">
        <v>354434</v>
      </c>
      <c r="C302" s="59">
        <v>41061</v>
      </c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50"/>
      <c r="S302" s="50"/>
      <c r="T302" s="50"/>
      <c r="U302" s="50">
        <v>2</v>
      </c>
      <c r="V302" s="50"/>
      <c r="W302" s="50">
        <v>2</v>
      </c>
      <c r="X302" s="50"/>
      <c r="Y302" s="50"/>
      <c r="Z302" s="50"/>
      <c r="AA302" s="50"/>
      <c r="AB302" s="50"/>
      <c r="AC302" s="50">
        <v>2</v>
      </c>
      <c r="AD302" s="50"/>
      <c r="AE302" s="50"/>
      <c r="AF302" s="50">
        <v>2</v>
      </c>
      <c r="AG302" s="50"/>
      <c r="AH302" s="50">
        <v>4</v>
      </c>
      <c r="AI302" s="50"/>
      <c r="AJ302" s="50"/>
      <c r="AK302" s="50">
        <v>4</v>
      </c>
      <c r="AL302" s="50"/>
      <c r="AM302" s="50">
        <v>4</v>
      </c>
      <c r="AN302" s="50"/>
      <c r="AO302" s="50"/>
      <c r="AP302" s="50"/>
      <c r="AQ302" s="50"/>
      <c r="AR302" s="50"/>
      <c r="AS302" s="50"/>
      <c r="AT302" s="50">
        <v>4</v>
      </c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 t="s">
        <v>232</v>
      </c>
      <c r="BJ302" s="50"/>
      <c r="BK302" s="50"/>
      <c r="BL302" s="50"/>
      <c r="BM302" s="50"/>
      <c r="BN302" s="50"/>
      <c r="BO302" s="50"/>
      <c r="BP302" s="50"/>
      <c r="BQ302" s="50"/>
      <c r="BR302" s="50"/>
      <c r="BS302" s="50"/>
      <c r="BT302" s="50"/>
      <c r="BU302" s="50"/>
      <c r="BV302" s="50"/>
      <c r="BW302" s="50"/>
      <c r="BX302" s="50"/>
      <c r="BY302" s="50"/>
      <c r="BZ302" s="50"/>
      <c r="CA302" s="50"/>
      <c r="CB302" s="50"/>
      <c r="CC302" s="50"/>
      <c r="CD302" s="50"/>
      <c r="CE302" s="50"/>
      <c r="CF302" s="50"/>
      <c r="CG302" s="50"/>
      <c r="CH302" s="50"/>
      <c r="CI302" s="50"/>
      <c r="CJ302" s="61">
        <f t="shared" si="154"/>
        <v>24</v>
      </c>
    </row>
    <row r="303" spans="2:88" x14ac:dyDescent="0.35">
      <c r="B303" s="137">
        <v>354252</v>
      </c>
      <c r="C303" s="59">
        <v>41061</v>
      </c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50"/>
      <c r="S303" s="50"/>
      <c r="T303" s="50"/>
      <c r="U303" s="50">
        <v>1</v>
      </c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 t="s">
        <v>232</v>
      </c>
      <c r="BJ303" s="50"/>
      <c r="BK303" s="50"/>
      <c r="BL303" s="50"/>
      <c r="BM303" s="50"/>
      <c r="BN303" s="50"/>
      <c r="BO303" s="50"/>
      <c r="BP303" s="50"/>
      <c r="BQ303" s="50"/>
      <c r="BR303" s="50"/>
      <c r="BS303" s="50"/>
      <c r="BT303" s="50"/>
      <c r="BU303" s="50"/>
      <c r="BV303" s="50"/>
      <c r="BW303" s="50"/>
      <c r="BX303" s="50"/>
      <c r="BY303" s="50"/>
      <c r="BZ303" s="50"/>
      <c r="CA303" s="50"/>
      <c r="CB303" s="50"/>
      <c r="CC303" s="50"/>
      <c r="CD303" s="50"/>
      <c r="CE303" s="50"/>
      <c r="CF303" s="50"/>
      <c r="CG303" s="50"/>
      <c r="CH303" s="50"/>
      <c r="CI303" s="50"/>
      <c r="CJ303" s="61">
        <f t="shared" si="154"/>
        <v>1</v>
      </c>
    </row>
    <row r="304" spans="2:88" x14ac:dyDescent="0.35">
      <c r="B304" s="137">
        <v>355557</v>
      </c>
      <c r="C304" s="59">
        <v>41061</v>
      </c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50"/>
      <c r="S304" s="50"/>
      <c r="T304" s="50"/>
      <c r="U304" s="50">
        <v>1</v>
      </c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 t="s">
        <v>232</v>
      </c>
      <c r="BJ304" s="50"/>
      <c r="BK304" s="50"/>
      <c r="BL304" s="50"/>
      <c r="BM304" s="50"/>
      <c r="BN304" s="50"/>
      <c r="BO304" s="50"/>
      <c r="BP304" s="50"/>
      <c r="BQ304" s="50"/>
      <c r="BR304" s="50"/>
      <c r="BS304" s="50"/>
      <c r="BT304" s="50"/>
      <c r="BU304" s="50"/>
      <c r="BV304" s="50"/>
      <c r="BW304" s="50"/>
      <c r="BX304" s="50"/>
      <c r="BY304" s="50"/>
      <c r="BZ304" s="50"/>
      <c r="CA304" s="50"/>
      <c r="CB304" s="50"/>
      <c r="CC304" s="50"/>
      <c r="CD304" s="50"/>
      <c r="CE304" s="50"/>
      <c r="CF304" s="50"/>
      <c r="CG304" s="50"/>
      <c r="CH304" s="50"/>
      <c r="CI304" s="50"/>
      <c r="CJ304" s="61">
        <f t="shared" si="154"/>
        <v>1</v>
      </c>
    </row>
    <row r="305" spans="2:88" x14ac:dyDescent="0.35">
      <c r="B305" s="137">
        <v>356404</v>
      </c>
      <c r="C305" s="59">
        <v>41061</v>
      </c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50"/>
      <c r="S305" s="50"/>
      <c r="T305" s="50"/>
      <c r="U305" s="50">
        <v>1</v>
      </c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 t="s">
        <v>232</v>
      </c>
      <c r="BJ305" s="50"/>
      <c r="BK305" s="50"/>
      <c r="BL305" s="50"/>
      <c r="BM305" s="50"/>
      <c r="BN305" s="50"/>
      <c r="BO305" s="50"/>
      <c r="BP305" s="50"/>
      <c r="BQ305" s="50"/>
      <c r="BR305" s="50"/>
      <c r="BS305" s="50"/>
      <c r="BT305" s="50"/>
      <c r="BU305" s="50"/>
      <c r="BV305" s="50"/>
      <c r="BW305" s="50"/>
      <c r="BX305" s="50"/>
      <c r="BY305" s="50"/>
      <c r="BZ305" s="50"/>
      <c r="CA305" s="50"/>
      <c r="CB305" s="50"/>
      <c r="CC305" s="50"/>
      <c r="CD305" s="50"/>
      <c r="CE305" s="50"/>
      <c r="CF305" s="50"/>
      <c r="CG305" s="50"/>
      <c r="CH305" s="50"/>
      <c r="CI305" s="50"/>
      <c r="CJ305" s="61">
        <f t="shared" si="154"/>
        <v>1</v>
      </c>
    </row>
    <row r="306" spans="2:88" ht="18.75" customHeight="1" x14ac:dyDescent="0.35">
      <c r="B306" s="63"/>
      <c r="C306" s="62" t="s">
        <v>16</v>
      </c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4"/>
      <c r="R306" s="64"/>
      <c r="S306" s="64"/>
      <c r="T306" s="64"/>
      <c r="U306" s="64">
        <f t="shared" ref="U306:BH306" si="155">COUNT(U301:U305)</f>
        <v>5</v>
      </c>
      <c r="V306" s="64">
        <f t="shared" si="155"/>
        <v>0</v>
      </c>
      <c r="W306" s="64">
        <f t="shared" si="155"/>
        <v>1</v>
      </c>
      <c r="X306" s="64">
        <f t="shared" si="155"/>
        <v>0</v>
      </c>
      <c r="Y306" s="64">
        <f t="shared" si="155"/>
        <v>0</v>
      </c>
      <c r="Z306" s="64">
        <f t="shared" si="155"/>
        <v>0</v>
      </c>
      <c r="AA306" s="64">
        <f t="shared" si="155"/>
        <v>0</v>
      </c>
      <c r="AB306" s="64">
        <f t="shared" si="155"/>
        <v>0</v>
      </c>
      <c r="AC306" s="64">
        <f t="shared" si="155"/>
        <v>1</v>
      </c>
      <c r="AD306" s="64">
        <f t="shared" si="155"/>
        <v>0</v>
      </c>
      <c r="AE306" s="64">
        <f t="shared" si="155"/>
        <v>0</v>
      </c>
      <c r="AF306" s="64">
        <f t="shared" si="155"/>
        <v>1</v>
      </c>
      <c r="AG306" s="64">
        <f t="shared" si="155"/>
        <v>0</v>
      </c>
      <c r="AH306" s="64">
        <f t="shared" si="155"/>
        <v>1</v>
      </c>
      <c r="AI306" s="64">
        <f t="shared" si="155"/>
        <v>0</v>
      </c>
      <c r="AJ306" s="64">
        <f t="shared" si="155"/>
        <v>0</v>
      </c>
      <c r="AK306" s="64">
        <f t="shared" si="155"/>
        <v>1</v>
      </c>
      <c r="AL306" s="64">
        <f t="shared" si="155"/>
        <v>0</v>
      </c>
      <c r="AM306" s="64">
        <f t="shared" si="155"/>
        <v>1</v>
      </c>
      <c r="AN306" s="64">
        <f t="shared" si="155"/>
        <v>0</v>
      </c>
      <c r="AO306" s="64">
        <f t="shared" si="155"/>
        <v>0</v>
      </c>
      <c r="AP306" s="64">
        <f t="shared" si="155"/>
        <v>0</v>
      </c>
      <c r="AQ306" s="64">
        <f t="shared" si="155"/>
        <v>0</v>
      </c>
      <c r="AR306" s="64">
        <f t="shared" si="155"/>
        <v>0</v>
      </c>
      <c r="AS306" s="64">
        <f t="shared" si="155"/>
        <v>0</v>
      </c>
      <c r="AT306" s="64">
        <f t="shared" si="155"/>
        <v>1</v>
      </c>
      <c r="AU306" s="64">
        <f t="shared" si="155"/>
        <v>0</v>
      </c>
      <c r="AV306" s="64">
        <f t="shared" si="155"/>
        <v>0</v>
      </c>
      <c r="AW306" s="64">
        <f t="shared" si="155"/>
        <v>0</v>
      </c>
      <c r="AX306" s="64">
        <f t="shared" si="155"/>
        <v>0</v>
      </c>
      <c r="AY306" s="64">
        <f t="shared" si="155"/>
        <v>0</v>
      </c>
      <c r="AZ306" s="64">
        <f t="shared" si="155"/>
        <v>0</v>
      </c>
      <c r="BA306" s="64">
        <f t="shared" si="155"/>
        <v>0</v>
      </c>
      <c r="BB306" s="64">
        <f t="shared" si="155"/>
        <v>0</v>
      </c>
      <c r="BC306" s="64">
        <f t="shared" si="155"/>
        <v>0</v>
      </c>
      <c r="BD306" s="64">
        <f t="shared" si="155"/>
        <v>0</v>
      </c>
      <c r="BE306" s="64">
        <f t="shared" si="155"/>
        <v>0</v>
      </c>
      <c r="BF306" s="64">
        <f t="shared" si="155"/>
        <v>0</v>
      </c>
      <c r="BG306" s="64">
        <f t="shared" si="155"/>
        <v>0</v>
      </c>
      <c r="BH306" s="64">
        <f t="shared" si="155"/>
        <v>0</v>
      </c>
      <c r="BI306" s="64">
        <f t="shared" ref="BI306:BO306" si="156">COUNT(BI301:BI305)</f>
        <v>0</v>
      </c>
      <c r="BJ306" s="64">
        <f t="shared" si="156"/>
        <v>0</v>
      </c>
      <c r="BK306" s="64">
        <f t="shared" si="156"/>
        <v>0</v>
      </c>
      <c r="BL306" s="64">
        <f t="shared" si="156"/>
        <v>0</v>
      </c>
      <c r="BM306" s="64">
        <f t="shared" si="156"/>
        <v>0</v>
      </c>
      <c r="BN306" s="64">
        <f t="shared" ref="BN306" si="157">COUNT(BN301:BN305)</f>
        <v>0</v>
      </c>
      <c r="BO306" s="64">
        <f t="shared" si="156"/>
        <v>0</v>
      </c>
      <c r="BP306" s="64">
        <f t="shared" ref="BP306:BQ306" si="158">COUNT(BP301:BP305)</f>
        <v>0</v>
      </c>
      <c r="BQ306" s="64">
        <f t="shared" si="158"/>
        <v>0</v>
      </c>
      <c r="BR306" s="64">
        <f t="shared" ref="BR306:BS306" si="159">COUNT(BR301:BR305)</f>
        <v>0</v>
      </c>
      <c r="BS306" s="64">
        <f t="shared" si="159"/>
        <v>0</v>
      </c>
      <c r="BT306" s="64">
        <f t="shared" ref="BT306:BU306" si="160">COUNT(BT301:BT305)</f>
        <v>0</v>
      </c>
      <c r="BU306" s="64">
        <f t="shared" si="160"/>
        <v>0</v>
      </c>
      <c r="BV306" s="64">
        <f t="shared" ref="BV306:CG306" si="161">COUNT(BV301:BV305)</f>
        <v>0</v>
      </c>
      <c r="BW306" s="64">
        <f t="shared" si="161"/>
        <v>0</v>
      </c>
      <c r="BX306" s="64">
        <f t="shared" si="161"/>
        <v>0</v>
      </c>
      <c r="BY306" s="64">
        <f t="shared" si="161"/>
        <v>0</v>
      </c>
      <c r="BZ306" s="64">
        <f t="shared" si="161"/>
        <v>0</v>
      </c>
      <c r="CA306" s="64">
        <f t="shared" si="161"/>
        <v>0</v>
      </c>
      <c r="CB306" s="64">
        <f t="shared" si="161"/>
        <v>0</v>
      </c>
      <c r="CC306" s="64">
        <f t="shared" si="161"/>
        <v>0</v>
      </c>
      <c r="CD306" s="64">
        <f t="shared" si="161"/>
        <v>0</v>
      </c>
      <c r="CE306" s="64">
        <f t="shared" si="161"/>
        <v>0</v>
      </c>
      <c r="CF306" s="64">
        <f t="shared" si="161"/>
        <v>0</v>
      </c>
      <c r="CG306" s="64">
        <f t="shared" si="161"/>
        <v>0</v>
      </c>
      <c r="CH306" s="64">
        <f t="shared" ref="CH306:CI306" si="162">COUNT(CH301:CH305)</f>
        <v>0</v>
      </c>
      <c r="CI306" s="64">
        <f t="shared" si="162"/>
        <v>0</v>
      </c>
      <c r="CJ306" s="64">
        <f>SUM(CJ301:CJ305)</f>
        <v>28</v>
      </c>
    </row>
    <row r="307" spans="2:88" ht="18.75" customHeight="1" x14ac:dyDescent="0.35"/>
    <row r="308" spans="2:88" ht="18.75" customHeight="1" x14ac:dyDescent="0.35">
      <c r="B308" s="136" t="s">
        <v>230</v>
      </c>
      <c r="C308" s="58" t="s">
        <v>231</v>
      </c>
      <c r="D308" s="56">
        <v>40544</v>
      </c>
      <c r="E308" s="56">
        <v>40575</v>
      </c>
      <c r="F308" s="56">
        <v>40603</v>
      </c>
      <c r="G308" s="56">
        <v>40634</v>
      </c>
      <c r="H308" s="56">
        <v>40664</v>
      </c>
      <c r="I308" s="56">
        <v>40695</v>
      </c>
      <c r="J308" s="56">
        <v>40725</v>
      </c>
      <c r="K308" s="56">
        <v>40756</v>
      </c>
      <c r="L308" s="56">
        <v>40787</v>
      </c>
      <c r="M308" s="56">
        <v>40817</v>
      </c>
      <c r="N308" s="56">
        <v>40848</v>
      </c>
      <c r="O308" s="56">
        <v>40878</v>
      </c>
      <c r="P308" s="56">
        <v>40909</v>
      </c>
      <c r="Q308" s="56">
        <v>40940</v>
      </c>
      <c r="R308" s="56">
        <v>40969</v>
      </c>
      <c r="S308" s="56">
        <v>41000</v>
      </c>
      <c r="T308" s="56">
        <v>41030</v>
      </c>
      <c r="U308" s="56">
        <v>41061</v>
      </c>
      <c r="V308" s="56">
        <v>41091</v>
      </c>
      <c r="W308" s="56">
        <v>41122</v>
      </c>
      <c r="X308" s="56">
        <v>41153</v>
      </c>
      <c r="Y308" s="56">
        <v>41183</v>
      </c>
      <c r="Z308" s="56">
        <v>41214</v>
      </c>
      <c r="AA308" s="56">
        <v>41244</v>
      </c>
      <c r="AB308" s="56">
        <v>41275</v>
      </c>
      <c r="AC308" s="56">
        <v>41306</v>
      </c>
      <c r="AD308" s="56">
        <v>41334</v>
      </c>
      <c r="AE308" s="56">
        <v>41365</v>
      </c>
      <c r="AF308" s="56">
        <v>41395</v>
      </c>
      <c r="AG308" s="56">
        <v>41426</v>
      </c>
      <c r="AH308" s="56">
        <v>41456</v>
      </c>
      <c r="AI308" s="56">
        <v>41487</v>
      </c>
      <c r="AJ308" s="56">
        <v>41518</v>
      </c>
      <c r="AK308" s="56">
        <v>41548</v>
      </c>
      <c r="AL308" s="56">
        <v>41579</v>
      </c>
      <c r="AM308" s="56">
        <v>41609</v>
      </c>
      <c r="AN308" s="56">
        <v>41640</v>
      </c>
      <c r="AO308" s="56">
        <v>41671</v>
      </c>
      <c r="AP308" s="56">
        <v>41699</v>
      </c>
      <c r="AQ308" s="56">
        <v>41730</v>
      </c>
      <c r="AR308" s="56">
        <v>41760</v>
      </c>
      <c r="AS308" s="56">
        <v>41791</v>
      </c>
      <c r="AT308" s="56">
        <v>41821</v>
      </c>
      <c r="AU308" s="56">
        <v>41852</v>
      </c>
      <c r="AV308" s="56">
        <v>41883</v>
      </c>
      <c r="AW308" s="56">
        <v>41913</v>
      </c>
      <c r="AX308" s="56">
        <v>41944</v>
      </c>
      <c r="AY308" s="56">
        <v>41974</v>
      </c>
      <c r="AZ308" s="56">
        <v>42005</v>
      </c>
      <c r="BA308" s="56">
        <v>42036</v>
      </c>
      <c r="BB308" s="56">
        <v>42064</v>
      </c>
      <c r="BC308" s="56">
        <v>42095</v>
      </c>
      <c r="BD308" s="56">
        <v>42125</v>
      </c>
      <c r="BE308" s="56">
        <v>42156</v>
      </c>
      <c r="BF308" s="56">
        <v>42186</v>
      </c>
      <c r="BG308" s="56">
        <v>42217</v>
      </c>
      <c r="BH308" s="48">
        <v>42248</v>
      </c>
      <c r="BI308" s="48">
        <v>42278</v>
      </c>
      <c r="BJ308" s="48">
        <v>42309</v>
      </c>
      <c r="BK308" s="48">
        <v>42339</v>
      </c>
      <c r="BL308" s="48">
        <v>42370</v>
      </c>
      <c r="BM308" s="48">
        <v>42401</v>
      </c>
      <c r="BN308" s="48">
        <v>42430</v>
      </c>
      <c r="BO308" s="48">
        <v>42461</v>
      </c>
      <c r="BP308" s="48">
        <v>42491</v>
      </c>
      <c r="BQ308" s="48">
        <v>42522</v>
      </c>
      <c r="BR308" s="48">
        <v>42552</v>
      </c>
      <c r="BS308" s="48">
        <v>42583</v>
      </c>
      <c r="BT308" s="48">
        <v>42614</v>
      </c>
      <c r="BU308" s="48">
        <v>42644</v>
      </c>
      <c r="BV308" s="48">
        <v>42675</v>
      </c>
      <c r="BW308" s="48">
        <v>42705</v>
      </c>
      <c r="BX308" s="48">
        <v>42736</v>
      </c>
      <c r="BY308" s="48">
        <v>42767</v>
      </c>
      <c r="BZ308" s="48">
        <v>42795</v>
      </c>
      <c r="CA308" s="48">
        <v>42826</v>
      </c>
      <c r="CB308" s="48">
        <v>42856</v>
      </c>
      <c r="CC308" s="48">
        <v>42887</v>
      </c>
      <c r="CD308" s="48">
        <v>42917</v>
      </c>
      <c r="CE308" s="48">
        <v>42948</v>
      </c>
      <c r="CF308" s="48">
        <v>42979</v>
      </c>
      <c r="CG308" s="48">
        <v>43009</v>
      </c>
      <c r="CH308" s="48">
        <v>43040</v>
      </c>
      <c r="CI308" s="48">
        <v>43070</v>
      </c>
      <c r="CJ308" s="56" t="s">
        <v>16</v>
      </c>
    </row>
    <row r="309" spans="2:88" x14ac:dyDescent="0.35">
      <c r="B309" s="137">
        <v>357802</v>
      </c>
      <c r="C309" s="59">
        <v>41091</v>
      </c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50"/>
      <c r="S309" s="50"/>
      <c r="T309" s="50"/>
      <c r="U309" s="50"/>
      <c r="V309" s="50">
        <v>1</v>
      </c>
      <c r="W309" s="50"/>
      <c r="X309" s="50">
        <v>1</v>
      </c>
      <c r="Y309" s="50"/>
      <c r="Z309" s="50">
        <v>1</v>
      </c>
      <c r="AA309" s="50">
        <v>2</v>
      </c>
      <c r="AB309" s="50"/>
      <c r="AC309" s="50"/>
      <c r="AD309" s="50">
        <v>1</v>
      </c>
      <c r="AE309" s="50">
        <v>1</v>
      </c>
      <c r="AF309" s="50"/>
      <c r="AG309" s="50">
        <v>1</v>
      </c>
      <c r="AH309" s="50">
        <v>1</v>
      </c>
      <c r="AI309" s="50"/>
      <c r="AJ309" s="50"/>
      <c r="AK309" s="50"/>
      <c r="AL309" s="50">
        <v>1</v>
      </c>
      <c r="AM309" s="50">
        <v>1</v>
      </c>
      <c r="AN309" s="50"/>
      <c r="AO309" s="50"/>
      <c r="AP309" s="50"/>
      <c r="AQ309" s="50"/>
      <c r="AR309" s="50"/>
      <c r="AS309" s="50">
        <v>1</v>
      </c>
      <c r="AT309" s="50"/>
      <c r="AU309" s="50"/>
      <c r="AV309" s="50"/>
      <c r="AW309" s="50"/>
      <c r="AX309" s="50"/>
      <c r="AY309" s="50"/>
      <c r="AZ309" s="50"/>
      <c r="BA309" s="50"/>
      <c r="BB309" s="50">
        <v>1</v>
      </c>
      <c r="BC309" s="50"/>
      <c r="BD309" s="50"/>
      <c r="BE309" s="50"/>
      <c r="BF309" s="50"/>
      <c r="BG309" s="50"/>
      <c r="BH309" s="50"/>
      <c r="BI309" s="50" t="s">
        <v>232</v>
      </c>
      <c r="BJ309" s="50"/>
      <c r="BK309" s="50"/>
      <c r="BL309" s="50"/>
      <c r="BM309" s="50"/>
      <c r="BN309" s="50"/>
      <c r="BO309" s="50"/>
      <c r="BP309" s="50"/>
      <c r="BQ309" s="50"/>
      <c r="BR309" s="50"/>
      <c r="BS309" s="50"/>
      <c r="BT309" s="50"/>
      <c r="BU309" s="50"/>
      <c r="BV309" s="50"/>
      <c r="BW309" s="50"/>
      <c r="BX309" s="50"/>
      <c r="BY309" s="50"/>
      <c r="BZ309" s="50"/>
      <c r="CA309" s="50"/>
      <c r="CB309" s="50"/>
      <c r="CC309" s="50"/>
      <c r="CD309" s="50"/>
      <c r="CE309" s="50"/>
      <c r="CF309" s="50"/>
      <c r="CG309" s="50"/>
      <c r="CH309" s="50"/>
      <c r="CI309" s="50"/>
      <c r="CJ309" s="61">
        <f t="shared" ref="CJ309:CJ323" si="163">SUM(D309:CI309)</f>
        <v>13</v>
      </c>
    </row>
    <row r="310" spans="2:88" x14ac:dyDescent="0.35">
      <c r="B310" s="137">
        <v>357808</v>
      </c>
      <c r="C310" s="59">
        <v>41091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50"/>
      <c r="S310" s="50"/>
      <c r="T310" s="50"/>
      <c r="U310" s="50"/>
      <c r="V310" s="50">
        <v>1</v>
      </c>
      <c r="W310" s="50"/>
      <c r="X310" s="50"/>
      <c r="Y310" s="50"/>
      <c r="Z310" s="50"/>
      <c r="AA310" s="50"/>
      <c r="AB310" s="50"/>
      <c r="AC310" s="50"/>
      <c r="AD310" s="50"/>
      <c r="AE310" s="50">
        <v>1</v>
      </c>
      <c r="AF310" s="50">
        <v>1</v>
      </c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50"/>
      <c r="BH310" s="50"/>
      <c r="BI310" s="50" t="s">
        <v>232</v>
      </c>
      <c r="BJ310" s="50"/>
      <c r="BK310" s="50"/>
      <c r="BL310" s="50"/>
      <c r="BM310" s="50"/>
      <c r="BN310" s="50"/>
      <c r="BO310" s="50"/>
      <c r="BP310" s="50"/>
      <c r="BQ310" s="50"/>
      <c r="BR310" s="50"/>
      <c r="BS310" s="50"/>
      <c r="BT310" s="50"/>
      <c r="BU310" s="50"/>
      <c r="BV310" s="50"/>
      <c r="BW310" s="50"/>
      <c r="BX310" s="50"/>
      <c r="BY310" s="50"/>
      <c r="BZ310" s="50"/>
      <c r="CA310" s="50"/>
      <c r="CB310" s="50"/>
      <c r="CC310" s="50"/>
      <c r="CD310" s="50"/>
      <c r="CE310" s="50"/>
      <c r="CF310" s="50"/>
      <c r="CG310" s="50"/>
      <c r="CH310" s="50"/>
      <c r="CI310" s="50"/>
      <c r="CJ310" s="61">
        <f t="shared" si="163"/>
        <v>3</v>
      </c>
    </row>
    <row r="311" spans="2:88" x14ac:dyDescent="0.35">
      <c r="B311" s="137">
        <v>358166</v>
      </c>
      <c r="C311" s="59">
        <v>41091</v>
      </c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50"/>
      <c r="S311" s="50"/>
      <c r="T311" s="50"/>
      <c r="U311" s="50"/>
      <c r="V311" s="50">
        <v>1</v>
      </c>
      <c r="W311" s="50">
        <v>1</v>
      </c>
      <c r="X311" s="50">
        <v>1</v>
      </c>
      <c r="Y311" s="50">
        <v>1</v>
      </c>
      <c r="Z311" s="50">
        <v>1</v>
      </c>
      <c r="AA311" s="50">
        <v>2</v>
      </c>
      <c r="AB311" s="50">
        <v>1</v>
      </c>
      <c r="AC311" s="50">
        <v>2</v>
      </c>
      <c r="AD311" s="50">
        <v>1</v>
      </c>
      <c r="AE311" s="50">
        <v>2</v>
      </c>
      <c r="AF311" s="50">
        <v>1</v>
      </c>
      <c r="AG311" s="50">
        <v>2</v>
      </c>
      <c r="AH311" s="50">
        <v>1</v>
      </c>
      <c r="AI311" s="50">
        <v>2</v>
      </c>
      <c r="AJ311" s="50">
        <v>1</v>
      </c>
      <c r="AK311" s="50">
        <v>2</v>
      </c>
      <c r="AL311" s="50">
        <v>1</v>
      </c>
      <c r="AM311" s="50">
        <v>2</v>
      </c>
      <c r="AN311" s="50">
        <v>1</v>
      </c>
      <c r="AO311" s="50">
        <v>1</v>
      </c>
      <c r="AP311" s="50">
        <v>1</v>
      </c>
      <c r="AQ311" s="50">
        <v>1</v>
      </c>
      <c r="AR311" s="50">
        <v>1</v>
      </c>
      <c r="AS311" s="50">
        <v>1</v>
      </c>
      <c r="AT311" s="50"/>
      <c r="AU311" s="50"/>
      <c r="AV311" s="50">
        <v>1</v>
      </c>
      <c r="AW311" s="50">
        <v>1</v>
      </c>
      <c r="AX311" s="50">
        <v>1</v>
      </c>
      <c r="AY311" s="50">
        <v>1</v>
      </c>
      <c r="AZ311" s="50">
        <v>1</v>
      </c>
      <c r="BA311" s="50">
        <v>1</v>
      </c>
      <c r="BB311" s="50">
        <v>1</v>
      </c>
      <c r="BC311" s="50"/>
      <c r="BD311" s="50">
        <v>1</v>
      </c>
      <c r="BE311" s="50">
        <v>1</v>
      </c>
      <c r="BF311" s="50">
        <v>1</v>
      </c>
      <c r="BG311" s="50"/>
      <c r="BH311" s="50">
        <v>2</v>
      </c>
      <c r="BI311" s="50" t="s">
        <v>232</v>
      </c>
      <c r="BJ311" s="50">
        <v>1</v>
      </c>
      <c r="BK311" s="50">
        <v>1</v>
      </c>
      <c r="BL311" s="50"/>
      <c r="BM311" s="50">
        <v>1</v>
      </c>
      <c r="BN311" s="50"/>
      <c r="BO311" s="50"/>
      <c r="BP311" s="50"/>
      <c r="BQ311" s="50"/>
      <c r="BR311" s="50"/>
      <c r="BS311" s="50"/>
      <c r="BT311" s="50"/>
      <c r="BU311" s="50"/>
      <c r="BV311" s="50"/>
      <c r="BW311" s="50"/>
      <c r="BX311" s="50"/>
      <c r="BY311" s="50"/>
      <c r="BZ311" s="50"/>
      <c r="CA311" s="50"/>
      <c r="CB311" s="50"/>
      <c r="CC311" s="50"/>
      <c r="CD311" s="50"/>
      <c r="CE311" s="50"/>
      <c r="CF311" s="50"/>
      <c r="CG311" s="50"/>
      <c r="CH311" s="50"/>
      <c r="CI311" s="50"/>
      <c r="CJ311" s="61">
        <f t="shared" si="163"/>
        <v>46</v>
      </c>
    </row>
    <row r="312" spans="2:88" x14ac:dyDescent="0.35">
      <c r="B312" s="137">
        <v>357782</v>
      </c>
      <c r="C312" s="59">
        <v>41091</v>
      </c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50"/>
      <c r="S312" s="50"/>
      <c r="T312" s="50"/>
      <c r="U312" s="50"/>
      <c r="V312" s="50">
        <v>1</v>
      </c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 t="s">
        <v>232</v>
      </c>
      <c r="BJ312" s="50"/>
      <c r="BK312" s="50"/>
      <c r="BL312" s="50"/>
      <c r="BM312" s="50"/>
      <c r="BN312" s="50"/>
      <c r="BO312" s="50"/>
      <c r="BP312" s="50"/>
      <c r="BQ312" s="50"/>
      <c r="BR312" s="50"/>
      <c r="BS312" s="50"/>
      <c r="BT312" s="50"/>
      <c r="BU312" s="50"/>
      <c r="BV312" s="50"/>
      <c r="BW312" s="50"/>
      <c r="BX312" s="50"/>
      <c r="BY312" s="50"/>
      <c r="BZ312" s="50"/>
      <c r="CA312" s="50"/>
      <c r="CB312" s="50"/>
      <c r="CC312" s="50"/>
      <c r="CD312" s="50"/>
      <c r="CE312" s="50"/>
      <c r="CF312" s="50"/>
      <c r="CG312" s="50"/>
      <c r="CH312" s="50"/>
      <c r="CI312" s="50"/>
      <c r="CJ312" s="61">
        <f t="shared" si="163"/>
        <v>1</v>
      </c>
    </row>
    <row r="313" spans="2:88" x14ac:dyDescent="0.35">
      <c r="B313" s="137">
        <v>358881</v>
      </c>
      <c r="C313" s="59">
        <v>41091</v>
      </c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50"/>
      <c r="S313" s="50"/>
      <c r="T313" s="50"/>
      <c r="U313" s="50"/>
      <c r="V313" s="50">
        <v>1</v>
      </c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 t="s">
        <v>232</v>
      </c>
      <c r="BJ313" s="50"/>
      <c r="BK313" s="50"/>
      <c r="BL313" s="50"/>
      <c r="BM313" s="50"/>
      <c r="BN313" s="50"/>
      <c r="BO313" s="50"/>
      <c r="BP313" s="50"/>
      <c r="BQ313" s="50"/>
      <c r="BR313" s="50"/>
      <c r="BS313" s="50"/>
      <c r="BT313" s="50"/>
      <c r="BU313" s="50"/>
      <c r="BV313" s="50"/>
      <c r="BW313" s="50"/>
      <c r="BX313" s="50"/>
      <c r="BY313" s="50"/>
      <c r="BZ313" s="50"/>
      <c r="CA313" s="50"/>
      <c r="CB313" s="50"/>
      <c r="CC313" s="50"/>
      <c r="CD313" s="50"/>
      <c r="CE313" s="50"/>
      <c r="CF313" s="50"/>
      <c r="CG313" s="50"/>
      <c r="CH313" s="50"/>
      <c r="CI313" s="50"/>
      <c r="CJ313" s="61">
        <f t="shared" si="163"/>
        <v>1</v>
      </c>
    </row>
    <row r="314" spans="2:88" x14ac:dyDescent="0.35">
      <c r="B314" s="137">
        <v>358923</v>
      </c>
      <c r="C314" s="59">
        <v>41091</v>
      </c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50"/>
      <c r="S314" s="50"/>
      <c r="T314" s="50"/>
      <c r="U314" s="50"/>
      <c r="V314" s="50">
        <v>1</v>
      </c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 t="s">
        <v>232</v>
      </c>
      <c r="BJ314" s="50"/>
      <c r="BK314" s="50"/>
      <c r="BL314" s="50"/>
      <c r="BM314" s="50"/>
      <c r="BN314" s="50"/>
      <c r="BO314" s="50"/>
      <c r="BP314" s="50"/>
      <c r="BQ314" s="50"/>
      <c r="BR314" s="50"/>
      <c r="BS314" s="50"/>
      <c r="BT314" s="50"/>
      <c r="BU314" s="50"/>
      <c r="BV314" s="50"/>
      <c r="BW314" s="50"/>
      <c r="BX314" s="50"/>
      <c r="BY314" s="50"/>
      <c r="BZ314" s="50"/>
      <c r="CA314" s="50"/>
      <c r="CB314" s="50"/>
      <c r="CC314" s="50"/>
      <c r="CD314" s="50"/>
      <c r="CE314" s="50"/>
      <c r="CF314" s="50"/>
      <c r="CG314" s="50"/>
      <c r="CH314" s="50"/>
      <c r="CI314" s="50"/>
      <c r="CJ314" s="61">
        <f t="shared" si="163"/>
        <v>1</v>
      </c>
    </row>
    <row r="315" spans="2:88" x14ac:dyDescent="0.35">
      <c r="B315" s="137">
        <v>124103</v>
      </c>
      <c r="C315" s="59">
        <v>41091</v>
      </c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50"/>
      <c r="S315" s="50"/>
      <c r="T315" s="50"/>
      <c r="U315" s="50"/>
      <c r="V315" s="50">
        <v>2</v>
      </c>
      <c r="W315" s="50"/>
      <c r="X315" s="50"/>
      <c r="Y315" s="50"/>
      <c r="Z315" s="50"/>
      <c r="AA315" s="50"/>
      <c r="AB315" s="50">
        <v>1</v>
      </c>
      <c r="AC315" s="50"/>
      <c r="AD315" s="50"/>
      <c r="AE315" s="50"/>
      <c r="AF315" s="50">
        <v>2</v>
      </c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 t="s">
        <v>232</v>
      </c>
      <c r="BJ315" s="50"/>
      <c r="BK315" s="50"/>
      <c r="BL315" s="50"/>
      <c r="BM315" s="50"/>
      <c r="BN315" s="50"/>
      <c r="BO315" s="50"/>
      <c r="BP315" s="50"/>
      <c r="BQ315" s="50"/>
      <c r="BR315" s="50"/>
      <c r="BS315" s="50"/>
      <c r="BT315" s="50"/>
      <c r="BU315" s="50"/>
      <c r="BV315" s="50"/>
      <c r="BW315" s="50"/>
      <c r="BX315" s="50"/>
      <c r="BY315" s="50"/>
      <c r="BZ315" s="50"/>
      <c r="CA315" s="50"/>
      <c r="CB315" s="50"/>
      <c r="CC315" s="50"/>
      <c r="CD315" s="50"/>
      <c r="CE315" s="50"/>
      <c r="CF315" s="50"/>
      <c r="CG315" s="50"/>
      <c r="CH315" s="50"/>
      <c r="CI315" s="50"/>
      <c r="CJ315" s="61">
        <f t="shared" si="163"/>
        <v>5</v>
      </c>
    </row>
    <row r="316" spans="2:88" x14ac:dyDescent="0.35">
      <c r="B316" s="137">
        <v>359366</v>
      </c>
      <c r="C316" s="59">
        <v>41091</v>
      </c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50"/>
      <c r="S316" s="50"/>
      <c r="T316" s="50"/>
      <c r="U316" s="50"/>
      <c r="V316" s="50">
        <v>2</v>
      </c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 t="s">
        <v>232</v>
      </c>
      <c r="BJ316" s="50"/>
      <c r="BK316" s="50"/>
      <c r="BL316" s="50"/>
      <c r="BM316" s="50"/>
      <c r="BN316" s="50"/>
      <c r="BO316" s="50"/>
      <c r="BP316" s="50"/>
      <c r="BQ316" s="50"/>
      <c r="BR316" s="50"/>
      <c r="BS316" s="50"/>
      <c r="BT316" s="50"/>
      <c r="BU316" s="50"/>
      <c r="BV316" s="50"/>
      <c r="BW316" s="50"/>
      <c r="BX316" s="50"/>
      <c r="BY316" s="50"/>
      <c r="BZ316" s="50"/>
      <c r="CA316" s="50"/>
      <c r="CB316" s="50"/>
      <c r="CC316" s="50"/>
      <c r="CD316" s="50"/>
      <c r="CE316" s="50"/>
      <c r="CF316" s="50"/>
      <c r="CG316" s="50"/>
      <c r="CH316" s="50"/>
      <c r="CI316" s="50"/>
      <c r="CJ316" s="61">
        <f t="shared" si="163"/>
        <v>2</v>
      </c>
    </row>
    <row r="317" spans="2:88" x14ac:dyDescent="0.35">
      <c r="B317" s="137">
        <v>8930</v>
      </c>
      <c r="C317" s="59">
        <v>41091</v>
      </c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50"/>
      <c r="S317" s="50"/>
      <c r="T317" s="50"/>
      <c r="U317" s="50"/>
      <c r="V317" s="50">
        <v>1</v>
      </c>
      <c r="W317" s="50"/>
      <c r="X317" s="50">
        <v>1</v>
      </c>
      <c r="Y317" s="50"/>
      <c r="Z317" s="50"/>
      <c r="AA317" s="50"/>
      <c r="AB317" s="50">
        <v>1</v>
      </c>
      <c r="AC317" s="50">
        <v>1</v>
      </c>
      <c r="AD317" s="50">
        <v>2</v>
      </c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 t="s">
        <v>232</v>
      </c>
      <c r="BJ317" s="50"/>
      <c r="BK317" s="50"/>
      <c r="BL317" s="50"/>
      <c r="BM317" s="50"/>
      <c r="BN317" s="50"/>
      <c r="BO317" s="50"/>
      <c r="BP317" s="50"/>
      <c r="BQ317" s="50"/>
      <c r="BR317" s="50"/>
      <c r="BS317" s="50"/>
      <c r="BT317" s="50"/>
      <c r="BU317" s="50"/>
      <c r="BV317" s="50"/>
      <c r="BW317" s="50"/>
      <c r="BX317" s="50"/>
      <c r="BY317" s="50"/>
      <c r="BZ317" s="50"/>
      <c r="CA317" s="50"/>
      <c r="CB317" s="50"/>
      <c r="CC317" s="50"/>
      <c r="CD317" s="50"/>
      <c r="CE317" s="50"/>
      <c r="CF317" s="50"/>
      <c r="CG317" s="50"/>
      <c r="CH317" s="50"/>
      <c r="CI317" s="50"/>
      <c r="CJ317" s="61">
        <f t="shared" si="163"/>
        <v>6</v>
      </c>
    </row>
    <row r="318" spans="2:88" x14ac:dyDescent="0.35">
      <c r="B318" s="137">
        <v>324566</v>
      </c>
      <c r="C318" s="59">
        <v>41091</v>
      </c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50"/>
      <c r="S318" s="50"/>
      <c r="T318" s="50"/>
      <c r="U318" s="50"/>
      <c r="V318" s="50">
        <v>3</v>
      </c>
      <c r="W318" s="50">
        <v>1</v>
      </c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 t="s">
        <v>232</v>
      </c>
      <c r="BJ318" s="50"/>
      <c r="BK318" s="50"/>
      <c r="BL318" s="50"/>
      <c r="BM318" s="50"/>
      <c r="BN318" s="50"/>
      <c r="BO318" s="50"/>
      <c r="BP318" s="50"/>
      <c r="BQ318" s="50"/>
      <c r="BR318" s="50"/>
      <c r="BS318" s="50"/>
      <c r="BT318" s="50"/>
      <c r="BU318" s="50"/>
      <c r="BV318" s="50"/>
      <c r="BW318" s="50"/>
      <c r="BX318" s="50"/>
      <c r="BY318" s="50"/>
      <c r="BZ318" s="50"/>
      <c r="CA318" s="50"/>
      <c r="CB318" s="50"/>
      <c r="CC318" s="50"/>
      <c r="CD318" s="50"/>
      <c r="CE318" s="50"/>
      <c r="CF318" s="50"/>
      <c r="CG318" s="50"/>
      <c r="CH318" s="50"/>
      <c r="CI318" s="50"/>
      <c r="CJ318" s="61">
        <f t="shared" si="163"/>
        <v>4</v>
      </c>
    </row>
    <row r="319" spans="2:88" x14ac:dyDescent="0.35">
      <c r="B319" s="137">
        <v>360322</v>
      </c>
      <c r="C319" s="59">
        <v>41091</v>
      </c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50"/>
      <c r="S319" s="50"/>
      <c r="T319" s="50"/>
      <c r="U319" s="50"/>
      <c r="V319" s="50">
        <v>1</v>
      </c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 t="s">
        <v>232</v>
      </c>
      <c r="BJ319" s="50"/>
      <c r="BK319" s="50"/>
      <c r="BL319" s="50"/>
      <c r="BM319" s="50"/>
      <c r="BN319" s="50"/>
      <c r="BO319" s="50"/>
      <c r="BP319" s="50"/>
      <c r="BQ319" s="50"/>
      <c r="BR319" s="50"/>
      <c r="BS319" s="50"/>
      <c r="BT319" s="50"/>
      <c r="BU319" s="50"/>
      <c r="BV319" s="50"/>
      <c r="BW319" s="50"/>
      <c r="BX319" s="50"/>
      <c r="BY319" s="50"/>
      <c r="BZ319" s="50"/>
      <c r="CA319" s="50"/>
      <c r="CB319" s="50"/>
      <c r="CC319" s="50"/>
      <c r="CD319" s="50"/>
      <c r="CE319" s="50"/>
      <c r="CF319" s="50"/>
      <c r="CG319" s="50"/>
      <c r="CH319" s="50"/>
      <c r="CI319" s="50"/>
      <c r="CJ319" s="61">
        <f t="shared" si="163"/>
        <v>1</v>
      </c>
    </row>
    <row r="320" spans="2:88" x14ac:dyDescent="0.35">
      <c r="B320" s="137">
        <v>360901</v>
      </c>
      <c r="C320" s="59">
        <v>41091</v>
      </c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50"/>
      <c r="S320" s="50"/>
      <c r="T320" s="50"/>
      <c r="U320" s="50"/>
      <c r="V320" s="50">
        <v>1</v>
      </c>
      <c r="W320" s="50">
        <v>1</v>
      </c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 t="s">
        <v>232</v>
      </c>
      <c r="BJ320" s="50"/>
      <c r="BK320" s="50"/>
      <c r="BL320" s="50"/>
      <c r="BM320" s="50"/>
      <c r="BN320" s="50"/>
      <c r="BO320" s="50"/>
      <c r="BP320" s="50"/>
      <c r="BQ320" s="50"/>
      <c r="BR320" s="50"/>
      <c r="BS320" s="50"/>
      <c r="BT320" s="50"/>
      <c r="BU320" s="50"/>
      <c r="BV320" s="50"/>
      <c r="BW320" s="50"/>
      <c r="BX320" s="50"/>
      <c r="BY320" s="50"/>
      <c r="BZ320" s="50"/>
      <c r="CA320" s="50"/>
      <c r="CB320" s="50"/>
      <c r="CC320" s="50"/>
      <c r="CD320" s="50"/>
      <c r="CE320" s="50"/>
      <c r="CF320" s="50"/>
      <c r="CG320" s="50"/>
      <c r="CH320" s="50"/>
      <c r="CI320" s="50"/>
      <c r="CJ320" s="61">
        <f t="shared" si="163"/>
        <v>2</v>
      </c>
    </row>
    <row r="321" spans="2:88" x14ac:dyDescent="0.35">
      <c r="B321" s="137">
        <v>360790</v>
      </c>
      <c r="C321" s="59">
        <v>41091</v>
      </c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50"/>
      <c r="S321" s="50"/>
      <c r="T321" s="50"/>
      <c r="U321" s="50"/>
      <c r="V321" s="50">
        <v>1</v>
      </c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 t="s">
        <v>232</v>
      </c>
      <c r="BJ321" s="50"/>
      <c r="BK321" s="50"/>
      <c r="BL321" s="50"/>
      <c r="BM321" s="50"/>
      <c r="BN321" s="50"/>
      <c r="BO321" s="50"/>
      <c r="BP321" s="50"/>
      <c r="BQ321" s="50"/>
      <c r="BR321" s="50"/>
      <c r="BS321" s="50"/>
      <c r="BT321" s="50"/>
      <c r="BU321" s="50"/>
      <c r="BV321" s="50"/>
      <c r="BW321" s="50"/>
      <c r="BX321" s="50"/>
      <c r="BY321" s="50"/>
      <c r="BZ321" s="50"/>
      <c r="CA321" s="50"/>
      <c r="CB321" s="50"/>
      <c r="CC321" s="50"/>
      <c r="CD321" s="50"/>
      <c r="CE321" s="50"/>
      <c r="CF321" s="50"/>
      <c r="CG321" s="50"/>
      <c r="CH321" s="50"/>
      <c r="CI321" s="50"/>
      <c r="CJ321" s="61">
        <f t="shared" si="163"/>
        <v>1</v>
      </c>
    </row>
    <row r="322" spans="2:88" x14ac:dyDescent="0.35">
      <c r="B322" s="137">
        <v>361023</v>
      </c>
      <c r="C322" s="59">
        <v>41091</v>
      </c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50"/>
      <c r="S322" s="50"/>
      <c r="T322" s="50"/>
      <c r="U322" s="50"/>
      <c r="V322" s="50">
        <v>1</v>
      </c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 t="s">
        <v>232</v>
      </c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50"/>
      <c r="CB322" s="50"/>
      <c r="CC322" s="50"/>
      <c r="CD322" s="50"/>
      <c r="CE322" s="50"/>
      <c r="CF322" s="50"/>
      <c r="CG322" s="50"/>
      <c r="CH322" s="50"/>
      <c r="CI322" s="50"/>
      <c r="CJ322" s="61">
        <f t="shared" si="163"/>
        <v>1</v>
      </c>
    </row>
    <row r="323" spans="2:88" x14ac:dyDescent="0.35">
      <c r="B323" s="137">
        <v>299223</v>
      </c>
      <c r="C323" s="59">
        <v>41091</v>
      </c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50"/>
      <c r="S323" s="50"/>
      <c r="T323" s="50"/>
      <c r="U323" s="50"/>
      <c r="V323" s="50">
        <v>1</v>
      </c>
      <c r="W323" s="50"/>
      <c r="X323" s="50"/>
      <c r="Y323" s="50">
        <v>1</v>
      </c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>
        <v>1</v>
      </c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 t="s">
        <v>232</v>
      </c>
      <c r="BJ323" s="50"/>
      <c r="BK323" s="50"/>
      <c r="BL323" s="50"/>
      <c r="BM323" s="50"/>
      <c r="BN323" s="50"/>
      <c r="BO323" s="50"/>
      <c r="BP323" s="50"/>
      <c r="BQ323" s="50"/>
      <c r="BR323" s="50"/>
      <c r="BS323" s="50"/>
      <c r="BT323" s="50"/>
      <c r="BU323" s="50"/>
      <c r="BV323" s="50"/>
      <c r="BW323" s="50"/>
      <c r="BX323" s="50"/>
      <c r="BY323" s="50"/>
      <c r="BZ323" s="50"/>
      <c r="CA323" s="50"/>
      <c r="CB323" s="50"/>
      <c r="CC323" s="50"/>
      <c r="CD323" s="50"/>
      <c r="CE323" s="50"/>
      <c r="CF323" s="50"/>
      <c r="CG323" s="50"/>
      <c r="CH323" s="50"/>
      <c r="CI323" s="50"/>
      <c r="CJ323" s="61">
        <f t="shared" si="163"/>
        <v>3</v>
      </c>
    </row>
    <row r="324" spans="2:88" ht="18.75" customHeight="1" x14ac:dyDescent="0.35">
      <c r="B324" s="63"/>
      <c r="C324" s="62" t="s">
        <v>16</v>
      </c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4"/>
      <c r="R324" s="64"/>
      <c r="S324" s="64"/>
      <c r="T324" s="64"/>
      <c r="U324" s="64"/>
      <c r="V324" s="64">
        <f t="shared" ref="V324:BH324" si="164">COUNT(V309:V323)</f>
        <v>15</v>
      </c>
      <c r="W324" s="64">
        <f t="shared" si="164"/>
        <v>3</v>
      </c>
      <c r="X324" s="64">
        <f t="shared" si="164"/>
        <v>3</v>
      </c>
      <c r="Y324" s="64">
        <f t="shared" si="164"/>
        <v>2</v>
      </c>
      <c r="Z324" s="64">
        <f t="shared" si="164"/>
        <v>2</v>
      </c>
      <c r="AA324" s="64">
        <f t="shared" si="164"/>
        <v>2</v>
      </c>
      <c r="AB324" s="64">
        <f t="shared" si="164"/>
        <v>3</v>
      </c>
      <c r="AC324" s="64">
        <f t="shared" si="164"/>
        <v>2</v>
      </c>
      <c r="AD324" s="64">
        <f t="shared" si="164"/>
        <v>3</v>
      </c>
      <c r="AE324" s="64">
        <f t="shared" si="164"/>
        <v>3</v>
      </c>
      <c r="AF324" s="64">
        <f t="shared" si="164"/>
        <v>3</v>
      </c>
      <c r="AG324" s="64">
        <f t="shared" si="164"/>
        <v>2</v>
      </c>
      <c r="AH324" s="64">
        <f t="shared" si="164"/>
        <v>2</v>
      </c>
      <c r="AI324" s="64">
        <f t="shared" si="164"/>
        <v>1</v>
      </c>
      <c r="AJ324" s="64">
        <f t="shared" si="164"/>
        <v>1</v>
      </c>
      <c r="AK324" s="64">
        <f t="shared" si="164"/>
        <v>2</v>
      </c>
      <c r="AL324" s="64">
        <f t="shared" si="164"/>
        <v>2</v>
      </c>
      <c r="AM324" s="64">
        <f t="shared" si="164"/>
        <v>2</v>
      </c>
      <c r="AN324" s="64">
        <f t="shared" si="164"/>
        <v>1</v>
      </c>
      <c r="AO324" s="64">
        <f t="shared" si="164"/>
        <v>1</v>
      </c>
      <c r="AP324" s="64">
        <f t="shared" si="164"/>
        <v>1</v>
      </c>
      <c r="AQ324" s="64">
        <f t="shared" si="164"/>
        <v>1</v>
      </c>
      <c r="AR324" s="64">
        <f t="shared" si="164"/>
        <v>1</v>
      </c>
      <c r="AS324" s="64">
        <f t="shared" si="164"/>
        <v>2</v>
      </c>
      <c r="AT324" s="64">
        <f t="shared" si="164"/>
        <v>0</v>
      </c>
      <c r="AU324" s="64">
        <f t="shared" si="164"/>
        <v>0</v>
      </c>
      <c r="AV324" s="64">
        <f t="shared" si="164"/>
        <v>1</v>
      </c>
      <c r="AW324" s="64">
        <f t="shared" si="164"/>
        <v>1</v>
      </c>
      <c r="AX324" s="64">
        <f t="shared" si="164"/>
        <v>1</v>
      </c>
      <c r="AY324" s="64">
        <f t="shared" si="164"/>
        <v>1</v>
      </c>
      <c r="AZ324" s="64">
        <f t="shared" si="164"/>
        <v>1</v>
      </c>
      <c r="BA324" s="64">
        <f t="shared" si="164"/>
        <v>1</v>
      </c>
      <c r="BB324" s="64">
        <f t="shared" si="164"/>
        <v>2</v>
      </c>
      <c r="BC324" s="64">
        <f t="shared" si="164"/>
        <v>0</v>
      </c>
      <c r="BD324" s="64">
        <f t="shared" si="164"/>
        <v>1</v>
      </c>
      <c r="BE324" s="64">
        <f t="shared" si="164"/>
        <v>1</v>
      </c>
      <c r="BF324" s="64">
        <f t="shared" si="164"/>
        <v>1</v>
      </c>
      <c r="BG324" s="64">
        <f t="shared" si="164"/>
        <v>0</v>
      </c>
      <c r="BH324" s="64">
        <f t="shared" si="164"/>
        <v>1</v>
      </c>
      <c r="BI324" s="64">
        <f t="shared" ref="BI324:BO324" si="165">COUNT(BI309:BI323)</f>
        <v>0</v>
      </c>
      <c r="BJ324" s="64">
        <f t="shared" si="165"/>
        <v>1</v>
      </c>
      <c r="BK324" s="64">
        <f t="shared" si="165"/>
        <v>1</v>
      </c>
      <c r="BL324" s="64">
        <f t="shared" si="165"/>
        <v>0</v>
      </c>
      <c r="BM324" s="64">
        <f t="shared" si="165"/>
        <v>1</v>
      </c>
      <c r="BN324" s="64">
        <f t="shared" ref="BN324" si="166">COUNT(BN309:BN323)</f>
        <v>0</v>
      </c>
      <c r="BO324" s="64">
        <f t="shared" si="165"/>
        <v>0</v>
      </c>
      <c r="BP324" s="64">
        <f t="shared" ref="BP324:BQ324" si="167">COUNT(BP309:BP323)</f>
        <v>0</v>
      </c>
      <c r="BQ324" s="64">
        <f t="shared" si="167"/>
        <v>0</v>
      </c>
      <c r="BR324" s="64">
        <f t="shared" ref="BR324:BS324" si="168">COUNT(BR309:BR323)</f>
        <v>0</v>
      </c>
      <c r="BS324" s="64">
        <f t="shared" si="168"/>
        <v>0</v>
      </c>
      <c r="BT324" s="64">
        <f t="shared" ref="BT324:BU324" si="169">COUNT(BT309:BT323)</f>
        <v>0</v>
      </c>
      <c r="BU324" s="64">
        <f t="shared" si="169"/>
        <v>0</v>
      </c>
      <c r="BV324" s="64">
        <f t="shared" ref="BV324:CG324" si="170">COUNT(BV309:BV323)</f>
        <v>0</v>
      </c>
      <c r="BW324" s="64">
        <f t="shared" si="170"/>
        <v>0</v>
      </c>
      <c r="BX324" s="64">
        <f t="shared" si="170"/>
        <v>0</v>
      </c>
      <c r="BY324" s="64">
        <f t="shared" si="170"/>
        <v>0</v>
      </c>
      <c r="BZ324" s="64">
        <f t="shared" si="170"/>
        <v>0</v>
      </c>
      <c r="CA324" s="64">
        <f t="shared" si="170"/>
        <v>0</v>
      </c>
      <c r="CB324" s="64">
        <f t="shared" si="170"/>
        <v>0</v>
      </c>
      <c r="CC324" s="64">
        <f t="shared" si="170"/>
        <v>0</v>
      </c>
      <c r="CD324" s="64">
        <f t="shared" si="170"/>
        <v>0</v>
      </c>
      <c r="CE324" s="64">
        <f t="shared" si="170"/>
        <v>0</v>
      </c>
      <c r="CF324" s="64">
        <f t="shared" si="170"/>
        <v>0</v>
      </c>
      <c r="CG324" s="64">
        <f t="shared" si="170"/>
        <v>0</v>
      </c>
      <c r="CH324" s="64">
        <f t="shared" ref="CH324:CI324" si="171">COUNT(CH309:CH323)</f>
        <v>0</v>
      </c>
      <c r="CI324" s="64">
        <f t="shared" si="171"/>
        <v>0</v>
      </c>
      <c r="CJ324" s="64">
        <f>SUM(CJ309:CJ323)</f>
        <v>90</v>
      </c>
    </row>
    <row r="325" spans="2:88" ht="18.75" customHeight="1" x14ac:dyDescent="0.35"/>
    <row r="326" spans="2:88" ht="18.75" customHeight="1" x14ac:dyDescent="0.35">
      <c r="B326" s="136" t="s">
        <v>230</v>
      </c>
      <c r="C326" s="58" t="s">
        <v>231</v>
      </c>
      <c r="D326" s="56">
        <v>40544</v>
      </c>
      <c r="E326" s="56">
        <v>40575</v>
      </c>
      <c r="F326" s="56">
        <v>40603</v>
      </c>
      <c r="G326" s="56">
        <v>40634</v>
      </c>
      <c r="H326" s="56">
        <v>40664</v>
      </c>
      <c r="I326" s="56">
        <v>40695</v>
      </c>
      <c r="J326" s="56">
        <v>40725</v>
      </c>
      <c r="K326" s="56">
        <v>40756</v>
      </c>
      <c r="L326" s="56">
        <v>40787</v>
      </c>
      <c r="M326" s="56">
        <v>40817</v>
      </c>
      <c r="N326" s="56">
        <v>40848</v>
      </c>
      <c r="O326" s="56">
        <v>40878</v>
      </c>
      <c r="P326" s="56">
        <v>40909</v>
      </c>
      <c r="Q326" s="56">
        <v>40940</v>
      </c>
      <c r="R326" s="56">
        <v>40969</v>
      </c>
      <c r="S326" s="56">
        <v>41000</v>
      </c>
      <c r="T326" s="56">
        <v>41030</v>
      </c>
      <c r="U326" s="56">
        <v>41061</v>
      </c>
      <c r="V326" s="56">
        <v>41091</v>
      </c>
      <c r="W326" s="56">
        <v>41122</v>
      </c>
      <c r="X326" s="56">
        <v>41153</v>
      </c>
      <c r="Y326" s="56">
        <v>41183</v>
      </c>
      <c r="Z326" s="56">
        <v>41214</v>
      </c>
      <c r="AA326" s="56">
        <v>41244</v>
      </c>
      <c r="AB326" s="56">
        <v>41275</v>
      </c>
      <c r="AC326" s="56">
        <v>41306</v>
      </c>
      <c r="AD326" s="56">
        <v>41334</v>
      </c>
      <c r="AE326" s="56">
        <v>41365</v>
      </c>
      <c r="AF326" s="56">
        <v>41395</v>
      </c>
      <c r="AG326" s="56">
        <v>41426</v>
      </c>
      <c r="AH326" s="56">
        <v>41456</v>
      </c>
      <c r="AI326" s="56">
        <v>41487</v>
      </c>
      <c r="AJ326" s="56">
        <v>41518</v>
      </c>
      <c r="AK326" s="56">
        <v>41548</v>
      </c>
      <c r="AL326" s="56">
        <v>41579</v>
      </c>
      <c r="AM326" s="56">
        <v>41609</v>
      </c>
      <c r="AN326" s="56">
        <v>41640</v>
      </c>
      <c r="AO326" s="56">
        <v>41671</v>
      </c>
      <c r="AP326" s="56">
        <v>41699</v>
      </c>
      <c r="AQ326" s="56">
        <v>41730</v>
      </c>
      <c r="AR326" s="56">
        <v>41760</v>
      </c>
      <c r="AS326" s="56">
        <v>41791</v>
      </c>
      <c r="AT326" s="56">
        <v>41821</v>
      </c>
      <c r="AU326" s="56">
        <v>41852</v>
      </c>
      <c r="AV326" s="56">
        <v>41883</v>
      </c>
      <c r="AW326" s="56">
        <v>41913</v>
      </c>
      <c r="AX326" s="56">
        <v>41944</v>
      </c>
      <c r="AY326" s="56">
        <v>41974</v>
      </c>
      <c r="AZ326" s="56">
        <v>42005</v>
      </c>
      <c r="BA326" s="56">
        <v>42036</v>
      </c>
      <c r="BB326" s="56">
        <v>42064</v>
      </c>
      <c r="BC326" s="56">
        <v>42095</v>
      </c>
      <c r="BD326" s="56">
        <v>42125</v>
      </c>
      <c r="BE326" s="56">
        <v>42156</v>
      </c>
      <c r="BF326" s="56">
        <v>42186</v>
      </c>
      <c r="BG326" s="56">
        <v>42217</v>
      </c>
      <c r="BH326" s="48">
        <v>42248</v>
      </c>
      <c r="BI326" s="48">
        <v>42278</v>
      </c>
      <c r="BJ326" s="48">
        <v>42309</v>
      </c>
      <c r="BK326" s="48">
        <v>42339</v>
      </c>
      <c r="BL326" s="48">
        <v>42370</v>
      </c>
      <c r="BM326" s="48">
        <v>42401</v>
      </c>
      <c r="BN326" s="48">
        <v>42430</v>
      </c>
      <c r="BO326" s="48">
        <v>42461</v>
      </c>
      <c r="BP326" s="48">
        <v>42491</v>
      </c>
      <c r="BQ326" s="48">
        <v>42522</v>
      </c>
      <c r="BR326" s="48">
        <v>42552</v>
      </c>
      <c r="BS326" s="48">
        <v>42583</v>
      </c>
      <c r="BT326" s="48">
        <v>42614</v>
      </c>
      <c r="BU326" s="48">
        <v>42644</v>
      </c>
      <c r="BV326" s="48">
        <v>42675</v>
      </c>
      <c r="BW326" s="48">
        <v>42705</v>
      </c>
      <c r="BX326" s="48">
        <v>42736</v>
      </c>
      <c r="BY326" s="48">
        <v>42767</v>
      </c>
      <c r="BZ326" s="48">
        <v>42795</v>
      </c>
      <c r="CA326" s="48">
        <v>42826</v>
      </c>
      <c r="CB326" s="48">
        <v>42856</v>
      </c>
      <c r="CC326" s="48">
        <v>42887</v>
      </c>
      <c r="CD326" s="48">
        <v>42917</v>
      </c>
      <c r="CE326" s="48">
        <v>42948</v>
      </c>
      <c r="CF326" s="48">
        <v>42979</v>
      </c>
      <c r="CG326" s="48">
        <v>43009</v>
      </c>
      <c r="CH326" s="48">
        <v>43040</v>
      </c>
      <c r="CI326" s="48">
        <v>43070</v>
      </c>
      <c r="CJ326" s="56" t="s">
        <v>16</v>
      </c>
    </row>
    <row r="327" spans="2:88" x14ac:dyDescent="0.35">
      <c r="B327" s="137">
        <v>362582</v>
      </c>
      <c r="C327" s="59">
        <v>41122</v>
      </c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50"/>
      <c r="S327" s="50"/>
      <c r="T327" s="50"/>
      <c r="U327" s="50"/>
      <c r="V327" s="50"/>
      <c r="W327" s="50">
        <v>1</v>
      </c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/>
      <c r="BE327" s="50"/>
      <c r="BF327" s="50"/>
      <c r="BG327" s="50"/>
      <c r="BH327" s="50"/>
      <c r="BI327" s="50" t="s">
        <v>232</v>
      </c>
      <c r="BJ327" s="50"/>
      <c r="BK327" s="50"/>
      <c r="BL327" s="50"/>
      <c r="BM327" s="50"/>
      <c r="BN327" s="50"/>
      <c r="BO327" s="50"/>
      <c r="BP327" s="50"/>
      <c r="BQ327" s="50"/>
      <c r="BR327" s="50"/>
      <c r="BS327" s="50"/>
      <c r="BT327" s="50"/>
      <c r="BU327" s="50"/>
      <c r="BV327" s="50"/>
      <c r="BW327" s="50"/>
      <c r="BX327" s="50"/>
      <c r="BY327" s="50"/>
      <c r="BZ327" s="50"/>
      <c r="CA327" s="50"/>
      <c r="CB327" s="50"/>
      <c r="CC327" s="50"/>
      <c r="CD327" s="50"/>
      <c r="CE327" s="50"/>
      <c r="CF327" s="50"/>
      <c r="CG327" s="50"/>
      <c r="CH327" s="50"/>
      <c r="CI327" s="50"/>
      <c r="CJ327" s="61">
        <f t="shared" ref="CJ327:CJ336" si="172">SUM(D327:CI327)</f>
        <v>1</v>
      </c>
    </row>
    <row r="328" spans="2:88" x14ac:dyDescent="0.35">
      <c r="B328" s="137">
        <v>362387</v>
      </c>
      <c r="C328" s="59">
        <v>41122</v>
      </c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50"/>
      <c r="S328" s="50"/>
      <c r="T328" s="50"/>
      <c r="U328" s="50"/>
      <c r="V328" s="50"/>
      <c r="W328" s="50">
        <v>3</v>
      </c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 t="s">
        <v>232</v>
      </c>
      <c r="BJ328" s="50"/>
      <c r="BK328" s="50"/>
      <c r="BL328" s="50"/>
      <c r="BM328" s="50"/>
      <c r="BN328" s="50"/>
      <c r="BO328" s="50"/>
      <c r="BP328" s="50"/>
      <c r="BQ328" s="50"/>
      <c r="BR328" s="50"/>
      <c r="BS328" s="50"/>
      <c r="BT328" s="50"/>
      <c r="BU328" s="50"/>
      <c r="BV328" s="50"/>
      <c r="BW328" s="50"/>
      <c r="BX328" s="50"/>
      <c r="BY328" s="50"/>
      <c r="BZ328" s="50"/>
      <c r="CA328" s="50"/>
      <c r="CB328" s="50"/>
      <c r="CC328" s="50"/>
      <c r="CD328" s="50"/>
      <c r="CE328" s="50"/>
      <c r="CF328" s="50"/>
      <c r="CG328" s="50"/>
      <c r="CH328" s="50"/>
      <c r="CI328" s="50"/>
      <c r="CJ328" s="61">
        <f t="shared" si="172"/>
        <v>3</v>
      </c>
    </row>
    <row r="329" spans="2:88" x14ac:dyDescent="0.35">
      <c r="B329" s="137">
        <v>361988</v>
      </c>
      <c r="C329" s="59">
        <v>41122</v>
      </c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50"/>
      <c r="S329" s="50"/>
      <c r="T329" s="50"/>
      <c r="U329" s="50"/>
      <c r="V329" s="50"/>
      <c r="W329" s="50">
        <v>1</v>
      </c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 t="s">
        <v>232</v>
      </c>
      <c r="BJ329" s="50"/>
      <c r="BK329" s="50"/>
      <c r="BL329" s="50"/>
      <c r="BM329" s="50"/>
      <c r="BN329" s="50"/>
      <c r="BO329" s="50"/>
      <c r="BP329" s="50"/>
      <c r="BQ329" s="50"/>
      <c r="BR329" s="50"/>
      <c r="BS329" s="50"/>
      <c r="BT329" s="50"/>
      <c r="BU329" s="50"/>
      <c r="BV329" s="50"/>
      <c r="BW329" s="50"/>
      <c r="BX329" s="50"/>
      <c r="BY329" s="50"/>
      <c r="BZ329" s="50"/>
      <c r="CA329" s="50"/>
      <c r="CB329" s="50"/>
      <c r="CC329" s="50"/>
      <c r="CD329" s="50"/>
      <c r="CE329" s="50"/>
      <c r="CF329" s="50"/>
      <c r="CG329" s="50"/>
      <c r="CH329" s="50"/>
      <c r="CI329" s="50"/>
      <c r="CJ329" s="61">
        <f t="shared" si="172"/>
        <v>1</v>
      </c>
    </row>
    <row r="330" spans="2:88" x14ac:dyDescent="0.35">
      <c r="B330" s="137">
        <v>291828</v>
      </c>
      <c r="C330" s="59">
        <v>41122</v>
      </c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50"/>
      <c r="S330" s="50"/>
      <c r="T330" s="50"/>
      <c r="U330" s="50"/>
      <c r="V330" s="50"/>
      <c r="W330" s="50">
        <v>1</v>
      </c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50"/>
      <c r="BF330" s="50"/>
      <c r="BG330" s="50"/>
      <c r="BH330" s="50"/>
      <c r="BI330" s="50" t="s">
        <v>232</v>
      </c>
      <c r="BJ330" s="50"/>
      <c r="BK330" s="50"/>
      <c r="BL330" s="50"/>
      <c r="BM330" s="50"/>
      <c r="BN330" s="50"/>
      <c r="BO330" s="50"/>
      <c r="BP330" s="50"/>
      <c r="BQ330" s="50"/>
      <c r="BR330" s="50"/>
      <c r="BS330" s="50"/>
      <c r="BT330" s="50"/>
      <c r="BU330" s="50"/>
      <c r="BV330" s="50"/>
      <c r="BW330" s="50"/>
      <c r="BX330" s="50"/>
      <c r="BY330" s="50"/>
      <c r="BZ330" s="50"/>
      <c r="CA330" s="50"/>
      <c r="CB330" s="50"/>
      <c r="CC330" s="50"/>
      <c r="CD330" s="50"/>
      <c r="CE330" s="50"/>
      <c r="CF330" s="50"/>
      <c r="CG330" s="50"/>
      <c r="CH330" s="50"/>
      <c r="CI330" s="50"/>
      <c r="CJ330" s="61">
        <f t="shared" si="172"/>
        <v>1</v>
      </c>
    </row>
    <row r="331" spans="2:88" x14ac:dyDescent="0.35">
      <c r="B331" s="137">
        <v>363779</v>
      </c>
      <c r="C331" s="59">
        <v>41122</v>
      </c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50"/>
      <c r="S331" s="50"/>
      <c r="T331" s="50"/>
      <c r="U331" s="50"/>
      <c r="V331" s="50"/>
      <c r="W331" s="50">
        <v>1</v>
      </c>
      <c r="X331" s="50">
        <v>1</v>
      </c>
      <c r="Y331" s="50"/>
      <c r="Z331" s="50">
        <v>1</v>
      </c>
      <c r="AA331" s="50">
        <v>1</v>
      </c>
      <c r="AB331" s="50">
        <v>1</v>
      </c>
      <c r="AC331" s="50"/>
      <c r="AD331" s="50"/>
      <c r="AE331" s="50">
        <v>1</v>
      </c>
      <c r="AF331" s="50">
        <v>2</v>
      </c>
      <c r="AG331" s="50"/>
      <c r="AH331" s="50"/>
      <c r="AI331" s="50">
        <v>1</v>
      </c>
      <c r="AJ331" s="50"/>
      <c r="AK331" s="50">
        <v>1</v>
      </c>
      <c r="AL331" s="50">
        <v>1</v>
      </c>
      <c r="AM331" s="50"/>
      <c r="AN331" s="50">
        <v>1</v>
      </c>
      <c r="AO331" s="50"/>
      <c r="AP331" s="50"/>
      <c r="AQ331" s="50">
        <v>1</v>
      </c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/>
      <c r="BE331" s="50"/>
      <c r="BF331" s="50"/>
      <c r="BG331" s="50"/>
      <c r="BH331" s="50"/>
      <c r="BI331" s="50" t="s">
        <v>232</v>
      </c>
      <c r="BJ331" s="50"/>
      <c r="BK331" s="50"/>
      <c r="BL331" s="50"/>
      <c r="BM331" s="50"/>
      <c r="BN331" s="50"/>
      <c r="BO331" s="50"/>
      <c r="BP331" s="50"/>
      <c r="BQ331" s="50"/>
      <c r="BR331" s="50"/>
      <c r="BS331" s="50"/>
      <c r="BT331" s="50"/>
      <c r="BU331" s="50"/>
      <c r="BV331" s="50"/>
      <c r="BW331" s="50"/>
      <c r="BX331" s="50"/>
      <c r="BY331" s="50"/>
      <c r="BZ331" s="50"/>
      <c r="CA331" s="50"/>
      <c r="CB331" s="50"/>
      <c r="CC331" s="50"/>
      <c r="CD331" s="50"/>
      <c r="CE331" s="50"/>
      <c r="CF331" s="50"/>
      <c r="CG331" s="50"/>
      <c r="CH331" s="50"/>
      <c r="CI331" s="50"/>
      <c r="CJ331" s="61">
        <f t="shared" si="172"/>
        <v>13</v>
      </c>
    </row>
    <row r="332" spans="2:88" x14ac:dyDescent="0.35">
      <c r="B332" s="137">
        <v>363565</v>
      </c>
      <c r="C332" s="59">
        <v>41122</v>
      </c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50"/>
      <c r="S332" s="50"/>
      <c r="T332" s="50"/>
      <c r="U332" s="50"/>
      <c r="V332" s="50"/>
      <c r="W332" s="50">
        <v>1</v>
      </c>
      <c r="X332" s="50"/>
      <c r="Y332" s="50"/>
      <c r="Z332" s="50">
        <v>1</v>
      </c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 t="s">
        <v>232</v>
      </c>
      <c r="BJ332" s="50"/>
      <c r="BK332" s="50"/>
      <c r="BL332" s="50"/>
      <c r="BM332" s="50"/>
      <c r="BN332" s="50"/>
      <c r="BO332" s="50"/>
      <c r="BP332" s="50"/>
      <c r="BQ332" s="50"/>
      <c r="BR332" s="50"/>
      <c r="BS332" s="50"/>
      <c r="BT332" s="50"/>
      <c r="BU332" s="50"/>
      <c r="BV332" s="50"/>
      <c r="BW332" s="50"/>
      <c r="BX332" s="50"/>
      <c r="BY332" s="50"/>
      <c r="BZ332" s="50"/>
      <c r="CA332" s="50"/>
      <c r="CB332" s="50"/>
      <c r="CC332" s="50"/>
      <c r="CD332" s="50"/>
      <c r="CE332" s="50"/>
      <c r="CF332" s="50"/>
      <c r="CG332" s="50"/>
      <c r="CH332" s="50"/>
      <c r="CI332" s="50"/>
      <c r="CJ332" s="61">
        <f t="shared" si="172"/>
        <v>2</v>
      </c>
    </row>
    <row r="333" spans="2:88" x14ac:dyDescent="0.35">
      <c r="B333" s="137">
        <v>363937</v>
      </c>
      <c r="C333" s="59">
        <v>41122</v>
      </c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50"/>
      <c r="S333" s="50"/>
      <c r="T333" s="50"/>
      <c r="U333" s="50"/>
      <c r="V333" s="50"/>
      <c r="W333" s="50">
        <v>1</v>
      </c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/>
      <c r="BE333" s="50"/>
      <c r="BF333" s="50"/>
      <c r="BG333" s="50"/>
      <c r="BH333" s="50"/>
      <c r="BI333" s="50" t="s">
        <v>232</v>
      </c>
      <c r="BJ333" s="50"/>
      <c r="BK333" s="50"/>
      <c r="BL333" s="50"/>
      <c r="BM333" s="50"/>
      <c r="BN333" s="50"/>
      <c r="BO333" s="50"/>
      <c r="BP333" s="50"/>
      <c r="BQ333" s="50"/>
      <c r="BR333" s="50"/>
      <c r="BS333" s="50"/>
      <c r="BT333" s="50"/>
      <c r="BU333" s="50"/>
      <c r="BV333" s="50"/>
      <c r="BW333" s="50"/>
      <c r="BX333" s="50"/>
      <c r="BY333" s="50"/>
      <c r="BZ333" s="50"/>
      <c r="CA333" s="50"/>
      <c r="CB333" s="50"/>
      <c r="CC333" s="50"/>
      <c r="CD333" s="50"/>
      <c r="CE333" s="50"/>
      <c r="CF333" s="50"/>
      <c r="CG333" s="50"/>
      <c r="CH333" s="50"/>
      <c r="CI333" s="50"/>
      <c r="CJ333" s="61">
        <f t="shared" si="172"/>
        <v>1</v>
      </c>
    </row>
    <row r="334" spans="2:88" x14ac:dyDescent="0.35">
      <c r="B334" s="137">
        <v>363956</v>
      </c>
      <c r="C334" s="59">
        <v>41122</v>
      </c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50"/>
      <c r="S334" s="50"/>
      <c r="T334" s="50"/>
      <c r="U334" s="50"/>
      <c r="V334" s="50"/>
      <c r="W334" s="50">
        <v>1</v>
      </c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 t="s">
        <v>232</v>
      </c>
      <c r="BJ334" s="50"/>
      <c r="BK334" s="50"/>
      <c r="BL334" s="50"/>
      <c r="BM334" s="50"/>
      <c r="BN334" s="50"/>
      <c r="BO334" s="50"/>
      <c r="BP334" s="50"/>
      <c r="BQ334" s="50"/>
      <c r="BR334" s="50"/>
      <c r="BS334" s="50"/>
      <c r="BT334" s="50"/>
      <c r="BU334" s="50"/>
      <c r="BV334" s="50"/>
      <c r="BW334" s="50"/>
      <c r="BX334" s="50"/>
      <c r="BY334" s="50"/>
      <c r="BZ334" s="50"/>
      <c r="CA334" s="50"/>
      <c r="CB334" s="50"/>
      <c r="CC334" s="50"/>
      <c r="CD334" s="50"/>
      <c r="CE334" s="50"/>
      <c r="CF334" s="50"/>
      <c r="CG334" s="50"/>
      <c r="CH334" s="50"/>
      <c r="CI334" s="50"/>
      <c r="CJ334" s="61">
        <f t="shared" si="172"/>
        <v>1</v>
      </c>
    </row>
    <row r="335" spans="2:88" x14ac:dyDescent="0.35">
      <c r="B335" s="137">
        <v>364359</v>
      </c>
      <c r="C335" s="59">
        <v>41122</v>
      </c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50"/>
      <c r="S335" s="50"/>
      <c r="T335" s="50"/>
      <c r="U335" s="50"/>
      <c r="V335" s="50"/>
      <c r="W335" s="50">
        <v>1</v>
      </c>
      <c r="X335" s="50"/>
      <c r="Y335" s="50">
        <v>1</v>
      </c>
      <c r="Z335" s="50"/>
      <c r="AA335" s="50">
        <v>1</v>
      </c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>
        <v>1</v>
      </c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 t="s">
        <v>232</v>
      </c>
      <c r="BJ335" s="50"/>
      <c r="BK335" s="50"/>
      <c r="BL335" s="50"/>
      <c r="BM335" s="50"/>
      <c r="BN335" s="50"/>
      <c r="BO335" s="50"/>
      <c r="BP335" s="50"/>
      <c r="BQ335" s="50"/>
      <c r="BR335" s="50"/>
      <c r="BS335" s="50"/>
      <c r="BT335" s="50"/>
      <c r="BU335" s="50"/>
      <c r="BV335" s="50"/>
      <c r="BW335" s="50"/>
      <c r="BX335" s="50"/>
      <c r="BY335" s="50"/>
      <c r="BZ335" s="50"/>
      <c r="CA335" s="50"/>
      <c r="CB335" s="50"/>
      <c r="CC335" s="50"/>
      <c r="CD335" s="50"/>
      <c r="CE335" s="50"/>
      <c r="CF335" s="50"/>
      <c r="CG335" s="50"/>
      <c r="CH335" s="50"/>
      <c r="CI335" s="50"/>
      <c r="CJ335" s="61">
        <f t="shared" si="172"/>
        <v>4</v>
      </c>
    </row>
    <row r="336" spans="2:88" x14ac:dyDescent="0.35">
      <c r="B336" s="137">
        <v>365010</v>
      </c>
      <c r="C336" s="59">
        <v>41122</v>
      </c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50"/>
      <c r="S336" s="50"/>
      <c r="T336" s="50"/>
      <c r="U336" s="50"/>
      <c r="V336" s="50"/>
      <c r="W336" s="50">
        <v>1</v>
      </c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50"/>
      <c r="BF336" s="50"/>
      <c r="BG336" s="50"/>
      <c r="BH336" s="50"/>
      <c r="BI336" s="50" t="s">
        <v>232</v>
      </c>
      <c r="BJ336" s="50"/>
      <c r="BK336" s="50"/>
      <c r="BL336" s="50"/>
      <c r="BM336" s="50"/>
      <c r="BN336" s="50"/>
      <c r="BO336" s="50"/>
      <c r="BP336" s="50"/>
      <c r="BQ336" s="50"/>
      <c r="BR336" s="50"/>
      <c r="BS336" s="50"/>
      <c r="BT336" s="50"/>
      <c r="BU336" s="50"/>
      <c r="BV336" s="50"/>
      <c r="BW336" s="50"/>
      <c r="BX336" s="50"/>
      <c r="BY336" s="50"/>
      <c r="BZ336" s="50"/>
      <c r="CA336" s="50"/>
      <c r="CB336" s="50"/>
      <c r="CC336" s="50"/>
      <c r="CD336" s="50"/>
      <c r="CE336" s="50"/>
      <c r="CF336" s="50"/>
      <c r="CG336" s="50"/>
      <c r="CH336" s="50"/>
      <c r="CI336" s="50"/>
      <c r="CJ336" s="61">
        <f t="shared" si="172"/>
        <v>1</v>
      </c>
    </row>
    <row r="337" spans="2:88" ht="18.75" customHeight="1" x14ac:dyDescent="0.35">
      <c r="B337" s="63"/>
      <c r="C337" s="62" t="s">
        <v>16</v>
      </c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4"/>
      <c r="R337" s="64"/>
      <c r="S337" s="64"/>
      <c r="T337" s="64"/>
      <c r="U337" s="64"/>
      <c r="V337" s="64"/>
      <c r="W337" s="64">
        <f t="shared" ref="W337:BH337" si="173">COUNT(W327:W336)</f>
        <v>10</v>
      </c>
      <c r="X337" s="64">
        <f t="shared" si="173"/>
        <v>1</v>
      </c>
      <c r="Y337" s="64">
        <f t="shared" si="173"/>
        <v>1</v>
      </c>
      <c r="Z337" s="64">
        <f t="shared" si="173"/>
        <v>2</v>
      </c>
      <c r="AA337" s="64">
        <f t="shared" si="173"/>
        <v>2</v>
      </c>
      <c r="AB337" s="64">
        <f t="shared" si="173"/>
        <v>1</v>
      </c>
      <c r="AC337" s="64">
        <f t="shared" si="173"/>
        <v>0</v>
      </c>
      <c r="AD337" s="64">
        <f t="shared" si="173"/>
        <v>0</v>
      </c>
      <c r="AE337" s="64">
        <f t="shared" si="173"/>
        <v>1</v>
      </c>
      <c r="AF337" s="64">
        <f t="shared" si="173"/>
        <v>1</v>
      </c>
      <c r="AG337" s="64">
        <f t="shared" si="173"/>
        <v>0</v>
      </c>
      <c r="AH337" s="64">
        <f t="shared" si="173"/>
        <v>0</v>
      </c>
      <c r="AI337" s="64">
        <f t="shared" si="173"/>
        <v>1</v>
      </c>
      <c r="AJ337" s="64">
        <f t="shared" si="173"/>
        <v>0</v>
      </c>
      <c r="AK337" s="64">
        <f t="shared" si="173"/>
        <v>1</v>
      </c>
      <c r="AL337" s="64">
        <f t="shared" si="173"/>
        <v>1</v>
      </c>
      <c r="AM337" s="64">
        <f t="shared" si="173"/>
        <v>0</v>
      </c>
      <c r="AN337" s="64">
        <f t="shared" si="173"/>
        <v>2</v>
      </c>
      <c r="AO337" s="64">
        <f t="shared" si="173"/>
        <v>0</v>
      </c>
      <c r="AP337" s="64">
        <f t="shared" si="173"/>
        <v>0</v>
      </c>
      <c r="AQ337" s="64">
        <f t="shared" si="173"/>
        <v>1</v>
      </c>
      <c r="AR337" s="64">
        <f t="shared" si="173"/>
        <v>0</v>
      </c>
      <c r="AS337" s="64">
        <f t="shared" si="173"/>
        <v>0</v>
      </c>
      <c r="AT337" s="64">
        <f t="shared" si="173"/>
        <v>0</v>
      </c>
      <c r="AU337" s="64">
        <f t="shared" si="173"/>
        <v>0</v>
      </c>
      <c r="AV337" s="64">
        <f t="shared" si="173"/>
        <v>0</v>
      </c>
      <c r="AW337" s="64">
        <f t="shared" si="173"/>
        <v>0</v>
      </c>
      <c r="AX337" s="64">
        <f t="shared" si="173"/>
        <v>0</v>
      </c>
      <c r="AY337" s="64">
        <f t="shared" si="173"/>
        <v>0</v>
      </c>
      <c r="AZ337" s="64">
        <f t="shared" si="173"/>
        <v>0</v>
      </c>
      <c r="BA337" s="64">
        <f t="shared" si="173"/>
        <v>0</v>
      </c>
      <c r="BB337" s="64">
        <f t="shared" si="173"/>
        <v>0</v>
      </c>
      <c r="BC337" s="64">
        <f t="shared" si="173"/>
        <v>0</v>
      </c>
      <c r="BD337" s="64">
        <f t="shared" si="173"/>
        <v>0</v>
      </c>
      <c r="BE337" s="64">
        <f t="shared" si="173"/>
        <v>0</v>
      </c>
      <c r="BF337" s="64">
        <f t="shared" si="173"/>
        <v>0</v>
      </c>
      <c r="BG337" s="64">
        <f t="shared" si="173"/>
        <v>0</v>
      </c>
      <c r="BH337" s="64">
        <f t="shared" si="173"/>
        <v>0</v>
      </c>
      <c r="BI337" s="64">
        <f t="shared" ref="BI337:BO337" si="174">COUNT(BI327:BI336)</f>
        <v>0</v>
      </c>
      <c r="BJ337" s="64">
        <f t="shared" si="174"/>
        <v>0</v>
      </c>
      <c r="BK337" s="64">
        <f t="shared" si="174"/>
        <v>0</v>
      </c>
      <c r="BL337" s="64">
        <f t="shared" si="174"/>
        <v>0</v>
      </c>
      <c r="BM337" s="64">
        <f t="shared" si="174"/>
        <v>0</v>
      </c>
      <c r="BN337" s="64">
        <f t="shared" ref="BN337" si="175">COUNT(BN327:BN336)</f>
        <v>0</v>
      </c>
      <c r="BO337" s="64">
        <f t="shared" si="174"/>
        <v>0</v>
      </c>
      <c r="BP337" s="64">
        <f t="shared" ref="BP337:BQ337" si="176">COUNT(BP327:BP336)</f>
        <v>0</v>
      </c>
      <c r="BQ337" s="64">
        <f t="shared" si="176"/>
        <v>0</v>
      </c>
      <c r="BR337" s="64">
        <f t="shared" ref="BR337:BS337" si="177">COUNT(BR327:BR336)</f>
        <v>0</v>
      </c>
      <c r="BS337" s="64">
        <f t="shared" si="177"/>
        <v>0</v>
      </c>
      <c r="BT337" s="64">
        <f t="shared" ref="BT337:BU337" si="178">COUNT(BT327:BT336)</f>
        <v>0</v>
      </c>
      <c r="BU337" s="64">
        <f t="shared" si="178"/>
        <v>0</v>
      </c>
      <c r="BV337" s="64">
        <f t="shared" ref="BV337:CG337" si="179">COUNT(BV327:BV336)</f>
        <v>0</v>
      </c>
      <c r="BW337" s="64">
        <f t="shared" si="179"/>
        <v>0</v>
      </c>
      <c r="BX337" s="64">
        <f t="shared" si="179"/>
        <v>0</v>
      </c>
      <c r="BY337" s="64">
        <f t="shared" si="179"/>
        <v>0</v>
      </c>
      <c r="BZ337" s="64">
        <f t="shared" si="179"/>
        <v>0</v>
      </c>
      <c r="CA337" s="64">
        <f t="shared" si="179"/>
        <v>0</v>
      </c>
      <c r="CB337" s="64">
        <f t="shared" si="179"/>
        <v>0</v>
      </c>
      <c r="CC337" s="64">
        <f t="shared" si="179"/>
        <v>0</v>
      </c>
      <c r="CD337" s="64">
        <f t="shared" si="179"/>
        <v>0</v>
      </c>
      <c r="CE337" s="64">
        <f t="shared" si="179"/>
        <v>0</v>
      </c>
      <c r="CF337" s="64">
        <f t="shared" si="179"/>
        <v>0</v>
      </c>
      <c r="CG337" s="64">
        <f t="shared" si="179"/>
        <v>0</v>
      </c>
      <c r="CH337" s="64">
        <f t="shared" ref="CH337:CI337" si="180">COUNT(CH327:CH336)</f>
        <v>0</v>
      </c>
      <c r="CI337" s="64">
        <f t="shared" si="180"/>
        <v>0</v>
      </c>
      <c r="CJ337" s="64">
        <f>SUM(CJ327:CJ336)</f>
        <v>28</v>
      </c>
    </row>
    <row r="338" spans="2:88" ht="18.75" customHeight="1" x14ac:dyDescent="0.35"/>
    <row r="339" spans="2:88" ht="18.75" customHeight="1" x14ac:dyDescent="0.35">
      <c r="B339" s="136" t="s">
        <v>230</v>
      </c>
      <c r="C339" s="58" t="s">
        <v>231</v>
      </c>
      <c r="D339" s="56">
        <v>40544</v>
      </c>
      <c r="E339" s="56">
        <v>40575</v>
      </c>
      <c r="F339" s="56">
        <v>40603</v>
      </c>
      <c r="G339" s="56">
        <v>40634</v>
      </c>
      <c r="H339" s="56">
        <v>40664</v>
      </c>
      <c r="I339" s="56">
        <v>40695</v>
      </c>
      <c r="J339" s="56">
        <v>40725</v>
      </c>
      <c r="K339" s="56">
        <v>40756</v>
      </c>
      <c r="L339" s="56">
        <v>40787</v>
      </c>
      <c r="M339" s="56">
        <v>40817</v>
      </c>
      <c r="N339" s="56">
        <v>40848</v>
      </c>
      <c r="O339" s="56">
        <v>40878</v>
      </c>
      <c r="P339" s="56">
        <v>40909</v>
      </c>
      <c r="Q339" s="56">
        <v>40940</v>
      </c>
      <c r="R339" s="56">
        <v>40969</v>
      </c>
      <c r="S339" s="56">
        <v>41000</v>
      </c>
      <c r="T339" s="56">
        <v>41030</v>
      </c>
      <c r="U339" s="56">
        <v>41061</v>
      </c>
      <c r="V339" s="56">
        <v>41091</v>
      </c>
      <c r="W339" s="56">
        <v>41122</v>
      </c>
      <c r="X339" s="56">
        <v>41153</v>
      </c>
      <c r="Y339" s="56">
        <v>41183</v>
      </c>
      <c r="Z339" s="56">
        <v>41214</v>
      </c>
      <c r="AA339" s="56">
        <v>41244</v>
      </c>
      <c r="AB339" s="56">
        <v>41275</v>
      </c>
      <c r="AC339" s="56">
        <v>41306</v>
      </c>
      <c r="AD339" s="56">
        <v>41334</v>
      </c>
      <c r="AE339" s="56">
        <v>41365</v>
      </c>
      <c r="AF339" s="56">
        <v>41395</v>
      </c>
      <c r="AG339" s="56">
        <v>41426</v>
      </c>
      <c r="AH339" s="56">
        <v>41456</v>
      </c>
      <c r="AI339" s="56">
        <v>41487</v>
      </c>
      <c r="AJ339" s="56">
        <v>41518</v>
      </c>
      <c r="AK339" s="56">
        <v>41548</v>
      </c>
      <c r="AL339" s="56">
        <v>41579</v>
      </c>
      <c r="AM339" s="56">
        <v>41609</v>
      </c>
      <c r="AN339" s="56">
        <v>41640</v>
      </c>
      <c r="AO339" s="56">
        <v>41671</v>
      </c>
      <c r="AP339" s="56">
        <v>41699</v>
      </c>
      <c r="AQ339" s="56">
        <v>41730</v>
      </c>
      <c r="AR339" s="56">
        <v>41760</v>
      </c>
      <c r="AS339" s="56">
        <v>41791</v>
      </c>
      <c r="AT339" s="56">
        <v>41821</v>
      </c>
      <c r="AU339" s="56">
        <v>41852</v>
      </c>
      <c r="AV339" s="56">
        <v>41883</v>
      </c>
      <c r="AW339" s="56">
        <v>41913</v>
      </c>
      <c r="AX339" s="56">
        <v>41944</v>
      </c>
      <c r="AY339" s="56">
        <v>41974</v>
      </c>
      <c r="AZ339" s="56">
        <v>42005</v>
      </c>
      <c r="BA339" s="56">
        <v>42036</v>
      </c>
      <c r="BB339" s="56">
        <v>42064</v>
      </c>
      <c r="BC339" s="56">
        <v>42095</v>
      </c>
      <c r="BD339" s="56">
        <v>42125</v>
      </c>
      <c r="BE339" s="56">
        <v>42156</v>
      </c>
      <c r="BF339" s="56">
        <v>42186</v>
      </c>
      <c r="BG339" s="56">
        <v>42217</v>
      </c>
      <c r="BH339" s="48">
        <v>42248</v>
      </c>
      <c r="BI339" s="48">
        <v>42278</v>
      </c>
      <c r="BJ339" s="48">
        <v>42309</v>
      </c>
      <c r="BK339" s="48">
        <v>42339</v>
      </c>
      <c r="BL339" s="48">
        <v>42370</v>
      </c>
      <c r="BM339" s="48">
        <v>42401</v>
      </c>
      <c r="BN339" s="48">
        <v>42430</v>
      </c>
      <c r="BO339" s="48">
        <v>42461</v>
      </c>
      <c r="BP339" s="48">
        <v>42491</v>
      </c>
      <c r="BQ339" s="48">
        <v>42522</v>
      </c>
      <c r="BR339" s="48">
        <v>42552</v>
      </c>
      <c r="BS339" s="48">
        <v>42583</v>
      </c>
      <c r="BT339" s="48">
        <v>42614</v>
      </c>
      <c r="BU339" s="48">
        <v>42644</v>
      </c>
      <c r="BV339" s="48">
        <v>42675</v>
      </c>
      <c r="BW339" s="48">
        <v>42705</v>
      </c>
      <c r="BX339" s="48">
        <v>42736</v>
      </c>
      <c r="BY339" s="48">
        <v>42767</v>
      </c>
      <c r="BZ339" s="48">
        <v>42795</v>
      </c>
      <c r="CA339" s="48">
        <v>42826</v>
      </c>
      <c r="CB339" s="48">
        <v>42856</v>
      </c>
      <c r="CC339" s="48">
        <v>42887</v>
      </c>
      <c r="CD339" s="48">
        <v>42917</v>
      </c>
      <c r="CE339" s="48">
        <v>42948</v>
      </c>
      <c r="CF339" s="48">
        <v>42979</v>
      </c>
      <c r="CG339" s="48">
        <v>43009</v>
      </c>
      <c r="CH339" s="48">
        <v>43040</v>
      </c>
      <c r="CI339" s="48">
        <v>43070</v>
      </c>
      <c r="CJ339" s="56" t="s">
        <v>16</v>
      </c>
    </row>
    <row r="340" spans="2:88" x14ac:dyDescent="0.35">
      <c r="B340" s="137">
        <v>365795</v>
      </c>
      <c r="C340" s="59">
        <v>41153</v>
      </c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50"/>
      <c r="S340" s="50"/>
      <c r="T340" s="50"/>
      <c r="U340" s="50"/>
      <c r="V340" s="50"/>
      <c r="W340" s="50"/>
      <c r="X340" s="50">
        <v>2</v>
      </c>
      <c r="Y340" s="50"/>
      <c r="Z340" s="50"/>
      <c r="AA340" s="50"/>
      <c r="AB340" s="50">
        <v>2</v>
      </c>
      <c r="AC340" s="50"/>
      <c r="AD340" s="50"/>
      <c r="AE340" s="50">
        <v>2</v>
      </c>
      <c r="AF340" s="50">
        <v>1</v>
      </c>
      <c r="AG340" s="50"/>
      <c r="AH340" s="50">
        <v>2</v>
      </c>
      <c r="AI340" s="50"/>
      <c r="AJ340" s="50"/>
      <c r="AK340" s="50">
        <v>2</v>
      </c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/>
      <c r="BE340" s="50"/>
      <c r="BF340" s="50"/>
      <c r="BG340" s="50"/>
      <c r="BH340" s="50"/>
      <c r="BI340" s="50" t="s">
        <v>232</v>
      </c>
      <c r="BJ340" s="50"/>
      <c r="BK340" s="50"/>
      <c r="BL340" s="50"/>
      <c r="BM340" s="50"/>
      <c r="BN340" s="50"/>
      <c r="BO340" s="50"/>
      <c r="BP340" s="50"/>
      <c r="BQ340" s="50"/>
      <c r="BR340" s="50"/>
      <c r="BS340" s="50"/>
      <c r="BT340" s="50"/>
      <c r="BU340" s="50"/>
      <c r="BV340" s="50"/>
      <c r="BW340" s="50"/>
      <c r="BX340" s="50"/>
      <c r="BY340" s="50"/>
      <c r="BZ340" s="50"/>
      <c r="CA340" s="50"/>
      <c r="CB340" s="50"/>
      <c r="CC340" s="50"/>
      <c r="CD340" s="50"/>
      <c r="CE340" s="50"/>
      <c r="CF340" s="50"/>
      <c r="CG340" s="50"/>
      <c r="CH340" s="50"/>
      <c r="CI340" s="50"/>
      <c r="CJ340" s="61">
        <f t="shared" ref="CJ340:CJ344" si="181">SUM(D340:CI340)</f>
        <v>11</v>
      </c>
    </row>
    <row r="341" spans="2:88" x14ac:dyDescent="0.35">
      <c r="B341" s="137">
        <v>366938</v>
      </c>
      <c r="C341" s="59">
        <v>41153</v>
      </c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50"/>
      <c r="S341" s="50"/>
      <c r="T341" s="50"/>
      <c r="U341" s="50"/>
      <c r="V341" s="50"/>
      <c r="W341" s="50"/>
      <c r="X341" s="50">
        <v>2</v>
      </c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  <c r="BI341" s="50" t="s">
        <v>232</v>
      </c>
      <c r="BJ341" s="50"/>
      <c r="BK341" s="50"/>
      <c r="BL341" s="50"/>
      <c r="BM341" s="50"/>
      <c r="BN341" s="50"/>
      <c r="BO341" s="50"/>
      <c r="BP341" s="50"/>
      <c r="BQ341" s="50"/>
      <c r="BR341" s="50"/>
      <c r="BS341" s="50"/>
      <c r="BT341" s="50"/>
      <c r="BU341" s="50"/>
      <c r="BV341" s="50"/>
      <c r="BW341" s="50"/>
      <c r="BX341" s="50"/>
      <c r="BY341" s="50"/>
      <c r="BZ341" s="50"/>
      <c r="CA341" s="50"/>
      <c r="CB341" s="50"/>
      <c r="CC341" s="50"/>
      <c r="CD341" s="50"/>
      <c r="CE341" s="50"/>
      <c r="CF341" s="50"/>
      <c r="CG341" s="50"/>
      <c r="CH341" s="50"/>
      <c r="CI341" s="50"/>
      <c r="CJ341" s="61">
        <f t="shared" si="181"/>
        <v>2</v>
      </c>
    </row>
    <row r="342" spans="2:88" x14ac:dyDescent="0.35">
      <c r="B342" s="137">
        <v>367027</v>
      </c>
      <c r="C342" s="59">
        <v>41153</v>
      </c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50"/>
      <c r="S342" s="50"/>
      <c r="T342" s="50"/>
      <c r="U342" s="50"/>
      <c r="V342" s="50"/>
      <c r="W342" s="50"/>
      <c r="X342" s="50">
        <v>1</v>
      </c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50"/>
      <c r="BH342" s="50"/>
      <c r="BI342" s="50" t="s">
        <v>232</v>
      </c>
      <c r="BJ342" s="50"/>
      <c r="BK342" s="50"/>
      <c r="BL342" s="50"/>
      <c r="BM342" s="50"/>
      <c r="BN342" s="50"/>
      <c r="BO342" s="50"/>
      <c r="BP342" s="50"/>
      <c r="BQ342" s="50"/>
      <c r="BR342" s="50"/>
      <c r="BS342" s="50"/>
      <c r="BT342" s="50"/>
      <c r="BU342" s="50"/>
      <c r="BV342" s="50"/>
      <c r="BW342" s="50"/>
      <c r="BX342" s="50"/>
      <c r="BY342" s="50"/>
      <c r="BZ342" s="50"/>
      <c r="CA342" s="50"/>
      <c r="CB342" s="50"/>
      <c r="CC342" s="50"/>
      <c r="CD342" s="50"/>
      <c r="CE342" s="50"/>
      <c r="CF342" s="50"/>
      <c r="CG342" s="50"/>
      <c r="CH342" s="50"/>
      <c r="CI342" s="50"/>
      <c r="CJ342" s="61">
        <f t="shared" si="181"/>
        <v>1</v>
      </c>
    </row>
    <row r="343" spans="2:88" x14ac:dyDescent="0.35">
      <c r="B343" s="137">
        <v>368371</v>
      </c>
      <c r="C343" s="59">
        <v>41153</v>
      </c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50"/>
      <c r="S343" s="50"/>
      <c r="T343" s="50"/>
      <c r="U343" s="50"/>
      <c r="V343" s="50"/>
      <c r="W343" s="50"/>
      <c r="X343" s="50">
        <v>1</v>
      </c>
      <c r="Y343" s="50"/>
      <c r="Z343" s="50">
        <v>2</v>
      </c>
      <c r="AA343" s="50"/>
      <c r="AB343" s="50"/>
      <c r="AC343" s="50"/>
      <c r="AD343" s="50"/>
      <c r="AE343" s="50"/>
      <c r="AF343" s="50"/>
      <c r="AG343" s="50">
        <v>1</v>
      </c>
      <c r="AH343" s="50">
        <v>2</v>
      </c>
      <c r="AI343" s="50"/>
      <c r="AJ343" s="50">
        <v>2</v>
      </c>
      <c r="AK343" s="50"/>
      <c r="AL343" s="50"/>
      <c r="AM343" s="50"/>
      <c r="AN343" s="50"/>
      <c r="AO343" s="50"/>
      <c r="AP343" s="50">
        <v>2</v>
      </c>
      <c r="AQ343" s="50"/>
      <c r="AR343" s="50"/>
      <c r="AS343" s="50"/>
      <c r="AT343" s="50">
        <v>2</v>
      </c>
      <c r="AU343" s="50"/>
      <c r="AV343" s="50"/>
      <c r="AW343" s="50"/>
      <c r="AX343" s="50"/>
      <c r="AY343" s="50">
        <v>1</v>
      </c>
      <c r="AZ343" s="50"/>
      <c r="BA343" s="50"/>
      <c r="BB343" s="50"/>
      <c r="BC343" s="50"/>
      <c r="BD343" s="50"/>
      <c r="BE343" s="50"/>
      <c r="BF343" s="50">
        <v>1</v>
      </c>
      <c r="BG343" s="50"/>
      <c r="BH343" s="50"/>
      <c r="BI343" s="50" t="s">
        <v>232</v>
      </c>
      <c r="BJ343" s="50"/>
      <c r="BK343" s="50"/>
      <c r="BL343" s="50"/>
      <c r="BM343" s="50">
        <v>1</v>
      </c>
      <c r="BN343" s="50"/>
      <c r="BO343" s="50"/>
      <c r="BP343" s="50"/>
      <c r="BQ343" s="50">
        <v>2</v>
      </c>
      <c r="BR343" s="50"/>
      <c r="BS343" s="50">
        <v>2</v>
      </c>
      <c r="BT343" s="50">
        <v>2</v>
      </c>
      <c r="BU343" s="50">
        <v>2</v>
      </c>
      <c r="BV343" s="50">
        <v>2</v>
      </c>
      <c r="BW343" s="50">
        <v>3</v>
      </c>
      <c r="BX343" s="50">
        <v>2</v>
      </c>
      <c r="BY343" s="50"/>
      <c r="BZ343" s="50">
        <v>2</v>
      </c>
      <c r="CA343" s="50">
        <v>2</v>
      </c>
      <c r="CB343" s="50">
        <v>2</v>
      </c>
      <c r="CC343" s="50">
        <v>2</v>
      </c>
      <c r="CD343" s="50"/>
      <c r="CE343" s="50"/>
      <c r="CF343" s="50"/>
      <c r="CG343" s="50"/>
      <c r="CH343" s="50"/>
      <c r="CI343" s="50"/>
      <c r="CJ343" s="61">
        <f t="shared" si="181"/>
        <v>38</v>
      </c>
    </row>
    <row r="344" spans="2:88" x14ac:dyDescent="0.35">
      <c r="B344" s="137">
        <v>368603</v>
      </c>
      <c r="C344" s="59">
        <v>41153</v>
      </c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50"/>
      <c r="S344" s="50"/>
      <c r="T344" s="50"/>
      <c r="U344" s="50"/>
      <c r="V344" s="50"/>
      <c r="W344" s="50"/>
      <c r="X344" s="50">
        <v>1</v>
      </c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0"/>
      <c r="BE344" s="50"/>
      <c r="BF344" s="50"/>
      <c r="BG344" s="50"/>
      <c r="BH344" s="50"/>
      <c r="BI344" s="50" t="s">
        <v>232</v>
      </c>
      <c r="BJ344" s="50"/>
      <c r="BK344" s="50"/>
      <c r="BL344" s="50"/>
      <c r="BM344" s="50"/>
      <c r="BN344" s="50"/>
      <c r="BO344" s="50"/>
      <c r="BP344" s="50"/>
      <c r="BQ344" s="50"/>
      <c r="BR344" s="50"/>
      <c r="BS344" s="50"/>
      <c r="BT344" s="50"/>
      <c r="BU344" s="50"/>
      <c r="BV344" s="50"/>
      <c r="BW344" s="50"/>
      <c r="BX344" s="50"/>
      <c r="BY344" s="50"/>
      <c r="BZ344" s="50"/>
      <c r="CA344" s="50"/>
      <c r="CB344" s="50"/>
      <c r="CC344" s="50"/>
      <c r="CD344" s="50"/>
      <c r="CE344" s="50"/>
      <c r="CF344" s="50"/>
      <c r="CG344" s="50"/>
      <c r="CH344" s="50"/>
      <c r="CI344" s="50"/>
      <c r="CJ344" s="61">
        <f t="shared" si="181"/>
        <v>1</v>
      </c>
    </row>
    <row r="345" spans="2:88" ht="18.75" customHeight="1" x14ac:dyDescent="0.35">
      <c r="B345" s="63"/>
      <c r="C345" s="62" t="s">
        <v>16</v>
      </c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4"/>
      <c r="R345" s="64"/>
      <c r="S345" s="64"/>
      <c r="T345" s="64"/>
      <c r="U345" s="64"/>
      <c r="V345" s="64"/>
      <c r="W345" s="64"/>
      <c r="X345" s="64">
        <f t="shared" ref="X345:BH345" si="182">COUNT(X340:X344)</f>
        <v>5</v>
      </c>
      <c r="Y345" s="64">
        <f t="shared" si="182"/>
        <v>0</v>
      </c>
      <c r="Z345" s="64">
        <f t="shared" si="182"/>
        <v>1</v>
      </c>
      <c r="AA345" s="64">
        <f t="shared" si="182"/>
        <v>0</v>
      </c>
      <c r="AB345" s="64">
        <f t="shared" si="182"/>
        <v>1</v>
      </c>
      <c r="AC345" s="64">
        <f t="shared" si="182"/>
        <v>0</v>
      </c>
      <c r="AD345" s="64">
        <f t="shared" si="182"/>
        <v>0</v>
      </c>
      <c r="AE345" s="64">
        <f t="shared" si="182"/>
        <v>1</v>
      </c>
      <c r="AF345" s="64">
        <f t="shared" si="182"/>
        <v>1</v>
      </c>
      <c r="AG345" s="64">
        <f t="shared" si="182"/>
        <v>1</v>
      </c>
      <c r="AH345" s="64">
        <f t="shared" si="182"/>
        <v>2</v>
      </c>
      <c r="AI345" s="64">
        <f t="shared" si="182"/>
        <v>0</v>
      </c>
      <c r="AJ345" s="64">
        <f t="shared" si="182"/>
        <v>1</v>
      </c>
      <c r="AK345" s="64">
        <f t="shared" si="182"/>
        <v>1</v>
      </c>
      <c r="AL345" s="64">
        <f t="shared" si="182"/>
        <v>0</v>
      </c>
      <c r="AM345" s="64">
        <f t="shared" si="182"/>
        <v>0</v>
      </c>
      <c r="AN345" s="64">
        <f t="shared" si="182"/>
        <v>0</v>
      </c>
      <c r="AO345" s="64">
        <f t="shared" si="182"/>
        <v>0</v>
      </c>
      <c r="AP345" s="64">
        <f t="shared" si="182"/>
        <v>1</v>
      </c>
      <c r="AQ345" s="64">
        <f t="shared" si="182"/>
        <v>0</v>
      </c>
      <c r="AR345" s="64">
        <f t="shared" si="182"/>
        <v>0</v>
      </c>
      <c r="AS345" s="64">
        <f t="shared" si="182"/>
        <v>0</v>
      </c>
      <c r="AT345" s="64">
        <f t="shared" si="182"/>
        <v>1</v>
      </c>
      <c r="AU345" s="64">
        <f t="shared" si="182"/>
        <v>0</v>
      </c>
      <c r="AV345" s="64">
        <f t="shared" si="182"/>
        <v>0</v>
      </c>
      <c r="AW345" s="64">
        <f t="shared" si="182"/>
        <v>0</v>
      </c>
      <c r="AX345" s="64">
        <f t="shared" si="182"/>
        <v>0</v>
      </c>
      <c r="AY345" s="64">
        <f t="shared" si="182"/>
        <v>1</v>
      </c>
      <c r="AZ345" s="64">
        <f t="shared" si="182"/>
        <v>0</v>
      </c>
      <c r="BA345" s="64">
        <f t="shared" si="182"/>
        <v>0</v>
      </c>
      <c r="BB345" s="64">
        <f t="shared" si="182"/>
        <v>0</v>
      </c>
      <c r="BC345" s="64">
        <f t="shared" si="182"/>
        <v>0</v>
      </c>
      <c r="BD345" s="64">
        <f t="shared" si="182"/>
        <v>0</v>
      </c>
      <c r="BE345" s="64">
        <f t="shared" si="182"/>
        <v>0</v>
      </c>
      <c r="BF345" s="64">
        <f t="shared" si="182"/>
        <v>1</v>
      </c>
      <c r="BG345" s="64">
        <f t="shared" si="182"/>
        <v>0</v>
      </c>
      <c r="BH345" s="64">
        <f t="shared" si="182"/>
        <v>0</v>
      </c>
      <c r="BI345" s="64">
        <f t="shared" ref="BI345:BO345" si="183">COUNT(BI340:BI344)</f>
        <v>0</v>
      </c>
      <c r="BJ345" s="64">
        <f t="shared" si="183"/>
        <v>0</v>
      </c>
      <c r="BK345" s="64">
        <f t="shared" si="183"/>
        <v>0</v>
      </c>
      <c r="BL345" s="64">
        <f t="shared" si="183"/>
        <v>0</v>
      </c>
      <c r="BM345" s="64">
        <f t="shared" si="183"/>
        <v>1</v>
      </c>
      <c r="BN345" s="64">
        <f t="shared" ref="BN345" si="184">COUNT(BN340:BN344)</f>
        <v>0</v>
      </c>
      <c r="BO345" s="64">
        <f t="shared" si="183"/>
        <v>0</v>
      </c>
      <c r="BP345" s="64">
        <f t="shared" ref="BP345:BQ345" si="185">COUNT(BP340:BP344)</f>
        <v>0</v>
      </c>
      <c r="BQ345" s="64">
        <f t="shared" si="185"/>
        <v>1</v>
      </c>
      <c r="BR345" s="64">
        <f t="shared" ref="BR345:BS345" si="186">COUNT(BR340:BR344)</f>
        <v>0</v>
      </c>
      <c r="BS345" s="64">
        <f t="shared" si="186"/>
        <v>1</v>
      </c>
      <c r="BT345" s="64">
        <f t="shared" ref="BT345:BU345" si="187">COUNT(BT340:BT344)</f>
        <v>1</v>
      </c>
      <c r="BU345" s="64">
        <f t="shared" si="187"/>
        <v>1</v>
      </c>
      <c r="BV345" s="64">
        <f t="shared" ref="BV345:CG345" si="188">COUNT(BV340:BV344)</f>
        <v>1</v>
      </c>
      <c r="BW345" s="64">
        <f t="shared" si="188"/>
        <v>1</v>
      </c>
      <c r="BX345" s="64">
        <f t="shared" si="188"/>
        <v>1</v>
      </c>
      <c r="BY345" s="64">
        <f t="shared" si="188"/>
        <v>0</v>
      </c>
      <c r="BZ345" s="64">
        <f t="shared" si="188"/>
        <v>1</v>
      </c>
      <c r="CA345" s="64">
        <f t="shared" si="188"/>
        <v>1</v>
      </c>
      <c r="CB345" s="64">
        <f t="shared" si="188"/>
        <v>1</v>
      </c>
      <c r="CC345" s="64">
        <f t="shared" si="188"/>
        <v>1</v>
      </c>
      <c r="CD345" s="64">
        <f t="shared" si="188"/>
        <v>0</v>
      </c>
      <c r="CE345" s="64">
        <f t="shared" si="188"/>
        <v>0</v>
      </c>
      <c r="CF345" s="64">
        <f t="shared" si="188"/>
        <v>0</v>
      </c>
      <c r="CG345" s="64">
        <f t="shared" si="188"/>
        <v>0</v>
      </c>
      <c r="CH345" s="64">
        <f t="shared" ref="CH345:CI345" si="189">COUNT(CH340:CH344)</f>
        <v>0</v>
      </c>
      <c r="CI345" s="64">
        <f t="shared" si="189"/>
        <v>0</v>
      </c>
      <c r="CJ345" s="64">
        <f>SUM(CJ340:CJ344)</f>
        <v>53</v>
      </c>
    </row>
    <row r="346" spans="2:88" ht="18.75" customHeight="1" x14ac:dyDescent="0.35"/>
    <row r="347" spans="2:88" ht="18.75" customHeight="1" x14ac:dyDescent="0.35">
      <c r="B347" s="136" t="s">
        <v>230</v>
      </c>
      <c r="C347" s="58" t="s">
        <v>231</v>
      </c>
      <c r="D347" s="56">
        <v>40544</v>
      </c>
      <c r="E347" s="56">
        <v>40575</v>
      </c>
      <c r="F347" s="56">
        <v>40603</v>
      </c>
      <c r="G347" s="56">
        <v>40634</v>
      </c>
      <c r="H347" s="56">
        <v>40664</v>
      </c>
      <c r="I347" s="56">
        <v>40695</v>
      </c>
      <c r="J347" s="56">
        <v>40725</v>
      </c>
      <c r="K347" s="56">
        <v>40756</v>
      </c>
      <c r="L347" s="56">
        <v>40787</v>
      </c>
      <c r="M347" s="56">
        <v>40817</v>
      </c>
      <c r="N347" s="56">
        <v>40848</v>
      </c>
      <c r="O347" s="56">
        <v>40878</v>
      </c>
      <c r="P347" s="56">
        <v>40909</v>
      </c>
      <c r="Q347" s="56">
        <v>40940</v>
      </c>
      <c r="R347" s="56">
        <v>40969</v>
      </c>
      <c r="S347" s="56">
        <v>41000</v>
      </c>
      <c r="T347" s="56">
        <v>41030</v>
      </c>
      <c r="U347" s="56">
        <v>41061</v>
      </c>
      <c r="V347" s="56">
        <v>41091</v>
      </c>
      <c r="W347" s="56">
        <v>41122</v>
      </c>
      <c r="X347" s="56">
        <v>41153</v>
      </c>
      <c r="Y347" s="56">
        <v>41183</v>
      </c>
      <c r="Z347" s="56">
        <v>41214</v>
      </c>
      <c r="AA347" s="56">
        <v>41244</v>
      </c>
      <c r="AB347" s="56">
        <v>41275</v>
      </c>
      <c r="AC347" s="56">
        <v>41306</v>
      </c>
      <c r="AD347" s="56">
        <v>41334</v>
      </c>
      <c r="AE347" s="56">
        <v>41365</v>
      </c>
      <c r="AF347" s="56">
        <v>41395</v>
      </c>
      <c r="AG347" s="56">
        <v>41426</v>
      </c>
      <c r="AH347" s="56">
        <v>41456</v>
      </c>
      <c r="AI347" s="56">
        <v>41487</v>
      </c>
      <c r="AJ347" s="56">
        <v>41518</v>
      </c>
      <c r="AK347" s="56">
        <v>41548</v>
      </c>
      <c r="AL347" s="56">
        <v>41579</v>
      </c>
      <c r="AM347" s="56">
        <v>41609</v>
      </c>
      <c r="AN347" s="56">
        <v>41640</v>
      </c>
      <c r="AO347" s="56">
        <v>41671</v>
      </c>
      <c r="AP347" s="56">
        <v>41699</v>
      </c>
      <c r="AQ347" s="56">
        <v>41730</v>
      </c>
      <c r="AR347" s="56">
        <v>41760</v>
      </c>
      <c r="AS347" s="56">
        <v>41791</v>
      </c>
      <c r="AT347" s="56">
        <v>41821</v>
      </c>
      <c r="AU347" s="56">
        <v>41852</v>
      </c>
      <c r="AV347" s="56">
        <v>41883</v>
      </c>
      <c r="AW347" s="56">
        <v>41913</v>
      </c>
      <c r="AX347" s="56">
        <v>41944</v>
      </c>
      <c r="AY347" s="56">
        <v>41974</v>
      </c>
      <c r="AZ347" s="56">
        <v>42005</v>
      </c>
      <c r="BA347" s="56">
        <v>42036</v>
      </c>
      <c r="BB347" s="56">
        <v>42064</v>
      </c>
      <c r="BC347" s="56">
        <v>42095</v>
      </c>
      <c r="BD347" s="56">
        <v>42125</v>
      </c>
      <c r="BE347" s="56">
        <v>42156</v>
      </c>
      <c r="BF347" s="56">
        <v>42186</v>
      </c>
      <c r="BG347" s="56">
        <v>42217</v>
      </c>
      <c r="BH347" s="48">
        <v>42248</v>
      </c>
      <c r="BI347" s="48">
        <v>42278</v>
      </c>
      <c r="BJ347" s="48">
        <v>42309</v>
      </c>
      <c r="BK347" s="48">
        <v>42339</v>
      </c>
      <c r="BL347" s="48">
        <v>42370</v>
      </c>
      <c r="BM347" s="48">
        <v>42401</v>
      </c>
      <c r="BN347" s="48">
        <v>42430</v>
      </c>
      <c r="BO347" s="48">
        <v>42461</v>
      </c>
      <c r="BP347" s="48">
        <v>42491</v>
      </c>
      <c r="BQ347" s="48">
        <v>42522</v>
      </c>
      <c r="BR347" s="48">
        <v>42552</v>
      </c>
      <c r="BS347" s="48">
        <v>42583</v>
      </c>
      <c r="BT347" s="48">
        <v>42614</v>
      </c>
      <c r="BU347" s="48">
        <v>42644</v>
      </c>
      <c r="BV347" s="48">
        <v>42675</v>
      </c>
      <c r="BW347" s="48">
        <v>42705</v>
      </c>
      <c r="BX347" s="48">
        <v>42736</v>
      </c>
      <c r="BY347" s="48">
        <v>42767</v>
      </c>
      <c r="BZ347" s="48">
        <v>42795</v>
      </c>
      <c r="CA347" s="48">
        <v>42826</v>
      </c>
      <c r="CB347" s="48">
        <v>42856</v>
      </c>
      <c r="CC347" s="48">
        <v>42887</v>
      </c>
      <c r="CD347" s="48">
        <v>42917</v>
      </c>
      <c r="CE347" s="48">
        <v>42948</v>
      </c>
      <c r="CF347" s="48">
        <v>42979</v>
      </c>
      <c r="CG347" s="48">
        <v>43009</v>
      </c>
      <c r="CH347" s="48">
        <v>43040</v>
      </c>
      <c r="CI347" s="48">
        <v>43070</v>
      </c>
      <c r="CJ347" s="56" t="s">
        <v>16</v>
      </c>
    </row>
    <row r="348" spans="2:88" x14ac:dyDescent="0.35">
      <c r="B348" s="137">
        <v>369453</v>
      </c>
      <c r="C348" s="59">
        <v>41183</v>
      </c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50"/>
      <c r="S348" s="50"/>
      <c r="T348" s="50"/>
      <c r="U348" s="50"/>
      <c r="V348" s="50"/>
      <c r="W348" s="50"/>
      <c r="X348" s="50"/>
      <c r="Y348" s="50">
        <v>1</v>
      </c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0"/>
      <c r="BC348" s="50"/>
      <c r="BD348" s="50"/>
      <c r="BE348" s="50"/>
      <c r="BF348" s="50"/>
      <c r="BG348" s="50"/>
      <c r="BH348" s="50"/>
      <c r="BI348" s="50" t="s">
        <v>232</v>
      </c>
      <c r="BJ348" s="50"/>
      <c r="BK348" s="50"/>
      <c r="BL348" s="50"/>
      <c r="BM348" s="50"/>
      <c r="BN348" s="50"/>
      <c r="BO348" s="50"/>
      <c r="BP348" s="50"/>
      <c r="BQ348" s="50"/>
      <c r="BR348" s="50"/>
      <c r="BS348" s="50"/>
      <c r="BT348" s="50"/>
      <c r="BU348" s="50"/>
      <c r="BV348" s="50"/>
      <c r="BW348" s="50"/>
      <c r="BX348" s="50"/>
      <c r="BY348" s="50"/>
      <c r="BZ348" s="50"/>
      <c r="CA348" s="50"/>
      <c r="CB348" s="50"/>
      <c r="CC348" s="50"/>
      <c r="CD348" s="50"/>
      <c r="CE348" s="50"/>
      <c r="CF348" s="50"/>
      <c r="CG348" s="50"/>
      <c r="CH348" s="50"/>
      <c r="CI348" s="50"/>
      <c r="CJ348" s="61">
        <f t="shared" ref="CJ348:CJ361" si="190">SUM(D348:CI348)</f>
        <v>1</v>
      </c>
    </row>
    <row r="349" spans="2:88" x14ac:dyDescent="0.35">
      <c r="B349" s="137">
        <v>369781</v>
      </c>
      <c r="C349" s="59">
        <v>41183</v>
      </c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50"/>
      <c r="S349" s="50"/>
      <c r="T349" s="50"/>
      <c r="U349" s="50"/>
      <c r="V349" s="50"/>
      <c r="W349" s="50"/>
      <c r="X349" s="50"/>
      <c r="Y349" s="50">
        <v>1</v>
      </c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0"/>
      <c r="BE349" s="50"/>
      <c r="BF349" s="50"/>
      <c r="BG349" s="50"/>
      <c r="BH349" s="50"/>
      <c r="BI349" s="50" t="s">
        <v>232</v>
      </c>
      <c r="BJ349" s="50"/>
      <c r="BK349" s="50"/>
      <c r="BL349" s="50"/>
      <c r="BM349" s="50"/>
      <c r="BN349" s="50"/>
      <c r="BO349" s="50"/>
      <c r="BP349" s="50"/>
      <c r="BQ349" s="50"/>
      <c r="BR349" s="50"/>
      <c r="BS349" s="50"/>
      <c r="BT349" s="50"/>
      <c r="BU349" s="50"/>
      <c r="BV349" s="50"/>
      <c r="BW349" s="50"/>
      <c r="BX349" s="50"/>
      <c r="BY349" s="50"/>
      <c r="BZ349" s="50"/>
      <c r="CA349" s="50"/>
      <c r="CB349" s="50"/>
      <c r="CC349" s="50"/>
      <c r="CD349" s="50"/>
      <c r="CE349" s="50"/>
      <c r="CF349" s="50"/>
      <c r="CG349" s="50"/>
      <c r="CH349" s="50"/>
      <c r="CI349" s="50"/>
      <c r="CJ349" s="61">
        <f t="shared" si="190"/>
        <v>1</v>
      </c>
    </row>
    <row r="350" spans="2:88" x14ac:dyDescent="0.35">
      <c r="B350" s="137">
        <v>369470</v>
      </c>
      <c r="C350" s="59">
        <v>41183</v>
      </c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50"/>
      <c r="S350" s="50"/>
      <c r="T350" s="50"/>
      <c r="U350" s="50"/>
      <c r="V350" s="50"/>
      <c r="W350" s="50"/>
      <c r="X350" s="50"/>
      <c r="Y350" s="50">
        <v>1</v>
      </c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  <c r="AQ350" s="50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/>
      <c r="BE350" s="50"/>
      <c r="BF350" s="50"/>
      <c r="BG350" s="50"/>
      <c r="BH350" s="50"/>
      <c r="BI350" s="50" t="s">
        <v>232</v>
      </c>
      <c r="BJ350" s="50"/>
      <c r="BK350" s="50"/>
      <c r="BL350" s="50"/>
      <c r="BM350" s="50"/>
      <c r="BN350" s="50"/>
      <c r="BO350" s="50"/>
      <c r="BP350" s="50"/>
      <c r="BQ350" s="50"/>
      <c r="BR350" s="50"/>
      <c r="BS350" s="50"/>
      <c r="BT350" s="50"/>
      <c r="BU350" s="50"/>
      <c r="BV350" s="50"/>
      <c r="BW350" s="50"/>
      <c r="BX350" s="50"/>
      <c r="BY350" s="50"/>
      <c r="BZ350" s="50"/>
      <c r="CA350" s="50"/>
      <c r="CB350" s="50"/>
      <c r="CC350" s="50"/>
      <c r="CD350" s="50"/>
      <c r="CE350" s="50"/>
      <c r="CF350" s="50"/>
      <c r="CG350" s="50"/>
      <c r="CH350" s="50"/>
      <c r="CI350" s="50"/>
      <c r="CJ350" s="61">
        <f t="shared" si="190"/>
        <v>1</v>
      </c>
    </row>
    <row r="351" spans="2:88" x14ac:dyDescent="0.35">
      <c r="B351" s="137">
        <v>369437</v>
      </c>
      <c r="C351" s="59">
        <v>41183</v>
      </c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50"/>
      <c r="S351" s="50"/>
      <c r="T351" s="50"/>
      <c r="U351" s="50"/>
      <c r="V351" s="50"/>
      <c r="W351" s="50"/>
      <c r="X351" s="50"/>
      <c r="Y351" s="50">
        <v>1</v>
      </c>
      <c r="Z351" s="50">
        <v>1</v>
      </c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50"/>
      <c r="BE351" s="50"/>
      <c r="BF351" s="50"/>
      <c r="BG351" s="50"/>
      <c r="BH351" s="50"/>
      <c r="BI351" s="50" t="s">
        <v>232</v>
      </c>
      <c r="BJ351" s="50"/>
      <c r="BK351" s="50"/>
      <c r="BL351" s="50"/>
      <c r="BM351" s="50"/>
      <c r="BN351" s="50"/>
      <c r="BO351" s="50"/>
      <c r="BP351" s="50"/>
      <c r="BQ351" s="50"/>
      <c r="BR351" s="50"/>
      <c r="BS351" s="50"/>
      <c r="BT351" s="50"/>
      <c r="BU351" s="50"/>
      <c r="BV351" s="50"/>
      <c r="BW351" s="50"/>
      <c r="BX351" s="50"/>
      <c r="BY351" s="50"/>
      <c r="BZ351" s="50"/>
      <c r="CA351" s="50"/>
      <c r="CB351" s="50"/>
      <c r="CC351" s="50"/>
      <c r="CD351" s="50"/>
      <c r="CE351" s="50"/>
      <c r="CF351" s="50"/>
      <c r="CG351" s="50"/>
      <c r="CH351" s="50"/>
      <c r="CI351" s="50"/>
      <c r="CJ351" s="61">
        <f t="shared" si="190"/>
        <v>2</v>
      </c>
    </row>
    <row r="352" spans="2:88" x14ac:dyDescent="0.35">
      <c r="B352" s="137">
        <v>369467</v>
      </c>
      <c r="C352" s="59">
        <v>41183</v>
      </c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50"/>
      <c r="S352" s="50"/>
      <c r="T352" s="50"/>
      <c r="U352" s="50"/>
      <c r="V352" s="50"/>
      <c r="W352" s="50"/>
      <c r="X352" s="50"/>
      <c r="Y352" s="50">
        <v>1</v>
      </c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0"/>
      <c r="BE352" s="50"/>
      <c r="BF352" s="50"/>
      <c r="BG352" s="50"/>
      <c r="BH352" s="50"/>
      <c r="BI352" s="50" t="s">
        <v>232</v>
      </c>
      <c r="BJ352" s="50"/>
      <c r="BK352" s="50"/>
      <c r="BL352" s="50"/>
      <c r="BM352" s="50"/>
      <c r="BN352" s="50"/>
      <c r="BO352" s="50"/>
      <c r="BP352" s="50"/>
      <c r="BQ352" s="50"/>
      <c r="BR352" s="50"/>
      <c r="BS352" s="50"/>
      <c r="BT352" s="50"/>
      <c r="BU352" s="50"/>
      <c r="BV352" s="50"/>
      <c r="BW352" s="50"/>
      <c r="BX352" s="50"/>
      <c r="BY352" s="50"/>
      <c r="BZ352" s="50"/>
      <c r="CA352" s="50"/>
      <c r="CB352" s="50"/>
      <c r="CC352" s="50"/>
      <c r="CD352" s="50"/>
      <c r="CE352" s="50"/>
      <c r="CF352" s="50"/>
      <c r="CG352" s="50"/>
      <c r="CH352" s="50"/>
      <c r="CI352" s="50"/>
      <c r="CJ352" s="61">
        <f t="shared" si="190"/>
        <v>1</v>
      </c>
    </row>
    <row r="353" spans="2:88" x14ac:dyDescent="0.35">
      <c r="B353" s="137">
        <v>96032</v>
      </c>
      <c r="C353" s="59">
        <v>41183</v>
      </c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50"/>
      <c r="S353" s="50"/>
      <c r="T353" s="50"/>
      <c r="U353" s="50"/>
      <c r="V353" s="50"/>
      <c r="W353" s="50"/>
      <c r="X353" s="50"/>
      <c r="Y353" s="50">
        <v>9</v>
      </c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0"/>
      <c r="BE353" s="50"/>
      <c r="BF353" s="50"/>
      <c r="BG353" s="50"/>
      <c r="BH353" s="50"/>
      <c r="BI353" s="50" t="s">
        <v>232</v>
      </c>
      <c r="BJ353" s="50"/>
      <c r="BK353" s="50"/>
      <c r="BL353" s="50"/>
      <c r="BM353" s="50"/>
      <c r="BN353" s="50"/>
      <c r="BO353" s="50"/>
      <c r="BP353" s="50"/>
      <c r="BQ353" s="50"/>
      <c r="BR353" s="50"/>
      <c r="BS353" s="50"/>
      <c r="BT353" s="50"/>
      <c r="BU353" s="50"/>
      <c r="BV353" s="50"/>
      <c r="BW353" s="50"/>
      <c r="BX353" s="50"/>
      <c r="BY353" s="50"/>
      <c r="BZ353" s="50"/>
      <c r="CA353" s="50"/>
      <c r="CB353" s="50"/>
      <c r="CC353" s="50"/>
      <c r="CD353" s="50"/>
      <c r="CE353" s="50"/>
      <c r="CF353" s="50"/>
      <c r="CG353" s="50"/>
      <c r="CH353" s="50"/>
      <c r="CI353" s="50"/>
      <c r="CJ353" s="61">
        <f t="shared" si="190"/>
        <v>9</v>
      </c>
    </row>
    <row r="354" spans="2:88" x14ac:dyDescent="0.35">
      <c r="B354" s="137">
        <v>370407</v>
      </c>
      <c r="C354" s="59">
        <v>41183</v>
      </c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50"/>
      <c r="S354" s="50"/>
      <c r="T354" s="50"/>
      <c r="U354" s="50"/>
      <c r="V354" s="50"/>
      <c r="W354" s="50"/>
      <c r="X354" s="50"/>
      <c r="Y354" s="50">
        <v>1</v>
      </c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0"/>
      <c r="BE354" s="50"/>
      <c r="BF354" s="50"/>
      <c r="BG354" s="50"/>
      <c r="BH354" s="50"/>
      <c r="BI354" s="50" t="s">
        <v>232</v>
      </c>
      <c r="BJ354" s="50"/>
      <c r="BK354" s="50"/>
      <c r="BL354" s="50"/>
      <c r="BM354" s="50"/>
      <c r="BN354" s="50"/>
      <c r="BO354" s="50"/>
      <c r="BP354" s="50"/>
      <c r="BQ354" s="50"/>
      <c r="BR354" s="50"/>
      <c r="BS354" s="50"/>
      <c r="BT354" s="50"/>
      <c r="BU354" s="50"/>
      <c r="BV354" s="50"/>
      <c r="BW354" s="50"/>
      <c r="BX354" s="50"/>
      <c r="BY354" s="50"/>
      <c r="BZ354" s="50"/>
      <c r="CA354" s="50"/>
      <c r="CB354" s="50"/>
      <c r="CC354" s="50"/>
      <c r="CD354" s="50"/>
      <c r="CE354" s="50"/>
      <c r="CF354" s="50"/>
      <c r="CG354" s="50"/>
      <c r="CH354" s="50"/>
      <c r="CI354" s="50"/>
      <c r="CJ354" s="61">
        <f t="shared" si="190"/>
        <v>1</v>
      </c>
    </row>
    <row r="355" spans="2:88" x14ac:dyDescent="0.35">
      <c r="B355" s="137">
        <v>370545</v>
      </c>
      <c r="C355" s="59">
        <v>41183</v>
      </c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50"/>
      <c r="S355" s="50"/>
      <c r="T355" s="50"/>
      <c r="U355" s="50"/>
      <c r="V355" s="50"/>
      <c r="W355" s="50"/>
      <c r="X355" s="50"/>
      <c r="Y355" s="50">
        <v>1</v>
      </c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0"/>
      <c r="BE355" s="50"/>
      <c r="BF355" s="50"/>
      <c r="BG355" s="50"/>
      <c r="BH355" s="50"/>
      <c r="BI355" s="50" t="s">
        <v>232</v>
      </c>
      <c r="BJ355" s="50"/>
      <c r="BK355" s="50"/>
      <c r="BL355" s="50"/>
      <c r="BM355" s="50"/>
      <c r="BN355" s="50"/>
      <c r="BO355" s="50"/>
      <c r="BP355" s="50"/>
      <c r="BQ355" s="50"/>
      <c r="BR355" s="50"/>
      <c r="BS355" s="50"/>
      <c r="BT355" s="50"/>
      <c r="BU355" s="50"/>
      <c r="BV355" s="50"/>
      <c r="BW355" s="50"/>
      <c r="BX355" s="50"/>
      <c r="BY355" s="50"/>
      <c r="BZ355" s="50"/>
      <c r="CA355" s="50"/>
      <c r="CB355" s="50"/>
      <c r="CC355" s="50"/>
      <c r="CD355" s="50"/>
      <c r="CE355" s="50"/>
      <c r="CF355" s="50"/>
      <c r="CG355" s="50"/>
      <c r="CH355" s="50"/>
      <c r="CI355" s="50"/>
      <c r="CJ355" s="61">
        <f t="shared" si="190"/>
        <v>1</v>
      </c>
    </row>
    <row r="356" spans="2:88" x14ac:dyDescent="0.35">
      <c r="B356" s="137">
        <v>351993</v>
      </c>
      <c r="C356" s="59">
        <v>41183</v>
      </c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50"/>
      <c r="S356" s="50"/>
      <c r="T356" s="50"/>
      <c r="U356" s="50"/>
      <c r="V356" s="50"/>
      <c r="W356" s="50"/>
      <c r="X356" s="50"/>
      <c r="Y356" s="50">
        <v>1</v>
      </c>
      <c r="Z356" s="50">
        <v>1</v>
      </c>
      <c r="AA356" s="50"/>
      <c r="AB356" s="50">
        <v>1</v>
      </c>
      <c r="AC356" s="50">
        <v>1</v>
      </c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0"/>
      <c r="BE356" s="50"/>
      <c r="BF356" s="50"/>
      <c r="BG356" s="50"/>
      <c r="BH356" s="50"/>
      <c r="BI356" s="50" t="s">
        <v>232</v>
      </c>
      <c r="BJ356" s="50"/>
      <c r="BK356" s="50"/>
      <c r="BL356" s="50"/>
      <c r="BM356" s="50"/>
      <c r="BN356" s="50"/>
      <c r="BO356" s="50"/>
      <c r="BP356" s="50"/>
      <c r="BQ356" s="50"/>
      <c r="BR356" s="50"/>
      <c r="BS356" s="50"/>
      <c r="BT356" s="50"/>
      <c r="BU356" s="50"/>
      <c r="BV356" s="50"/>
      <c r="BW356" s="50"/>
      <c r="BX356" s="50"/>
      <c r="BY356" s="50"/>
      <c r="BZ356" s="50"/>
      <c r="CA356" s="50"/>
      <c r="CB356" s="50"/>
      <c r="CC356" s="50"/>
      <c r="CD356" s="50"/>
      <c r="CE356" s="50"/>
      <c r="CF356" s="50"/>
      <c r="CG356" s="50"/>
      <c r="CH356" s="50"/>
      <c r="CI356" s="50"/>
      <c r="CJ356" s="61">
        <f t="shared" si="190"/>
        <v>4</v>
      </c>
    </row>
    <row r="357" spans="2:88" x14ac:dyDescent="0.35">
      <c r="B357" s="137">
        <v>370765</v>
      </c>
      <c r="C357" s="59">
        <v>41183</v>
      </c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50"/>
      <c r="S357" s="50"/>
      <c r="T357" s="50"/>
      <c r="U357" s="50"/>
      <c r="V357" s="50"/>
      <c r="W357" s="50"/>
      <c r="X357" s="50"/>
      <c r="Y357" s="50">
        <v>1</v>
      </c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50"/>
      <c r="BE357" s="50"/>
      <c r="BF357" s="50"/>
      <c r="BG357" s="50"/>
      <c r="BH357" s="50"/>
      <c r="BI357" s="50" t="s">
        <v>232</v>
      </c>
      <c r="BJ357" s="50"/>
      <c r="BK357" s="50"/>
      <c r="BL357" s="50"/>
      <c r="BM357" s="50"/>
      <c r="BN357" s="50"/>
      <c r="BO357" s="50"/>
      <c r="BP357" s="50"/>
      <c r="BQ357" s="50"/>
      <c r="BR357" s="50"/>
      <c r="BS357" s="50"/>
      <c r="BT357" s="50"/>
      <c r="BU357" s="50"/>
      <c r="BV357" s="50"/>
      <c r="BW357" s="50"/>
      <c r="BX357" s="50"/>
      <c r="BY357" s="50"/>
      <c r="BZ357" s="50"/>
      <c r="CA357" s="50"/>
      <c r="CB357" s="50"/>
      <c r="CC357" s="50"/>
      <c r="CD357" s="50"/>
      <c r="CE357" s="50"/>
      <c r="CF357" s="50"/>
      <c r="CG357" s="50"/>
      <c r="CH357" s="50"/>
      <c r="CI357" s="50"/>
      <c r="CJ357" s="61">
        <f t="shared" si="190"/>
        <v>1</v>
      </c>
    </row>
    <row r="358" spans="2:88" x14ac:dyDescent="0.35">
      <c r="B358" s="137">
        <v>370143</v>
      </c>
      <c r="C358" s="59">
        <v>41183</v>
      </c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50"/>
      <c r="S358" s="50"/>
      <c r="T358" s="50"/>
      <c r="U358" s="50"/>
      <c r="V358" s="50"/>
      <c r="W358" s="50"/>
      <c r="X358" s="50"/>
      <c r="Y358" s="50">
        <v>1</v>
      </c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0"/>
      <c r="BE358" s="50"/>
      <c r="BF358" s="50"/>
      <c r="BG358" s="50"/>
      <c r="BH358" s="50"/>
      <c r="BI358" s="50" t="s">
        <v>232</v>
      </c>
      <c r="BJ358" s="50"/>
      <c r="BK358" s="50"/>
      <c r="BL358" s="50"/>
      <c r="BM358" s="50"/>
      <c r="BN358" s="50"/>
      <c r="BO358" s="50"/>
      <c r="BP358" s="50"/>
      <c r="BQ358" s="50"/>
      <c r="BR358" s="50"/>
      <c r="BS358" s="50"/>
      <c r="BT358" s="50"/>
      <c r="BU358" s="50"/>
      <c r="BV358" s="50"/>
      <c r="BW358" s="50"/>
      <c r="BX358" s="50"/>
      <c r="BY358" s="50"/>
      <c r="BZ358" s="50"/>
      <c r="CA358" s="50"/>
      <c r="CB358" s="50"/>
      <c r="CC358" s="50"/>
      <c r="CD358" s="50"/>
      <c r="CE358" s="50"/>
      <c r="CF358" s="50"/>
      <c r="CG358" s="50"/>
      <c r="CH358" s="50"/>
      <c r="CI358" s="50"/>
      <c r="CJ358" s="61">
        <f t="shared" si="190"/>
        <v>1</v>
      </c>
    </row>
    <row r="359" spans="2:88" x14ac:dyDescent="0.35">
      <c r="B359" s="137">
        <v>371371</v>
      </c>
      <c r="C359" s="59">
        <v>41183</v>
      </c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50"/>
      <c r="S359" s="50"/>
      <c r="T359" s="50"/>
      <c r="U359" s="50"/>
      <c r="V359" s="50"/>
      <c r="W359" s="50"/>
      <c r="X359" s="50"/>
      <c r="Y359" s="50">
        <v>1</v>
      </c>
      <c r="Z359" s="50">
        <v>1</v>
      </c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50"/>
      <c r="BE359" s="50"/>
      <c r="BF359" s="50"/>
      <c r="BG359" s="50"/>
      <c r="BH359" s="50"/>
      <c r="BI359" s="50" t="s">
        <v>232</v>
      </c>
      <c r="BJ359" s="50"/>
      <c r="BK359" s="50"/>
      <c r="BL359" s="50"/>
      <c r="BM359" s="50"/>
      <c r="BN359" s="50"/>
      <c r="BO359" s="50"/>
      <c r="BP359" s="50"/>
      <c r="BQ359" s="50"/>
      <c r="BR359" s="50"/>
      <c r="BS359" s="50"/>
      <c r="BT359" s="50"/>
      <c r="BU359" s="50"/>
      <c r="BV359" s="50"/>
      <c r="BW359" s="50"/>
      <c r="BX359" s="50"/>
      <c r="BY359" s="50"/>
      <c r="BZ359" s="50"/>
      <c r="CA359" s="50"/>
      <c r="CB359" s="50"/>
      <c r="CC359" s="50"/>
      <c r="CD359" s="50"/>
      <c r="CE359" s="50"/>
      <c r="CF359" s="50"/>
      <c r="CG359" s="50"/>
      <c r="CH359" s="50"/>
      <c r="CI359" s="50"/>
      <c r="CJ359" s="61">
        <f t="shared" si="190"/>
        <v>2</v>
      </c>
    </row>
    <row r="360" spans="2:88" x14ac:dyDescent="0.35">
      <c r="B360" s="137">
        <v>354941</v>
      </c>
      <c r="C360" s="59">
        <v>41183</v>
      </c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50"/>
      <c r="S360" s="50"/>
      <c r="T360" s="50"/>
      <c r="U360" s="50"/>
      <c r="V360" s="50"/>
      <c r="W360" s="50"/>
      <c r="X360" s="50"/>
      <c r="Y360" s="50">
        <v>1</v>
      </c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0"/>
      <c r="BC360" s="50"/>
      <c r="BD360" s="50"/>
      <c r="BE360" s="50"/>
      <c r="BF360" s="50"/>
      <c r="BG360" s="50"/>
      <c r="BH360" s="50"/>
      <c r="BI360" s="50" t="s">
        <v>232</v>
      </c>
      <c r="BJ360" s="50"/>
      <c r="BK360" s="50"/>
      <c r="BL360" s="50"/>
      <c r="BM360" s="50"/>
      <c r="BN360" s="50"/>
      <c r="BO360" s="50"/>
      <c r="BP360" s="50"/>
      <c r="BQ360" s="50"/>
      <c r="BR360" s="50"/>
      <c r="BS360" s="50"/>
      <c r="BT360" s="50"/>
      <c r="BU360" s="50"/>
      <c r="BV360" s="50"/>
      <c r="BW360" s="50"/>
      <c r="BX360" s="50"/>
      <c r="BY360" s="50"/>
      <c r="BZ360" s="50"/>
      <c r="CA360" s="50"/>
      <c r="CB360" s="50"/>
      <c r="CC360" s="50"/>
      <c r="CD360" s="50"/>
      <c r="CE360" s="50"/>
      <c r="CF360" s="50"/>
      <c r="CG360" s="50"/>
      <c r="CH360" s="50"/>
      <c r="CI360" s="50"/>
      <c r="CJ360" s="61">
        <f t="shared" si="190"/>
        <v>1</v>
      </c>
    </row>
    <row r="361" spans="2:88" x14ac:dyDescent="0.35">
      <c r="B361" s="137">
        <v>371130</v>
      </c>
      <c r="C361" s="59">
        <v>41183</v>
      </c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50"/>
      <c r="S361" s="50"/>
      <c r="T361" s="50"/>
      <c r="U361" s="50"/>
      <c r="V361" s="50"/>
      <c r="W361" s="50"/>
      <c r="X361" s="50"/>
      <c r="Y361" s="50">
        <v>1</v>
      </c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0"/>
      <c r="BE361" s="50"/>
      <c r="BF361" s="50"/>
      <c r="BG361" s="50"/>
      <c r="BH361" s="50"/>
      <c r="BI361" s="50" t="s">
        <v>232</v>
      </c>
      <c r="BJ361" s="50"/>
      <c r="BK361" s="50"/>
      <c r="BL361" s="50"/>
      <c r="BM361" s="50"/>
      <c r="BN361" s="50"/>
      <c r="BO361" s="50"/>
      <c r="BP361" s="50"/>
      <c r="BQ361" s="50"/>
      <c r="BR361" s="50"/>
      <c r="BS361" s="50"/>
      <c r="BT361" s="50"/>
      <c r="BU361" s="50"/>
      <c r="BV361" s="50"/>
      <c r="BW361" s="50"/>
      <c r="BX361" s="50"/>
      <c r="BY361" s="50"/>
      <c r="BZ361" s="50"/>
      <c r="CA361" s="50"/>
      <c r="CB361" s="50"/>
      <c r="CC361" s="50"/>
      <c r="CD361" s="50"/>
      <c r="CE361" s="50"/>
      <c r="CF361" s="50"/>
      <c r="CG361" s="50"/>
      <c r="CH361" s="50"/>
      <c r="CI361" s="50"/>
      <c r="CJ361" s="61">
        <f t="shared" si="190"/>
        <v>1</v>
      </c>
    </row>
    <row r="362" spans="2:88" ht="18.75" customHeight="1" x14ac:dyDescent="0.35">
      <c r="B362" s="63"/>
      <c r="C362" s="62" t="s">
        <v>16</v>
      </c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4"/>
      <c r="R362" s="64"/>
      <c r="S362" s="64"/>
      <c r="T362" s="64"/>
      <c r="U362" s="64"/>
      <c r="V362" s="64"/>
      <c r="W362" s="64"/>
      <c r="X362" s="64"/>
      <c r="Y362" s="64">
        <f t="shared" ref="Y362:BH362" si="191">COUNT(Y348:Y361)</f>
        <v>14</v>
      </c>
      <c r="Z362" s="64">
        <f t="shared" si="191"/>
        <v>3</v>
      </c>
      <c r="AA362" s="64">
        <f t="shared" si="191"/>
        <v>0</v>
      </c>
      <c r="AB362" s="64">
        <f t="shared" si="191"/>
        <v>1</v>
      </c>
      <c r="AC362" s="64">
        <f t="shared" si="191"/>
        <v>1</v>
      </c>
      <c r="AD362" s="64">
        <f t="shared" si="191"/>
        <v>0</v>
      </c>
      <c r="AE362" s="64">
        <f t="shared" si="191"/>
        <v>0</v>
      </c>
      <c r="AF362" s="64">
        <f t="shared" si="191"/>
        <v>0</v>
      </c>
      <c r="AG362" s="64">
        <f t="shared" si="191"/>
        <v>0</v>
      </c>
      <c r="AH362" s="64">
        <f t="shared" si="191"/>
        <v>0</v>
      </c>
      <c r="AI362" s="64">
        <f t="shared" si="191"/>
        <v>0</v>
      </c>
      <c r="AJ362" s="64">
        <f t="shared" si="191"/>
        <v>0</v>
      </c>
      <c r="AK362" s="64">
        <f t="shared" si="191"/>
        <v>0</v>
      </c>
      <c r="AL362" s="64">
        <f t="shared" si="191"/>
        <v>0</v>
      </c>
      <c r="AM362" s="64">
        <f t="shared" si="191"/>
        <v>0</v>
      </c>
      <c r="AN362" s="64">
        <f t="shared" si="191"/>
        <v>0</v>
      </c>
      <c r="AO362" s="64">
        <f t="shared" si="191"/>
        <v>0</v>
      </c>
      <c r="AP362" s="64">
        <f t="shared" si="191"/>
        <v>0</v>
      </c>
      <c r="AQ362" s="64">
        <f t="shared" si="191"/>
        <v>0</v>
      </c>
      <c r="AR362" s="64">
        <f t="shared" si="191"/>
        <v>0</v>
      </c>
      <c r="AS362" s="64">
        <f t="shared" si="191"/>
        <v>0</v>
      </c>
      <c r="AT362" s="64">
        <f t="shared" si="191"/>
        <v>0</v>
      </c>
      <c r="AU362" s="64">
        <f t="shared" si="191"/>
        <v>0</v>
      </c>
      <c r="AV362" s="64">
        <f t="shared" si="191"/>
        <v>0</v>
      </c>
      <c r="AW362" s="64">
        <f t="shared" si="191"/>
        <v>0</v>
      </c>
      <c r="AX362" s="64">
        <f t="shared" si="191"/>
        <v>0</v>
      </c>
      <c r="AY362" s="64">
        <f t="shared" si="191"/>
        <v>0</v>
      </c>
      <c r="AZ362" s="64">
        <f t="shared" si="191"/>
        <v>0</v>
      </c>
      <c r="BA362" s="64">
        <f t="shared" si="191"/>
        <v>0</v>
      </c>
      <c r="BB362" s="64">
        <f t="shared" si="191"/>
        <v>0</v>
      </c>
      <c r="BC362" s="64">
        <f t="shared" si="191"/>
        <v>0</v>
      </c>
      <c r="BD362" s="64">
        <f t="shared" si="191"/>
        <v>0</v>
      </c>
      <c r="BE362" s="64">
        <f t="shared" si="191"/>
        <v>0</v>
      </c>
      <c r="BF362" s="64">
        <f t="shared" si="191"/>
        <v>0</v>
      </c>
      <c r="BG362" s="64">
        <f t="shared" si="191"/>
        <v>0</v>
      </c>
      <c r="BH362" s="64">
        <f t="shared" si="191"/>
        <v>0</v>
      </c>
      <c r="BI362" s="64">
        <f t="shared" ref="BI362:BO362" si="192">COUNT(BI348:BI361)</f>
        <v>0</v>
      </c>
      <c r="BJ362" s="64">
        <f t="shared" si="192"/>
        <v>0</v>
      </c>
      <c r="BK362" s="64">
        <f t="shared" si="192"/>
        <v>0</v>
      </c>
      <c r="BL362" s="64">
        <f t="shared" si="192"/>
        <v>0</v>
      </c>
      <c r="BM362" s="64">
        <f t="shared" si="192"/>
        <v>0</v>
      </c>
      <c r="BN362" s="64">
        <f t="shared" ref="BN362" si="193">COUNT(BN348:BN361)</f>
        <v>0</v>
      </c>
      <c r="BO362" s="64">
        <f t="shared" si="192"/>
        <v>0</v>
      </c>
      <c r="BP362" s="64">
        <f t="shared" ref="BP362:BQ362" si="194">COUNT(BP348:BP361)</f>
        <v>0</v>
      </c>
      <c r="BQ362" s="64">
        <f t="shared" si="194"/>
        <v>0</v>
      </c>
      <c r="BR362" s="64">
        <f t="shared" ref="BR362:BS362" si="195">COUNT(BR348:BR361)</f>
        <v>0</v>
      </c>
      <c r="BS362" s="64">
        <f t="shared" si="195"/>
        <v>0</v>
      </c>
      <c r="BT362" s="64">
        <f t="shared" ref="BT362:BU362" si="196">COUNT(BT348:BT361)</f>
        <v>0</v>
      </c>
      <c r="BU362" s="64">
        <f t="shared" si="196"/>
        <v>0</v>
      </c>
      <c r="BV362" s="64">
        <f t="shared" ref="BV362:CG362" si="197">COUNT(BV348:BV361)</f>
        <v>0</v>
      </c>
      <c r="BW362" s="64">
        <f t="shared" si="197"/>
        <v>0</v>
      </c>
      <c r="BX362" s="64">
        <f t="shared" si="197"/>
        <v>0</v>
      </c>
      <c r="BY362" s="64">
        <f t="shared" si="197"/>
        <v>0</v>
      </c>
      <c r="BZ362" s="64">
        <f t="shared" si="197"/>
        <v>0</v>
      </c>
      <c r="CA362" s="64">
        <f t="shared" si="197"/>
        <v>0</v>
      </c>
      <c r="CB362" s="64">
        <f t="shared" si="197"/>
        <v>0</v>
      </c>
      <c r="CC362" s="64">
        <f t="shared" si="197"/>
        <v>0</v>
      </c>
      <c r="CD362" s="64">
        <f t="shared" si="197"/>
        <v>0</v>
      </c>
      <c r="CE362" s="64">
        <f t="shared" si="197"/>
        <v>0</v>
      </c>
      <c r="CF362" s="64">
        <f t="shared" si="197"/>
        <v>0</v>
      </c>
      <c r="CG362" s="64">
        <f t="shared" si="197"/>
        <v>0</v>
      </c>
      <c r="CH362" s="64">
        <f t="shared" ref="CH362:CI362" si="198">COUNT(CH348:CH361)</f>
        <v>0</v>
      </c>
      <c r="CI362" s="64">
        <f t="shared" si="198"/>
        <v>0</v>
      </c>
      <c r="CJ362" s="64">
        <f>SUM(CJ348:CJ361)</f>
        <v>27</v>
      </c>
    </row>
    <row r="363" spans="2:88" ht="18.75" customHeight="1" x14ac:dyDescent="0.35"/>
    <row r="364" spans="2:88" ht="18.75" customHeight="1" x14ac:dyDescent="0.35">
      <c r="B364" s="136" t="s">
        <v>230</v>
      </c>
      <c r="C364" s="58" t="s">
        <v>231</v>
      </c>
      <c r="D364" s="56">
        <v>40544</v>
      </c>
      <c r="E364" s="56">
        <v>40575</v>
      </c>
      <c r="F364" s="56">
        <v>40603</v>
      </c>
      <c r="G364" s="56">
        <v>40634</v>
      </c>
      <c r="H364" s="56">
        <v>40664</v>
      </c>
      <c r="I364" s="56">
        <v>40695</v>
      </c>
      <c r="J364" s="56">
        <v>40725</v>
      </c>
      <c r="K364" s="56">
        <v>40756</v>
      </c>
      <c r="L364" s="56">
        <v>40787</v>
      </c>
      <c r="M364" s="56">
        <v>40817</v>
      </c>
      <c r="N364" s="56">
        <v>40848</v>
      </c>
      <c r="O364" s="56">
        <v>40878</v>
      </c>
      <c r="P364" s="56">
        <v>40909</v>
      </c>
      <c r="Q364" s="56">
        <v>40940</v>
      </c>
      <c r="R364" s="56">
        <v>40969</v>
      </c>
      <c r="S364" s="56">
        <v>41000</v>
      </c>
      <c r="T364" s="56">
        <v>41030</v>
      </c>
      <c r="U364" s="56">
        <v>41061</v>
      </c>
      <c r="V364" s="56">
        <v>41091</v>
      </c>
      <c r="W364" s="56">
        <v>41122</v>
      </c>
      <c r="X364" s="56">
        <v>41153</v>
      </c>
      <c r="Y364" s="56">
        <v>41183</v>
      </c>
      <c r="Z364" s="56">
        <v>41214</v>
      </c>
      <c r="AA364" s="56">
        <v>41244</v>
      </c>
      <c r="AB364" s="56">
        <v>41275</v>
      </c>
      <c r="AC364" s="56">
        <v>41306</v>
      </c>
      <c r="AD364" s="56">
        <v>41334</v>
      </c>
      <c r="AE364" s="56">
        <v>41365</v>
      </c>
      <c r="AF364" s="56">
        <v>41395</v>
      </c>
      <c r="AG364" s="56">
        <v>41426</v>
      </c>
      <c r="AH364" s="56">
        <v>41456</v>
      </c>
      <c r="AI364" s="56">
        <v>41487</v>
      </c>
      <c r="AJ364" s="56">
        <v>41518</v>
      </c>
      <c r="AK364" s="56">
        <v>41548</v>
      </c>
      <c r="AL364" s="56">
        <v>41579</v>
      </c>
      <c r="AM364" s="56">
        <v>41609</v>
      </c>
      <c r="AN364" s="56">
        <v>41640</v>
      </c>
      <c r="AO364" s="56">
        <v>41671</v>
      </c>
      <c r="AP364" s="56">
        <v>41699</v>
      </c>
      <c r="AQ364" s="56">
        <v>41730</v>
      </c>
      <c r="AR364" s="56">
        <v>41760</v>
      </c>
      <c r="AS364" s="56">
        <v>41791</v>
      </c>
      <c r="AT364" s="56">
        <v>41821</v>
      </c>
      <c r="AU364" s="56">
        <v>41852</v>
      </c>
      <c r="AV364" s="56">
        <v>41883</v>
      </c>
      <c r="AW364" s="56">
        <v>41913</v>
      </c>
      <c r="AX364" s="56">
        <v>41944</v>
      </c>
      <c r="AY364" s="56">
        <v>41974</v>
      </c>
      <c r="AZ364" s="56">
        <v>42005</v>
      </c>
      <c r="BA364" s="56">
        <v>42036</v>
      </c>
      <c r="BB364" s="56">
        <v>42064</v>
      </c>
      <c r="BC364" s="56">
        <v>42095</v>
      </c>
      <c r="BD364" s="56">
        <v>42125</v>
      </c>
      <c r="BE364" s="56">
        <v>42156</v>
      </c>
      <c r="BF364" s="56">
        <v>42186</v>
      </c>
      <c r="BG364" s="56">
        <v>42217</v>
      </c>
      <c r="BH364" s="48">
        <v>42248</v>
      </c>
      <c r="BI364" s="48">
        <v>42278</v>
      </c>
      <c r="BJ364" s="48">
        <v>42309</v>
      </c>
      <c r="BK364" s="48">
        <v>42339</v>
      </c>
      <c r="BL364" s="48">
        <v>42370</v>
      </c>
      <c r="BM364" s="48">
        <v>42401</v>
      </c>
      <c r="BN364" s="48">
        <v>42430</v>
      </c>
      <c r="BO364" s="48">
        <v>42461</v>
      </c>
      <c r="BP364" s="48">
        <v>42491</v>
      </c>
      <c r="BQ364" s="48">
        <v>42522</v>
      </c>
      <c r="BR364" s="48">
        <v>42552</v>
      </c>
      <c r="BS364" s="48">
        <v>42583</v>
      </c>
      <c r="BT364" s="48">
        <v>42614</v>
      </c>
      <c r="BU364" s="48">
        <v>42644</v>
      </c>
      <c r="BV364" s="48">
        <v>42675</v>
      </c>
      <c r="BW364" s="48">
        <v>42705</v>
      </c>
      <c r="BX364" s="48">
        <v>42736</v>
      </c>
      <c r="BY364" s="48">
        <v>42767</v>
      </c>
      <c r="BZ364" s="48">
        <v>42795</v>
      </c>
      <c r="CA364" s="48">
        <v>42826</v>
      </c>
      <c r="CB364" s="48">
        <v>42856</v>
      </c>
      <c r="CC364" s="48">
        <v>42887</v>
      </c>
      <c r="CD364" s="48">
        <v>42917</v>
      </c>
      <c r="CE364" s="48">
        <v>42948</v>
      </c>
      <c r="CF364" s="48">
        <v>42979</v>
      </c>
      <c r="CG364" s="48">
        <v>43009</v>
      </c>
      <c r="CH364" s="48">
        <v>43040</v>
      </c>
      <c r="CI364" s="48">
        <v>43070</v>
      </c>
      <c r="CJ364" s="56" t="s">
        <v>16</v>
      </c>
    </row>
    <row r="365" spans="2:88" x14ac:dyDescent="0.35">
      <c r="B365" s="137">
        <v>372739</v>
      </c>
      <c r="C365" s="59">
        <v>41214</v>
      </c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50"/>
      <c r="S365" s="50"/>
      <c r="T365" s="50"/>
      <c r="U365" s="50"/>
      <c r="V365" s="50"/>
      <c r="W365" s="50"/>
      <c r="X365" s="50"/>
      <c r="Y365" s="50"/>
      <c r="Z365" s="50">
        <v>2</v>
      </c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50"/>
      <c r="BE365" s="50"/>
      <c r="BF365" s="50"/>
      <c r="BG365" s="50"/>
      <c r="BH365" s="50"/>
      <c r="BI365" s="50" t="s">
        <v>232</v>
      </c>
      <c r="BJ365" s="50"/>
      <c r="BK365" s="50"/>
      <c r="BL365" s="50"/>
      <c r="BM365" s="50"/>
      <c r="BN365" s="50"/>
      <c r="BO365" s="50"/>
      <c r="BP365" s="50"/>
      <c r="BQ365" s="50"/>
      <c r="BR365" s="50"/>
      <c r="BS365" s="50"/>
      <c r="BT365" s="50"/>
      <c r="BU365" s="50"/>
      <c r="BV365" s="50"/>
      <c r="BW365" s="50"/>
      <c r="BX365" s="50"/>
      <c r="BY365" s="50"/>
      <c r="BZ365" s="50"/>
      <c r="CA365" s="50"/>
      <c r="CB365" s="50"/>
      <c r="CC365" s="50"/>
      <c r="CD365" s="50"/>
      <c r="CE365" s="50"/>
      <c r="CF365" s="50"/>
      <c r="CG365" s="50"/>
      <c r="CH365" s="50"/>
      <c r="CI365" s="50"/>
      <c r="CJ365" s="61">
        <f t="shared" ref="CJ365:CJ378" si="199">SUM(D365:CI365)</f>
        <v>2</v>
      </c>
    </row>
    <row r="366" spans="2:88" x14ac:dyDescent="0.35">
      <c r="B366" s="137">
        <v>366619</v>
      </c>
      <c r="C366" s="59">
        <v>41214</v>
      </c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50"/>
      <c r="S366" s="50"/>
      <c r="T366" s="50"/>
      <c r="U366" s="50"/>
      <c r="V366" s="50"/>
      <c r="W366" s="50"/>
      <c r="X366" s="50"/>
      <c r="Y366" s="50"/>
      <c r="Z366" s="50">
        <v>1</v>
      </c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/>
      <c r="BE366" s="50"/>
      <c r="BF366" s="50"/>
      <c r="BG366" s="50"/>
      <c r="BH366" s="50"/>
      <c r="BI366" s="50" t="s">
        <v>232</v>
      </c>
      <c r="BJ366" s="50"/>
      <c r="BK366" s="50"/>
      <c r="BL366" s="50"/>
      <c r="BM366" s="50"/>
      <c r="BN366" s="50"/>
      <c r="BO366" s="50"/>
      <c r="BP366" s="50"/>
      <c r="BQ366" s="50"/>
      <c r="BR366" s="50"/>
      <c r="BS366" s="50"/>
      <c r="BT366" s="50"/>
      <c r="BU366" s="50"/>
      <c r="BV366" s="50"/>
      <c r="BW366" s="50"/>
      <c r="BX366" s="50"/>
      <c r="BY366" s="50"/>
      <c r="BZ366" s="50"/>
      <c r="CA366" s="50"/>
      <c r="CB366" s="50"/>
      <c r="CC366" s="50"/>
      <c r="CD366" s="50"/>
      <c r="CE366" s="50"/>
      <c r="CF366" s="50"/>
      <c r="CG366" s="50"/>
      <c r="CH366" s="50"/>
      <c r="CI366" s="50"/>
      <c r="CJ366" s="61">
        <f t="shared" si="199"/>
        <v>1</v>
      </c>
    </row>
    <row r="367" spans="2:88" x14ac:dyDescent="0.35">
      <c r="B367" s="137">
        <v>350321</v>
      </c>
      <c r="C367" s="59">
        <v>41214</v>
      </c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50"/>
      <c r="S367" s="50"/>
      <c r="T367" s="50"/>
      <c r="U367" s="50"/>
      <c r="V367" s="50"/>
      <c r="W367" s="50"/>
      <c r="X367" s="50"/>
      <c r="Y367" s="50"/>
      <c r="Z367" s="50">
        <v>1</v>
      </c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0"/>
      <c r="BC367" s="50"/>
      <c r="BD367" s="50"/>
      <c r="BE367" s="50"/>
      <c r="BF367" s="50"/>
      <c r="BG367" s="50"/>
      <c r="BH367" s="50"/>
      <c r="BI367" s="50" t="s">
        <v>232</v>
      </c>
      <c r="BJ367" s="50"/>
      <c r="BK367" s="50"/>
      <c r="BL367" s="50"/>
      <c r="BM367" s="50"/>
      <c r="BN367" s="50"/>
      <c r="BO367" s="50"/>
      <c r="BP367" s="50"/>
      <c r="BQ367" s="50"/>
      <c r="BR367" s="50"/>
      <c r="BS367" s="50"/>
      <c r="BT367" s="50"/>
      <c r="BU367" s="50"/>
      <c r="BV367" s="50"/>
      <c r="BW367" s="50"/>
      <c r="BX367" s="50"/>
      <c r="BY367" s="50"/>
      <c r="BZ367" s="50"/>
      <c r="CA367" s="50"/>
      <c r="CB367" s="50"/>
      <c r="CC367" s="50"/>
      <c r="CD367" s="50"/>
      <c r="CE367" s="50"/>
      <c r="CF367" s="50"/>
      <c r="CG367" s="50"/>
      <c r="CH367" s="50"/>
      <c r="CI367" s="50"/>
      <c r="CJ367" s="61">
        <f t="shared" si="199"/>
        <v>1</v>
      </c>
    </row>
    <row r="368" spans="2:88" x14ac:dyDescent="0.35">
      <c r="B368" s="137">
        <v>373209</v>
      </c>
      <c r="C368" s="59">
        <v>41214</v>
      </c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50"/>
      <c r="S368" s="50"/>
      <c r="T368" s="50"/>
      <c r="U368" s="50"/>
      <c r="V368" s="50"/>
      <c r="W368" s="50"/>
      <c r="X368" s="50"/>
      <c r="Y368" s="50"/>
      <c r="Z368" s="50">
        <v>1</v>
      </c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0"/>
      <c r="BE368" s="50"/>
      <c r="BF368" s="50"/>
      <c r="BG368" s="50"/>
      <c r="BH368" s="50"/>
      <c r="BI368" s="50" t="s">
        <v>232</v>
      </c>
      <c r="BJ368" s="50"/>
      <c r="BK368" s="50"/>
      <c r="BL368" s="50"/>
      <c r="BM368" s="50"/>
      <c r="BN368" s="50"/>
      <c r="BO368" s="50"/>
      <c r="BP368" s="50"/>
      <c r="BQ368" s="50"/>
      <c r="BR368" s="50"/>
      <c r="BS368" s="50"/>
      <c r="BT368" s="50"/>
      <c r="BU368" s="50"/>
      <c r="BV368" s="50"/>
      <c r="BW368" s="50"/>
      <c r="BX368" s="50"/>
      <c r="BY368" s="50"/>
      <c r="BZ368" s="50"/>
      <c r="CA368" s="50"/>
      <c r="CB368" s="50"/>
      <c r="CC368" s="50"/>
      <c r="CD368" s="50"/>
      <c r="CE368" s="50"/>
      <c r="CF368" s="50"/>
      <c r="CG368" s="50"/>
      <c r="CH368" s="50"/>
      <c r="CI368" s="50"/>
      <c r="CJ368" s="61">
        <f t="shared" si="199"/>
        <v>1</v>
      </c>
    </row>
    <row r="369" spans="2:88" x14ac:dyDescent="0.35">
      <c r="B369" s="137">
        <v>373373</v>
      </c>
      <c r="C369" s="59">
        <v>41214</v>
      </c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50"/>
      <c r="S369" s="50"/>
      <c r="T369" s="50"/>
      <c r="U369" s="50"/>
      <c r="V369" s="50"/>
      <c r="W369" s="50"/>
      <c r="X369" s="50"/>
      <c r="Y369" s="50"/>
      <c r="Z369" s="50">
        <v>1</v>
      </c>
      <c r="AA369" s="50"/>
      <c r="AB369" s="50"/>
      <c r="AC369" s="50"/>
      <c r="AD369" s="50"/>
      <c r="AE369" s="50"/>
      <c r="AF369" s="50"/>
      <c r="AG369" s="50"/>
      <c r="AH369" s="50"/>
      <c r="AI369" s="50">
        <v>1</v>
      </c>
      <c r="AJ369" s="50"/>
      <c r="AK369" s="50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50"/>
      <c r="BE369" s="50"/>
      <c r="BF369" s="50"/>
      <c r="BG369" s="50"/>
      <c r="BH369" s="50"/>
      <c r="BI369" s="50" t="s">
        <v>232</v>
      </c>
      <c r="BJ369" s="50"/>
      <c r="BK369" s="50"/>
      <c r="BL369" s="50"/>
      <c r="BM369" s="50"/>
      <c r="BN369" s="50"/>
      <c r="BO369" s="50"/>
      <c r="BP369" s="50"/>
      <c r="BQ369" s="50"/>
      <c r="BR369" s="50"/>
      <c r="BS369" s="50"/>
      <c r="BT369" s="50"/>
      <c r="BU369" s="50"/>
      <c r="BV369" s="50"/>
      <c r="BW369" s="50"/>
      <c r="BX369" s="50"/>
      <c r="BY369" s="50"/>
      <c r="BZ369" s="50"/>
      <c r="CA369" s="50"/>
      <c r="CB369" s="50"/>
      <c r="CC369" s="50"/>
      <c r="CD369" s="50"/>
      <c r="CE369" s="50"/>
      <c r="CF369" s="50"/>
      <c r="CG369" s="50"/>
      <c r="CH369" s="50"/>
      <c r="CI369" s="50"/>
      <c r="CJ369" s="61">
        <f t="shared" si="199"/>
        <v>2</v>
      </c>
    </row>
    <row r="370" spans="2:88" x14ac:dyDescent="0.35">
      <c r="B370" s="137">
        <v>373241</v>
      </c>
      <c r="C370" s="59">
        <v>41214</v>
      </c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50"/>
      <c r="S370" s="50"/>
      <c r="T370" s="50"/>
      <c r="U370" s="50"/>
      <c r="V370" s="50"/>
      <c r="W370" s="50"/>
      <c r="X370" s="50"/>
      <c r="Y370" s="50"/>
      <c r="Z370" s="50">
        <v>1</v>
      </c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/>
      <c r="BE370" s="50"/>
      <c r="BF370" s="50"/>
      <c r="BG370" s="50"/>
      <c r="BH370" s="50"/>
      <c r="BI370" s="50" t="s">
        <v>232</v>
      </c>
      <c r="BJ370" s="50"/>
      <c r="BK370" s="50"/>
      <c r="BL370" s="50"/>
      <c r="BM370" s="50"/>
      <c r="BN370" s="50"/>
      <c r="BO370" s="50"/>
      <c r="BP370" s="50"/>
      <c r="BQ370" s="50"/>
      <c r="BR370" s="50"/>
      <c r="BS370" s="50"/>
      <c r="BT370" s="50"/>
      <c r="BU370" s="50"/>
      <c r="BV370" s="50"/>
      <c r="BW370" s="50"/>
      <c r="BX370" s="50"/>
      <c r="BY370" s="50"/>
      <c r="BZ370" s="50"/>
      <c r="CA370" s="50"/>
      <c r="CB370" s="50"/>
      <c r="CC370" s="50"/>
      <c r="CD370" s="50"/>
      <c r="CE370" s="50"/>
      <c r="CF370" s="50"/>
      <c r="CG370" s="50"/>
      <c r="CH370" s="50"/>
      <c r="CI370" s="50"/>
      <c r="CJ370" s="61">
        <f t="shared" si="199"/>
        <v>1</v>
      </c>
    </row>
    <row r="371" spans="2:88" x14ac:dyDescent="0.35">
      <c r="B371" s="137">
        <v>202143</v>
      </c>
      <c r="C371" s="59">
        <v>41214</v>
      </c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50"/>
      <c r="S371" s="50"/>
      <c r="T371" s="50"/>
      <c r="U371" s="50"/>
      <c r="V371" s="50"/>
      <c r="W371" s="50"/>
      <c r="X371" s="50"/>
      <c r="Y371" s="50"/>
      <c r="Z371" s="50">
        <v>1</v>
      </c>
      <c r="AA371" s="50"/>
      <c r="AB371" s="50">
        <v>1</v>
      </c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/>
      <c r="BE371" s="50"/>
      <c r="BF371" s="50"/>
      <c r="BG371" s="50"/>
      <c r="BH371" s="50"/>
      <c r="BI371" s="50" t="s">
        <v>232</v>
      </c>
      <c r="BJ371" s="50"/>
      <c r="BK371" s="50"/>
      <c r="BL371" s="50"/>
      <c r="BM371" s="50"/>
      <c r="BN371" s="50"/>
      <c r="BO371" s="50"/>
      <c r="BP371" s="50"/>
      <c r="BQ371" s="50"/>
      <c r="BR371" s="50"/>
      <c r="BS371" s="50"/>
      <c r="BT371" s="50"/>
      <c r="BU371" s="50"/>
      <c r="BV371" s="50"/>
      <c r="BW371" s="50"/>
      <c r="BX371" s="50"/>
      <c r="BY371" s="50"/>
      <c r="BZ371" s="50"/>
      <c r="CA371" s="50"/>
      <c r="CB371" s="50"/>
      <c r="CC371" s="50"/>
      <c r="CD371" s="50"/>
      <c r="CE371" s="50"/>
      <c r="CF371" s="50"/>
      <c r="CG371" s="50"/>
      <c r="CH371" s="50"/>
      <c r="CI371" s="50"/>
      <c r="CJ371" s="61">
        <f t="shared" si="199"/>
        <v>2</v>
      </c>
    </row>
    <row r="372" spans="2:88" x14ac:dyDescent="0.35">
      <c r="B372" s="137">
        <v>374092</v>
      </c>
      <c r="C372" s="59">
        <v>41214</v>
      </c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50"/>
      <c r="S372" s="50"/>
      <c r="T372" s="50"/>
      <c r="U372" s="50"/>
      <c r="V372" s="50"/>
      <c r="W372" s="50"/>
      <c r="X372" s="50"/>
      <c r="Y372" s="50"/>
      <c r="Z372" s="50">
        <v>1</v>
      </c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0"/>
      <c r="BC372" s="50"/>
      <c r="BD372" s="50"/>
      <c r="BE372" s="50"/>
      <c r="BF372" s="50"/>
      <c r="BG372" s="50"/>
      <c r="BH372" s="50"/>
      <c r="BI372" s="50" t="s">
        <v>232</v>
      </c>
      <c r="BJ372" s="50"/>
      <c r="BK372" s="50"/>
      <c r="BL372" s="50"/>
      <c r="BM372" s="50"/>
      <c r="BN372" s="50"/>
      <c r="BO372" s="50"/>
      <c r="BP372" s="50"/>
      <c r="BQ372" s="50"/>
      <c r="BR372" s="50"/>
      <c r="BS372" s="50"/>
      <c r="BT372" s="50"/>
      <c r="BU372" s="50"/>
      <c r="BV372" s="50"/>
      <c r="BW372" s="50"/>
      <c r="BX372" s="50"/>
      <c r="BY372" s="50"/>
      <c r="BZ372" s="50"/>
      <c r="CA372" s="50"/>
      <c r="CB372" s="50"/>
      <c r="CC372" s="50"/>
      <c r="CD372" s="50"/>
      <c r="CE372" s="50"/>
      <c r="CF372" s="50"/>
      <c r="CG372" s="50"/>
      <c r="CH372" s="50"/>
      <c r="CI372" s="50"/>
      <c r="CJ372" s="61">
        <f t="shared" si="199"/>
        <v>1</v>
      </c>
    </row>
    <row r="373" spans="2:88" x14ac:dyDescent="0.35">
      <c r="B373" s="137">
        <v>374567</v>
      </c>
      <c r="C373" s="59">
        <v>41214</v>
      </c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50"/>
      <c r="S373" s="50"/>
      <c r="T373" s="50"/>
      <c r="U373" s="50"/>
      <c r="V373" s="50"/>
      <c r="W373" s="50"/>
      <c r="X373" s="50"/>
      <c r="Y373" s="50"/>
      <c r="Z373" s="50">
        <v>1</v>
      </c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50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0"/>
      <c r="BE373" s="50"/>
      <c r="BF373" s="50"/>
      <c r="BG373" s="50"/>
      <c r="BH373" s="50"/>
      <c r="BI373" s="50" t="s">
        <v>232</v>
      </c>
      <c r="BJ373" s="50"/>
      <c r="BK373" s="50"/>
      <c r="BL373" s="50"/>
      <c r="BM373" s="50"/>
      <c r="BN373" s="50"/>
      <c r="BO373" s="50"/>
      <c r="BP373" s="50"/>
      <c r="BQ373" s="50"/>
      <c r="BR373" s="50"/>
      <c r="BS373" s="50"/>
      <c r="BT373" s="50"/>
      <c r="BU373" s="50"/>
      <c r="BV373" s="50"/>
      <c r="BW373" s="50"/>
      <c r="BX373" s="50"/>
      <c r="BY373" s="50"/>
      <c r="BZ373" s="50"/>
      <c r="CA373" s="50"/>
      <c r="CB373" s="50"/>
      <c r="CC373" s="50"/>
      <c r="CD373" s="50"/>
      <c r="CE373" s="50"/>
      <c r="CF373" s="50"/>
      <c r="CG373" s="50"/>
      <c r="CH373" s="50"/>
      <c r="CI373" s="50"/>
      <c r="CJ373" s="61">
        <f t="shared" si="199"/>
        <v>1</v>
      </c>
    </row>
    <row r="374" spans="2:88" x14ac:dyDescent="0.35">
      <c r="B374" s="137">
        <v>374812</v>
      </c>
      <c r="C374" s="59">
        <v>41214</v>
      </c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50"/>
      <c r="S374" s="50"/>
      <c r="T374" s="50"/>
      <c r="U374" s="50"/>
      <c r="V374" s="50"/>
      <c r="W374" s="50"/>
      <c r="X374" s="50"/>
      <c r="Y374" s="50"/>
      <c r="Z374" s="50">
        <v>1</v>
      </c>
      <c r="AA374" s="50">
        <v>1</v>
      </c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 t="s">
        <v>232</v>
      </c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  <c r="CB374" s="50"/>
      <c r="CC374" s="50"/>
      <c r="CD374" s="50"/>
      <c r="CE374" s="50"/>
      <c r="CF374" s="50"/>
      <c r="CG374" s="50"/>
      <c r="CH374" s="50"/>
      <c r="CI374" s="50"/>
      <c r="CJ374" s="61">
        <f t="shared" si="199"/>
        <v>2</v>
      </c>
    </row>
    <row r="375" spans="2:88" x14ac:dyDescent="0.35">
      <c r="B375" s="137">
        <v>375356</v>
      </c>
      <c r="C375" s="59">
        <v>41214</v>
      </c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50"/>
      <c r="S375" s="50"/>
      <c r="T375" s="50"/>
      <c r="U375" s="50"/>
      <c r="V375" s="50"/>
      <c r="W375" s="50"/>
      <c r="X375" s="50"/>
      <c r="Y375" s="50"/>
      <c r="Z375" s="50">
        <v>1</v>
      </c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  <c r="AQ375" s="50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0"/>
      <c r="BC375" s="50"/>
      <c r="BD375" s="50"/>
      <c r="BE375" s="50"/>
      <c r="BF375" s="50"/>
      <c r="BG375" s="50"/>
      <c r="BH375" s="50"/>
      <c r="BI375" s="50" t="s">
        <v>232</v>
      </c>
      <c r="BJ375" s="50"/>
      <c r="BK375" s="50"/>
      <c r="BL375" s="50"/>
      <c r="BM375" s="50"/>
      <c r="BN375" s="50"/>
      <c r="BO375" s="50"/>
      <c r="BP375" s="50"/>
      <c r="BQ375" s="50"/>
      <c r="BR375" s="50"/>
      <c r="BS375" s="50"/>
      <c r="BT375" s="50"/>
      <c r="BU375" s="50"/>
      <c r="BV375" s="50"/>
      <c r="BW375" s="50"/>
      <c r="BX375" s="50"/>
      <c r="BY375" s="50"/>
      <c r="BZ375" s="50"/>
      <c r="CA375" s="50"/>
      <c r="CB375" s="50"/>
      <c r="CC375" s="50"/>
      <c r="CD375" s="50"/>
      <c r="CE375" s="50"/>
      <c r="CF375" s="50"/>
      <c r="CG375" s="50"/>
      <c r="CH375" s="50"/>
      <c r="CI375" s="50"/>
      <c r="CJ375" s="61">
        <f t="shared" si="199"/>
        <v>1</v>
      </c>
    </row>
    <row r="376" spans="2:88" x14ac:dyDescent="0.35">
      <c r="B376" s="137">
        <v>374859</v>
      </c>
      <c r="C376" s="59">
        <v>41214</v>
      </c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50"/>
      <c r="S376" s="50"/>
      <c r="T376" s="50"/>
      <c r="U376" s="50"/>
      <c r="V376" s="50"/>
      <c r="W376" s="50"/>
      <c r="X376" s="50"/>
      <c r="Y376" s="50"/>
      <c r="Z376" s="50">
        <v>1</v>
      </c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  <c r="AQ376" s="50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0"/>
      <c r="BC376" s="50"/>
      <c r="BD376" s="50"/>
      <c r="BE376" s="50"/>
      <c r="BF376" s="50"/>
      <c r="BG376" s="50"/>
      <c r="BH376" s="50"/>
      <c r="BI376" s="50" t="s">
        <v>232</v>
      </c>
      <c r="BJ376" s="50"/>
      <c r="BK376" s="50"/>
      <c r="BL376" s="50"/>
      <c r="BM376" s="50"/>
      <c r="BN376" s="50"/>
      <c r="BO376" s="50"/>
      <c r="BP376" s="50"/>
      <c r="BQ376" s="50"/>
      <c r="BR376" s="50"/>
      <c r="BS376" s="50"/>
      <c r="BT376" s="50"/>
      <c r="BU376" s="50"/>
      <c r="BV376" s="50"/>
      <c r="BW376" s="50"/>
      <c r="BX376" s="50"/>
      <c r="BY376" s="50"/>
      <c r="BZ376" s="50"/>
      <c r="CA376" s="50"/>
      <c r="CB376" s="50"/>
      <c r="CC376" s="50"/>
      <c r="CD376" s="50"/>
      <c r="CE376" s="50"/>
      <c r="CF376" s="50"/>
      <c r="CG376" s="50"/>
      <c r="CH376" s="50"/>
      <c r="CI376" s="50"/>
      <c r="CJ376" s="61">
        <f t="shared" si="199"/>
        <v>1</v>
      </c>
    </row>
    <row r="377" spans="2:88" x14ac:dyDescent="0.35">
      <c r="B377" s="137">
        <v>374959</v>
      </c>
      <c r="C377" s="59">
        <v>41214</v>
      </c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50"/>
      <c r="S377" s="50"/>
      <c r="T377" s="50"/>
      <c r="U377" s="50"/>
      <c r="V377" s="50"/>
      <c r="W377" s="50"/>
      <c r="X377" s="50"/>
      <c r="Y377" s="50"/>
      <c r="Z377" s="50">
        <v>1</v>
      </c>
      <c r="AA377" s="50"/>
      <c r="AB377" s="50">
        <v>1</v>
      </c>
      <c r="AC377" s="50"/>
      <c r="AD377" s="50"/>
      <c r="AE377" s="50">
        <v>1</v>
      </c>
      <c r="AF377" s="50"/>
      <c r="AG377" s="50">
        <v>2</v>
      </c>
      <c r="AH377" s="50"/>
      <c r="AI377" s="50"/>
      <c r="AJ377" s="50"/>
      <c r="AK377" s="50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/>
      <c r="BE377" s="50"/>
      <c r="BF377" s="50"/>
      <c r="BG377" s="50"/>
      <c r="BH377" s="50"/>
      <c r="BI377" s="50" t="s">
        <v>232</v>
      </c>
      <c r="BJ377" s="50"/>
      <c r="BK377" s="50"/>
      <c r="BL377" s="50"/>
      <c r="BM377" s="50"/>
      <c r="BN377" s="50"/>
      <c r="BO377" s="50"/>
      <c r="BP377" s="50"/>
      <c r="BQ377" s="50"/>
      <c r="BR377" s="50"/>
      <c r="BS377" s="50"/>
      <c r="BT377" s="50"/>
      <c r="BU377" s="50"/>
      <c r="BV377" s="50"/>
      <c r="BW377" s="50"/>
      <c r="BX377" s="50"/>
      <c r="BY377" s="50"/>
      <c r="BZ377" s="50"/>
      <c r="CA377" s="50"/>
      <c r="CB377" s="50"/>
      <c r="CC377" s="50"/>
      <c r="CD377" s="50"/>
      <c r="CE377" s="50"/>
      <c r="CF377" s="50"/>
      <c r="CG377" s="50"/>
      <c r="CH377" s="50"/>
      <c r="CI377" s="50"/>
      <c r="CJ377" s="61">
        <f t="shared" si="199"/>
        <v>5</v>
      </c>
    </row>
    <row r="378" spans="2:88" x14ac:dyDescent="0.35">
      <c r="B378" s="137">
        <v>375598</v>
      </c>
      <c r="C378" s="59">
        <v>41214</v>
      </c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50"/>
      <c r="S378" s="50"/>
      <c r="T378" s="50"/>
      <c r="U378" s="50"/>
      <c r="V378" s="50"/>
      <c r="W378" s="50"/>
      <c r="X378" s="50"/>
      <c r="Y378" s="50"/>
      <c r="Z378" s="50">
        <v>1</v>
      </c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0"/>
      <c r="BE378" s="50"/>
      <c r="BF378" s="50"/>
      <c r="BG378" s="50"/>
      <c r="BH378" s="50"/>
      <c r="BI378" s="50" t="s">
        <v>232</v>
      </c>
      <c r="BJ378" s="50"/>
      <c r="BK378" s="50"/>
      <c r="BL378" s="50"/>
      <c r="BM378" s="50"/>
      <c r="BN378" s="50"/>
      <c r="BO378" s="50"/>
      <c r="BP378" s="50"/>
      <c r="BQ378" s="50"/>
      <c r="BR378" s="50"/>
      <c r="BS378" s="50"/>
      <c r="BT378" s="50"/>
      <c r="BU378" s="50"/>
      <c r="BV378" s="50"/>
      <c r="BW378" s="50"/>
      <c r="BX378" s="50"/>
      <c r="BY378" s="50"/>
      <c r="BZ378" s="50"/>
      <c r="CA378" s="50"/>
      <c r="CB378" s="50"/>
      <c r="CC378" s="50"/>
      <c r="CD378" s="50"/>
      <c r="CE378" s="50"/>
      <c r="CF378" s="50"/>
      <c r="CG378" s="50"/>
      <c r="CH378" s="50"/>
      <c r="CI378" s="50"/>
      <c r="CJ378" s="61">
        <f t="shared" si="199"/>
        <v>1</v>
      </c>
    </row>
    <row r="379" spans="2:88" ht="18.75" customHeight="1" x14ac:dyDescent="0.35">
      <c r="B379" s="63"/>
      <c r="C379" s="62" t="s">
        <v>16</v>
      </c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4"/>
      <c r="R379" s="64"/>
      <c r="S379" s="64"/>
      <c r="T379" s="64"/>
      <c r="U379" s="64"/>
      <c r="V379" s="64"/>
      <c r="W379" s="64"/>
      <c r="X379" s="64"/>
      <c r="Y379" s="64"/>
      <c r="Z379" s="64">
        <f t="shared" ref="Z379:BH379" si="200">COUNT(Z365:Z378)</f>
        <v>14</v>
      </c>
      <c r="AA379" s="64">
        <f t="shared" si="200"/>
        <v>1</v>
      </c>
      <c r="AB379" s="64">
        <f t="shared" si="200"/>
        <v>2</v>
      </c>
      <c r="AC379" s="64">
        <f t="shared" si="200"/>
        <v>0</v>
      </c>
      <c r="AD379" s="64">
        <f t="shared" si="200"/>
        <v>0</v>
      </c>
      <c r="AE379" s="64">
        <f t="shared" si="200"/>
        <v>1</v>
      </c>
      <c r="AF379" s="64">
        <f t="shared" si="200"/>
        <v>0</v>
      </c>
      <c r="AG379" s="64">
        <f t="shared" si="200"/>
        <v>1</v>
      </c>
      <c r="AH379" s="64">
        <f t="shared" si="200"/>
        <v>0</v>
      </c>
      <c r="AI379" s="64">
        <f t="shared" si="200"/>
        <v>1</v>
      </c>
      <c r="AJ379" s="64">
        <f t="shared" si="200"/>
        <v>0</v>
      </c>
      <c r="AK379" s="64">
        <f t="shared" si="200"/>
        <v>0</v>
      </c>
      <c r="AL379" s="64">
        <f t="shared" si="200"/>
        <v>0</v>
      </c>
      <c r="AM379" s="64">
        <f t="shared" si="200"/>
        <v>0</v>
      </c>
      <c r="AN379" s="64">
        <f t="shared" si="200"/>
        <v>0</v>
      </c>
      <c r="AO379" s="64">
        <f t="shared" si="200"/>
        <v>0</v>
      </c>
      <c r="AP379" s="64">
        <f t="shared" si="200"/>
        <v>0</v>
      </c>
      <c r="AQ379" s="64">
        <f t="shared" si="200"/>
        <v>0</v>
      </c>
      <c r="AR379" s="64">
        <f t="shared" si="200"/>
        <v>0</v>
      </c>
      <c r="AS379" s="64">
        <f t="shared" si="200"/>
        <v>0</v>
      </c>
      <c r="AT379" s="64">
        <f t="shared" si="200"/>
        <v>0</v>
      </c>
      <c r="AU379" s="64">
        <f t="shared" si="200"/>
        <v>0</v>
      </c>
      <c r="AV379" s="64">
        <f t="shared" si="200"/>
        <v>0</v>
      </c>
      <c r="AW379" s="64">
        <f t="shared" si="200"/>
        <v>0</v>
      </c>
      <c r="AX379" s="64">
        <f t="shared" si="200"/>
        <v>0</v>
      </c>
      <c r="AY379" s="64">
        <f t="shared" si="200"/>
        <v>0</v>
      </c>
      <c r="AZ379" s="64">
        <f t="shared" si="200"/>
        <v>0</v>
      </c>
      <c r="BA379" s="64">
        <f t="shared" si="200"/>
        <v>0</v>
      </c>
      <c r="BB379" s="64">
        <f t="shared" si="200"/>
        <v>0</v>
      </c>
      <c r="BC379" s="64">
        <f t="shared" si="200"/>
        <v>0</v>
      </c>
      <c r="BD379" s="64">
        <f t="shared" si="200"/>
        <v>0</v>
      </c>
      <c r="BE379" s="64">
        <f t="shared" si="200"/>
        <v>0</v>
      </c>
      <c r="BF379" s="64">
        <f t="shared" si="200"/>
        <v>0</v>
      </c>
      <c r="BG379" s="64">
        <f t="shared" si="200"/>
        <v>0</v>
      </c>
      <c r="BH379" s="64">
        <f t="shared" si="200"/>
        <v>0</v>
      </c>
      <c r="BI379" s="64">
        <f t="shared" ref="BI379:BO379" si="201">COUNT(BI365:BI378)</f>
        <v>0</v>
      </c>
      <c r="BJ379" s="64">
        <f t="shared" si="201"/>
        <v>0</v>
      </c>
      <c r="BK379" s="64">
        <f t="shared" si="201"/>
        <v>0</v>
      </c>
      <c r="BL379" s="64">
        <f t="shared" si="201"/>
        <v>0</v>
      </c>
      <c r="BM379" s="64">
        <f t="shared" si="201"/>
        <v>0</v>
      </c>
      <c r="BN379" s="64">
        <f t="shared" ref="BN379" si="202">COUNT(BN365:BN378)</f>
        <v>0</v>
      </c>
      <c r="BO379" s="64">
        <f t="shared" si="201"/>
        <v>0</v>
      </c>
      <c r="BP379" s="64">
        <f t="shared" ref="BP379:BQ379" si="203">COUNT(BP365:BP378)</f>
        <v>0</v>
      </c>
      <c r="BQ379" s="64">
        <f t="shared" si="203"/>
        <v>0</v>
      </c>
      <c r="BR379" s="64">
        <f t="shared" ref="BR379:BS379" si="204">COUNT(BR365:BR378)</f>
        <v>0</v>
      </c>
      <c r="BS379" s="64">
        <f t="shared" si="204"/>
        <v>0</v>
      </c>
      <c r="BT379" s="64">
        <f t="shared" ref="BT379:BU379" si="205">COUNT(BT365:BT378)</f>
        <v>0</v>
      </c>
      <c r="BU379" s="64">
        <f t="shared" si="205"/>
        <v>0</v>
      </c>
      <c r="BV379" s="64">
        <f t="shared" ref="BV379:CG379" si="206">COUNT(BV365:BV378)</f>
        <v>0</v>
      </c>
      <c r="BW379" s="64">
        <f t="shared" si="206"/>
        <v>0</v>
      </c>
      <c r="BX379" s="64">
        <f t="shared" si="206"/>
        <v>0</v>
      </c>
      <c r="BY379" s="64">
        <f t="shared" si="206"/>
        <v>0</v>
      </c>
      <c r="BZ379" s="64">
        <f t="shared" si="206"/>
        <v>0</v>
      </c>
      <c r="CA379" s="64">
        <f t="shared" si="206"/>
        <v>0</v>
      </c>
      <c r="CB379" s="64">
        <f t="shared" si="206"/>
        <v>0</v>
      </c>
      <c r="CC379" s="64">
        <f t="shared" si="206"/>
        <v>0</v>
      </c>
      <c r="CD379" s="64">
        <f t="shared" si="206"/>
        <v>0</v>
      </c>
      <c r="CE379" s="64">
        <f t="shared" si="206"/>
        <v>0</v>
      </c>
      <c r="CF379" s="64">
        <f t="shared" si="206"/>
        <v>0</v>
      </c>
      <c r="CG379" s="64">
        <f t="shared" si="206"/>
        <v>0</v>
      </c>
      <c r="CH379" s="64">
        <f t="shared" ref="CH379:CI379" si="207">COUNT(CH365:CH378)</f>
        <v>0</v>
      </c>
      <c r="CI379" s="64">
        <f t="shared" si="207"/>
        <v>0</v>
      </c>
      <c r="CJ379" s="64">
        <f>SUM(CJ365:CJ378)</f>
        <v>22</v>
      </c>
    </row>
    <row r="380" spans="2:88" ht="18.75" customHeight="1" x14ac:dyDescent="0.35"/>
    <row r="381" spans="2:88" ht="18.75" customHeight="1" x14ac:dyDescent="0.35">
      <c r="B381" s="136" t="s">
        <v>230</v>
      </c>
      <c r="C381" s="58" t="s">
        <v>231</v>
      </c>
      <c r="D381" s="56">
        <v>40544</v>
      </c>
      <c r="E381" s="56">
        <v>40575</v>
      </c>
      <c r="F381" s="56">
        <v>40603</v>
      </c>
      <c r="G381" s="56">
        <v>40634</v>
      </c>
      <c r="H381" s="56">
        <v>40664</v>
      </c>
      <c r="I381" s="56">
        <v>40695</v>
      </c>
      <c r="J381" s="56">
        <v>40725</v>
      </c>
      <c r="K381" s="56">
        <v>40756</v>
      </c>
      <c r="L381" s="56">
        <v>40787</v>
      </c>
      <c r="M381" s="56">
        <v>40817</v>
      </c>
      <c r="N381" s="56">
        <v>40848</v>
      </c>
      <c r="O381" s="56">
        <v>40878</v>
      </c>
      <c r="P381" s="56">
        <v>40909</v>
      </c>
      <c r="Q381" s="56">
        <v>40940</v>
      </c>
      <c r="R381" s="56">
        <v>40969</v>
      </c>
      <c r="S381" s="56">
        <v>41000</v>
      </c>
      <c r="T381" s="56">
        <v>41030</v>
      </c>
      <c r="U381" s="56">
        <v>41061</v>
      </c>
      <c r="V381" s="56">
        <v>41091</v>
      </c>
      <c r="W381" s="56">
        <v>41122</v>
      </c>
      <c r="X381" s="56">
        <v>41153</v>
      </c>
      <c r="Y381" s="56">
        <v>41183</v>
      </c>
      <c r="Z381" s="56">
        <v>41214</v>
      </c>
      <c r="AA381" s="56">
        <v>41244</v>
      </c>
      <c r="AB381" s="56">
        <v>41275</v>
      </c>
      <c r="AC381" s="56">
        <v>41306</v>
      </c>
      <c r="AD381" s="56">
        <v>41334</v>
      </c>
      <c r="AE381" s="56">
        <v>41365</v>
      </c>
      <c r="AF381" s="56">
        <v>41395</v>
      </c>
      <c r="AG381" s="56">
        <v>41426</v>
      </c>
      <c r="AH381" s="56">
        <v>41456</v>
      </c>
      <c r="AI381" s="56">
        <v>41487</v>
      </c>
      <c r="AJ381" s="56">
        <v>41518</v>
      </c>
      <c r="AK381" s="56">
        <v>41548</v>
      </c>
      <c r="AL381" s="56">
        <v>41579</v>
      </c>
      <c r="AM381" s="56">
        <v>41609</v>
      </c>
      <c r="AN381" s="56">
        <v>41640</v>
      </c>
      <c r="AO381" s="56">
        <v>41671</v>
      </c>
      <c r="AP381" s="56">
        <v>41699</v>
      </c>
      <c r="AQ381" s="56">
        <v>41730</v>
      </c>
      <c r="AR381" s="56">
        <v>41760</v>
      </c>
      <c r="AS381" s="56">
        <v>41791</v>
      </c>
      <c r="AT381" s="56">
        <v>41821</v>
      </c>
      <c r="AU381" s="56">
        <v>41852</v>
      </c>
      <c r="AV381" s="56">
        <v>41883</v>
      </c>
      <c r="AW381" s="56">
        <v>41913</v>
      </c>
      <c r="AX381" s="56">
        <v>41944</v>
      </c>
      <c r="AY381" s="56">
        <v>41974</v>
      </c>
      <c r="AZ381" s="56">
        <v>42005</v>
      </c>
      <c r="BA381" s="56">
        <v>42036</v>
      </c>
      <c r="BB381" s="56">
        <v>42064</v>
      </c>
      <c r="BC381" s="56">
        <v>42095</v>
      </c>
      <c r="BD381" s="56">
        <v>42125</v>
      </c>
      <c r="BE381" s="56">
        <v>42156</v>
      </c>
      <c r="BF381" s="56">
        <v>42186</v>
      </c>
      <c r="BG381" s="56">
        <v>42217</v>
      </c>
      <c r="BH381" s="48">
        <v>42248</v>
      </c>
      <c r="BI381" s="48">
        <v>42278</v>
      </c>
      <c r="BJ381" s="48">
        <v>42309</v>
      </c>
      <c r="BK381" s="48">
        <v>42339</v>
      </c>
      <c r="BL381" s="48">
        <v>42370</v>
      </c>
      <c r="BM381" s="48">
        <v>42401</v>
      </c>
      <c r="BN381" s="48">
        <v>42430</v>
      </c>
      <c r="BO381" s="48">
        <v>42461</v>
      </c>
      <c r="BP381" s="48">
        <v>42491</v>
      </c>
      <c r="BQ381" s="48">
        <v>42522</v>
      </c>
      <c r="BR381" s="48">
        <v>42552</v>
      </c>
      <c r="BS381" s="48">
        <v>42583</v>
      </c>
      <c r="BT381" s="48">
        <v>42614</v>
      </c>
      <c r="BU381" s="48">
        <v>42644</v>
      </c>
      <c r="BV381" s="48">
        <v>42675</v>
      </c>
      <c r="BW381" s="48">
        <v>42705</v>
      </c>
      <c r="BX381" s="48">
        <v>42736</v>
      </c>
      <c r="BY381" s="48">
        <v>42767</v>
      </c>
      <c r="BZ381" s="48">
        <v>42795</v>
      </c>
      <c r="CA381" s="48">
        <v>42826</v>
      </c>
      <c r="CB381" s="48">
        <v>42856</v>
      </c>
      <c r="CC381" s="48">
        <v>42887</v>
      </c>
      <c r="CD381" s="48">
        <v>42917</v>
      </c>
      <c r="CE381" s="48">
        <v>42948</v>
      </c>
      <c r="CF381" s="48">
        <v>42979</v>
      </c>
      <c r="CG381" s="48">
        <v>43009</v>
      </c>
      <c r="CH381" s="48">
        <v>43040</v>
      </c>
      <c r="CI381" s="48">
        <v>43070</v>
      </c>
      <c r="CJ381" s="56" t="s">
        <v>16</v>
      </c>
    </row>
    <row r="382" spans="2:88" x14ac:dyDescent="0.35">
      <c r="B382" s="137">
        <v>296547</v>
      </c>
      <c r="C382" s="59">
        <v>41244</v>
      </c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50"/>
      <c r="S382" s="50"/>
      <c r="T382" s="50"/>
      <c r="U382" s="50"/>
      <c r="V382" s="50"/>
      <c r="W382" s="50"/>
      <c r="X382" s="50"/>
      <c r="Y382" s="50"/>
      <c r="Z382" s="50"/>
      <c r="AA382" s="50">
        <v>2</v>
      </c>
      <c r="AB382" s="50">
        <v>1</v>
      </c>
      <c r="AC382" s="50"/>
      <c r="AD382" s="50">
        <v>2</v>
      </c>
      <c r="AE382" s="50">
        <v>1</v>
      </c>
      <c r="AF382" s="50"/>
      <c r="AG382" s="50"/>
      <c r="AH382" s="50">
        <v>1</v>
      </c>
      <c r="AI382" s="50"/>
      <c r="AJ382" s="50"/>
      <c r="AK382" s="50">
        <v>1</v>
      </c>
      <c r="AL382" s="50"/>
      <c r="AM382" s="50"/>
      <c r="AN382" s="50"/>
      <c r="AO382" s="50"/>
      <c r="AP382" s="50"/>
      <c r="AQ382" s="50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0"/>
      <c r="BE382" s="50"/>
      <c r="BF382" s="50"/>
      <c r="BG382" s="50"/>
      <c r="BH382" s="50"/>
      <c r="BI382" s="50" t="s">
        <v>232</v>
      </c>
      <c r="BJ382" s="50"/>
      <c r="BK382" s="50"/>
      <c r="BL382" s="50"/>
      <c r="BM382" s="50"/>
      <c r="BN382" s="50"/>
      <c r="BO382" s="50"/>
      <c r="BP382" s="50"/>
      <c r="BQ382" s="50"/>
      <c r="BR382" s="50"/>
      <c r="BS382" s="50"/>
      <c r="BT382" s="50"/>
      <c r="BU382" s="50"/>
      <c r="BV382" s="50"/>
      <c r="BW382" s="50"/>
      <c r="BX382" s="50"/>
      <c r="BY382" s="50"/>
      <c r="BZ382" s="50"/>
      <c r="CA382" s="50"/>
      <c r="CB382" s="50"/>
      <c r="CC382" s="50"/>
      <c r="CD382" s="50"/>
      <c r="CE382" s="50"/>
      <c r="CF382" s="50"/>
      <c r="CG382" s="50"/>
      <c r="CH382" s="50"/>
      <c r="CI382" s="50"/>
      <c r="CJ382" s="61">
        <f t="shared" ref="CJ382:CJ392" si="208">SUM(D382:CI382)</f>
        <v>8</v>
      </c>
    </row>
    <row r="383" spans="2:88" x14ac:dyDescent="0.35">
      <c r="B383" s="137">
        <v>277793</v>
      </c>
      <c r="C383" s="59">
        <v>41244</v>
      </c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50"/>
      <c r="S383" s="50"/>
      <c r="T383" s="50"/>
      <c r="U383" s="50"/>
      <c r="V383" s="50"/>
      <c r="W383" s="50"/>
      <c r="X383" s="50"/>
      <c r="Y383" s="50"/>
      <c r="Z383" s="50"/>
      <c r="AA383" s="50">
        <v>3</v>
      </c>
      <c r="AB383" s="50">
        <v>2</v>
      </c>
      <c r="AC383" s="50"/>
      <c r="AD383" s="50"/>
      <c r="AE383" s="50"/>
      <c r="AF383" s="50"/>
      <c r="AG383" s="50">
        <v>2</v>
      </c>
      <c r="AH383" s="50"/>
      <c r="AI383" s="50"/>
      <c r="AJ383" s="50"/>
      <c r="AK383" s="50">
        <v>2</v>
      </c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/>
      <c r="BE383" s="50"/>
      <c r="BF383" s="50"/>
      <c r="BG383" s="50"/>
      <c r="BH383" s="50"/>
      <c r="BI383" s="50" t="s">
        <v>232</v>
      </c>
      <c r="BJ383" s="50"/>
      <c r="BK383" s="50"/>
      <c r="BL383" s="50"/>
      <c r="BM383" s="50"/>
      <c r="BN383" s="50"/>
      <c r="BO383" s="50"/>
      <c r="BP383" s="50"/>
      <c r="BQ383" s="50"/>
      <c r="BR383" s="50"/>
      <c r="BS383" s="50"/>
      <c r="BT383" s="50"/>
      <c r="BU383" s="50"/>
      <c r="BV383" s="50"/>
      <c r="BW383" s="50"/>
      <c r="BX383" s="50"/>
      <c r="BY383" s="50"/>
      <c r="BZ383" s="50"/>
      <c r="CA383" s="50"/>
      <c r="CB383" s="50"/>
      <c r="CC383" s="50"/>
      <c r="CD383" s="50"/>
      <c r="CE383" s="50"/>
      <c r="CF383" s="50"/>
      <c r="CG383" s="50"/>
      <c r="CH383" s="50"/>
      <c r="CI383" s="50"/>
      <c r="CJ383" s="61">
        <f t="shared" si="208"/>
        <v>9</v>
      </c>
    </row>
    <row r="384" spans="2:88" x14ac:dyDescent="0.35">
      <c r="B384" s="137">
        <v>376217</v>
      </c>
      <c r="C384" s="59">
        <v>41244</v>
      </c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50"/>
      <c r="S384" s="50"/>
      <c r="T384" s="50"/>
      <c r="U384" s="50"/>
      <c r="V384" s="50"/>
      <c r="W384" s="50"/>
      <c r="X384" s="50"/>
      <c r="Y384" s="50"/>
      <c r="Z384" s="50"/>
      <c r="AA384" s="50">
        <v>2</v>
      </c>
      <c r="AB384" s="50">
        <v>2</v>
      </c>
      <c r="AC384" s="50">
        <v>2</v>
      </c>
      <c r="AD384" s="50">
        <v>2</v>
      </c>
      <c r="AE384" s="50">
        <v>2</v>
      </c>
      <c r="AF384" s="50">
        <v>1</v>
      </c>
      <c r="AG384" s="50">
        <v>2</v>
      </c>
      <c r="AH384" s="50">
        <v>3</v>
      </c>
      <c r="AI384" s="50">
        <v>2</v>
      </c>
      <c r="AJ384" s="50">
        <v>2</v>
      </c>
      <c r="AK384" s="50">
        <v>2</v>
      </c>
      <c r="AL384" s="50">
        <v>2</v>
      </c>
      <c r="AM384" s="50">
        <v>2</v>
      </c>
      <c r="AN384" s="50">
        <v>1</v>
      </c>
      <c r="AO384" s="50">
        <v>1</v>
      </c>
      <c r="AP384" s="50">
        <v>1</v>
      </c>
      <c r="AQ384" s="50">
        <v>2</v>
      </c>
      <c r="AR384" s="50">
        <v>2</v>
      </c>
      <c r="AS384" s="50">
        <v>2</v>
      </c>
      <c r="AT384" s="50">
        <v>2</v>
      </c>
      <c r="AU384" s="50">
        <v>2</v>
      </c>
      <c r="AV384" s="50"/>
      <c r="AW384" s="50">
        <v>1</v>
      </c>
      <c r="AX384" s="50"/>
      <c r="AY384" s="50"/>
      <c r="AZ384" s="50"/>
      <c r="BA384" s="50"/>
      <c r="BB384" s="50"/>
      <c r="BC384" s="50"/>
      <c r="BD384" s="50"/>
      <c r="BE384" s="50"/>
      <c r="BF384" s="50"/>
      <c r="BG384" s="50"/>
      <c r="BH384" s="50"/>
      <c r="BI384" s="50" t="s">
        <v>232</v>
      </c>
      <c r="BJ384" s="50"/>
      <c r="BK384" s="50"/>
      <c r="BL384" s="50"/>
      <c r="BM384" s="50"/>
      <c r="BN384" s="50"/>
      <c r="BO384" s="50"/>
      <c r="BP384" s="50"/>
      <c r="BQ384" s="50"/>
      <c r="BR384" s="50"/>
      <c r="BS384" s="50"/>
      <c r="BT384" s="50"/>
      <c r="BU384" s="50"/>
      <c r="BV384" s="50"/>
      <c r="BW384" s="50"/>
      <c r="BX384" s="50"/>
      <c r="BY384" s="50"/>
      <c r="BZ384" s="50"/>
      <c r="CA384" s="50"/>
      <c r="CB384" s="50"/>
      <c r="CC384" s="50"/>
      <c r="CD384" s="50"/>
      <c r="CE384" s="50"/>
      <c r="CF384" s="50"/>
      <c r="CG384" s="50"/>
      <c r="CH384" s="50"/>
      <c r="CI384" s="50"/>
      <c r="CJ384" s="61">
        <f t="shared" si="208"/>
        <v>40</v>
      </c>
    </row>
    <row r="385" spans="2:88" x14ac:dyDescent="0.35">
      <c r="B385" s="137">
        <v>338057</v>
      </c>
      <c r="C385" s="59">
        <v>41244</v>
      </c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50"/>
      <c r="S385" s="50"/>
      <c r="T385" s="50"/>
      <c r="U385" s="50"/>
      <c r="V385" s="50"/>
      <c r="W385" s="50"/>
      <c r="X385" s="50"/>
      <c r="Y385" s="50"/>
      <c r="Z385" s="50"/>
      <c r="AA385" s="50">
        <v>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0"/>
      <c r="BC385" s="50"/>
      <c r="BD385" s="50"/>
      <c r="BE385" s="50"/>
      <c r="BF385" s="50"/>
      <c r="BG385" s="50"/>
      <c r="BH385" s="50"/>
      <c r="BI385" s="50" t="s">
        <v>232</v>
      </c>
      <c r="BJ385" s="50"/>
      <c r="BK385" s="50"/>
      <c r="BL385" s="50"/>
      <c r="BM385" s="50"/>
      <c r="BN385" s="50"/>
      <c r="BO385" s="50"/>
      <c r="BP385" s="50"/>
      <c r="BQ385" s="50"/>
      <c r="BR385" s="50"/>
      <c r="BS385" s="50"/>
      <c r="BT385" s="50"/>
      <c r="BU385" s="50"/>
      <c r="BV385" s="50"/>
      <c r="BW385" s="50"/>
      <c r="BX385" s="50"/>
      <c r="BY385" s="50"/>
      <c r="BZ385" s="50"/>
      <c r="CA385" s="50"/>
      <c r="CB385" s="50"/>
      <c r="CC385" s="50"/>
      <c r="CD385" s="50"/>
      <c r="CE385" s="50"/>
      <c r="CF385" s="50"/>
      <c r="CG385" s="50"/>
      <c r="CH385" s="50"/>
      <c r="CI385" s="50"/>
      <c r="CJ385" s="61">
        <f t="shared" si="208"/>
        <v>2</v>
      </c>
    </row>
    <row r="386" spans="2:88" x14ac:dyDescent="0.35">
      <c r="B386" s="137">
        <v>21074</v>
      </c>
      <c r="C386" s="59">
        <v>41244</v>
      </c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50"/>
      <c r="S386" s="50"/>
      <c r="T386" s="50"/>
      <c r="U386" s="50"/>
      <c r="V386" s="50"/>
      <c r="W386" s="50"/>
      <c r="X386" s="50"/>
      <c r="Y386" s="50"/>
      <c r="Z386" s="50"/>
      <c r="AA386" s="50">
        <v>1</v>
      </c>
      <c r="AB386" s="50"/>
      <c r="AC386" s="50">
        <v>1</v>
      </c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50"/>
      <c r="BH386" s="50"/>
      <c r="BI386" s="50" t="s">
        <v>232</v>
      </c>
      <c r="BJ386" s="50"/>
      <c r="BK386" s="50"/>
      <c r="BL386" s="50"/>
      <c r="BM386" s="50"/>
      <c r="BN386" s="50"/>
      <c r="BO386" s="50"/>
      <c r="BP386" s="50"/>
      <c r="BQ386" s="50"/>
      <c r="BR386" s="50"/>
      <c r="BS386" s="50"/>
      <c r="BT386" s="50"/>
      <c r="BU386" s="50"/>
      <c r="BV386" s="50"/>
      <c r="BW386" s="50"/>
      <c r="BX386" s="50"/>
      <c r="BY386" s="50"/>
      <c r="BZ386" s="50"/>
      <c r="CA386" s="50"/>
      <c r="CB386" s="50"/>
      <c r="CC386" s="50"/>
      <c r="CD386" s="50"/>
      <c r="CE386" s="50"/>
      <c r="CF386" s="50"/>
      <c r="CG386" s="50"/>
      <c r="CH386" s="50"/>
      <c r="CI386" s="50"/>
      <c r="CJ386" s="61">
        <f t="shared" si="208"/>
        <v>2</v>
      </c>
    </row>
    <row r="387" spans="2:88" x14ac:dyDescent="0.35">
      <c r="B387" s="137">
        <v>376770</v>
      </c>
      <c r="C387" s="59">
        <v>41244</v>
      </c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50"/>
      <c r="S387" s="50"/>
      <c r="T387" s="50"/>
      <c r="U387" s="50"/>
      <c r="V387" s="50"/>
      <c r="W387" s="50"/>
      <c r="X387" s="50"/>
      <c r="Y387" s="50"/>
      <c r="Z387" s="50"/>
      <c r="AA387" s="50">
        <v>1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/>
      <c r="BE387" s="50"/>
      <c r="BF387" s="50"/>
      <c r="BG387" s="50"/>
      <c r="BH387" s="50"/>
      <c r="BI387" s="50" t="s">
        <v>232</v>
      </c>
      <c r="BJ387" s="50"/>
      <c r="BK387" s="50"/>
      <c r="BL387" s="50"/>
      <c r="BM387" s="50"/>
      <c r="BN387" s="50"/>
      <c r="BO387" s="50"/>
      <c r="BP387" s="50"/>
      <c r="BQ387" s="50"/>
      <c r="BR387" s="50"/>
      <c r="BS387" s="50"/>
      <c r="BT387" s="50"/>
      <c r="BU387" s="50"/>
      <c r="BV387" s="50"/>
      <c r="BW387" s="50"/>
      <c r="BX387" s="50"/>
      <c r="BY387" s="50"/>
      <c r="BZ387" s="50"/>
      <c r="CA387" s="50"/>
      <c r="CB387" s="50"/>
      <c r="CC387" s="50"/>
      <c r="CD387" s="50"/>
      <c r="CE387" s="50"/>
      <c r="CF387" s="50"/>
      <c r="CG387" s="50"/>
      <c r="CH387" s="50"/>
      <c r="CI387" s="50"/>
      <c r="CJ387" s="61">
        <f t="shared" si="208"/>
        <v>1</v>
      </c>
    </row>
    <row r="388" spans="2:88" x14ac:dyDescent="0.35">
      <c r="B388" s="137">
        <v>376960</v>
      </c>
      <c r="C388" s="59">
        <v>41244</v>
      </c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50"/>
      <c r="S388" s="50"/>
      <c r="T388" s="50"/>
      <c r="U388" s="50"/>
      <c r="V388" s="50"/>
      <c r="W388" s="50"/>
      <c r="X388" s="50"/>
      <c r="Y388" s="50"/>
      <c r="Z388" s="50"/>
      <c r="AA388" s="50">
        <v>1</v>
      </c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/>
      <c r="BE388" s="50"/>
      <c r="BF388" s="50"/>
      <c r="BG388" s="50"/>
      <c r="BH388" s="50"/>
      <c r="BI388" s="50" t="s">
        <v>232</v>
      </c>
      <c r="BJ388" s="50"/>
      <c r="BK388" s="50"/>
      <c r="BL388" s="50"/>
      <c r="BM388" s="50"/>
      <c r="BN388" s="50"/>
      <c r="BO388" s="50"/>
      <c r="BP388" s="50"/>
      <c r="BQ388" s="50"/>
      <c r="BR388" s="50"/>
      <c r="BS388" s="50"/>
      <c r="BT388" s="50"/>
      <c r="BU388" s="50"/>
      <c r="BV388" s="50"/>
      <c r="BW388" s="50"/>
      <c r="BX388" s="50"/>
      <c r="BY388" s="50"/>
      <c r="BZ388" s="50"/>
      <c r="CA388" s="50"/>
      <c r="CB388" s="50"/>
      <c r="CC388" s="50"/>
      <c r="CD388" s="50"/>
      <c r="CE388" s="50"/>
      <c r="CF388" s="50"/>
      <c r="CG388" s="50"/>
      <c r="CH388" s="50"/>
      <c r="CI388" s="50"/>
      <c r="CJ388" s="61">
        <f t="shared" si="208"/>
        <v>1</v>
      </c>
    </row>
    <row r="389" spans="2:88" x14ac:dyDescent="0.35">
      <c r="B389" s="137">
        <v>377373</v>
      </c>
      <c r="C389" s="59">
        <v>41244</v>
      </c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50"/>
      <c r="S389" s="50"/>
      <c r="T389" s="50"/>
      <c r="U389" s="50"/>
      <c r="V389" s="50"/>
      <c r="W389" s="50"/>
      <c r="X389" s="50"/>
      <c r="Y389" s="50"/>
      <c r="Z389" s="50"/>
      <c r="AA389" s="50">
        <v>1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50"/>
      <c r="BF389" s="50"/>
      <c r="BG389" s="50"/>
      <c r="BH389" s="50"/>
      <c r="BI389" s="50" t="s">
        <v>232</v>
      </c>
      <c r="BJ389" s="50"/>
      <c r="BK389" s="50"/>
      <c r="BL389" s="50"/>
      <c r="BM389" s="50"/>
      <c r="BN389" s="50"/>
      <c r="BO389" s="50"/>
      <c r="BP389" s="50"/>
      <c r="BQ389" s="50"/>
      <c r="BR389" s="50"/>
      <c r="BS389" s="50"/>
      <c r="BT389" s="50"/>
      <c r="BU389" s="50"/>
      <c r="BV389" s="50"/>
      <c r="BW389" s="50"/>
      <c r="BX389" s="50"/>
      <c r="BY389" s="50"/>
      <c r="BZ389" s="50"/>
      <c r="CA389" s="50"/>
      <c r="CB389" s="50"/>
      <c r="CC389" s="50"/>
      <c r="CD389" s="50"/>
      <c r="CE389" s="50"/>
      <c r="CF389" s="50"/>
      <c r="CG389" s="50"/>
      <c r="CH389" s="50"/>
      <c r="CI389" s="50"/>
      <c r="CJ389" s="61">
        <f t="shared" si="208"/>
        <v>1</v>
      </c>
    </row>
    <row r="390" spans="2:88" x14ac:dyDescent="0.35">
      <c r="B390" s="137">
        <v>377536</v>
      </c>
      <c r="C390" s="59">
        <v>41244</v>
      </c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50"/>
      <c r="S390" s="50"/>
      <c r="T390" s="50"/>
      <c r="U390" s="50"/>
      <c r="V390" s="50"/>
      <c r="W390" s="50"/>
      <c r="X390" s="50"/>
      <c r="Y390" s="50"/>
      <c r="Z390" s="50"/>
      <c r="AA390" s="50">
        <v>1</v>
      </c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50"/>
      <c r="BH390" s="50"/>
      <c r="BI390" s="50" t="s">
        <v>232</v>
      </c>
      <c r="BJ390" s="50"/>
      <c r="BK390" s="50"/>
      <c r="BL390" s="50"/>
      <c r="BM390" s="50"/>
      <c r="BN390" s="50"/>
      <c r="BO390" s="50"/>
      <c r="BP390" s="50"/>
      <c r="BQ390" s="50"/>
      <c r="BR390" s="50"/>
      <c r="BS390" s="50"/>
      <c r="BT390" s="50"/>
      <c r="BU390" s="50"/>
      <c r="BV390" s="50"/>
      <c r="BW390" s="50"/>
      <c r="BX390" s="50"/>
      <c r="BY390" s="50"/>
      <c r="BZ390" s="50"/>
      <c r="CA390" s="50"/>
      <c r="CB390" s="50"/>
      <c r="CC390" s="50"/>
      <c r="CD390" s="50"/>
      <c r="CE390" s="50"/>
      <c r="CF390" s="50"/>
      <c r="CG390" s="50"/>
      <c r="CH390" s="50"/>
      <c r="CI390" s="50"/>
      <c r="CJ390" s="61">
        <f t="shared" si="208"/>
        <v>1</v>
      </c>
    </row>
    <row r="391" spans="2:88" x14ac:dyDescent="0.35">
      <c r="B391" s="137">
        <v>206381</v>
      </c>
      <c r="C391" s="59">
        <v>41244</v>
      </c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50"/>
      <c r="S391" s="50"/>
      <c r="T391" s="50"/>
      <c r="U391" s="50"/>
      <c r="V391" s="50"/>
      <c r="W391" s="50"/>
      <c r="X391" s="50"/>
      <c r="Y391" s="50"/>
      <c r="Z391" s="50"/>
      <c r="AA391" s="50">
        <v>6</v>
      </c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/>
      <c r="BE391" s="50"/>
      <c r="BF391" s="50"/>
      <c r="BG391" s="50"/>
      <c r="BH391" s="50"/>
      <c r="BI391" s="50" t="s">
        <v>232</v>
      </c>
      <c r="BJ391" s="50"/>
      <c r="BK391" s="50"/>
      <c r="BL391" s="50"/>
      <c r="BM391" s="50"/>
      <c r="BN391" s="50"/>
      <c r="BO391" s="50"/>
      <c r="BP391" s="50"/>
      <c r="BQ391" s="50"/>
      <c r="BR391" s="50"/>
      <c r="BS391" s="50"/>
      <c r="BT391" s="50"/>
      <c r="BU391" s="50"/>
      <c r="BV391" s="50"/>
      <c r="BW391" s="50"/>
      <c r="BX391" s="50"/>
      <c r="BY391" s="50"/>
      <c r="BZ391" s="50"/>
      <c r="CA391" s="50"/>
      <c r="CB391" s="50"/>
      <c r="CC391" s="50"/>
      <c r="CD391" s="50"/>
      <c r="CE391" s="50"/>
      <c r="CF391" s="50"/>
      <c r="CG391" s="50"/>
      <c r="CH391" s="50"/>
      <c r="CI391" s="50"/>
      <c r="CJ391" s="61">
        <f t="shared" si="208"/>
        <v>6</v>
      </c>
    </row>
    <row r="392" spans="2:88" x14ac:dyDescent="0.35">
      <c r="B392" s="137">
        <v>277299</v>
      </c>
      <c r="C392" s="59">
        <v>41244</v>
      </c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50"/>
      <c r="S392" s="50"/>
      <c r="T392" s="50"/>
      <c r="U392" s="50"/>
      <c r="V392" s="50"/>
      <c r="W392" s="50"/>
      <c r="X392" s="50"/>
      <c r="Y392" s="50"/>
      <c r="Z392" s="50"/>
      <c r="AA392" s="50">
        <v>1</v>
      </c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0"/>
      <c r="BE392" s="50"/>
      <c r="BF392" s="50"/>
      <c r="BG392" s="50"/>
      <c r="BH392" s="50"/>
      <c r="BI392" s="50" t="s">
        <v>232</v>
      </c>
      <c r="BJ392" s="50"/>
      <c r="BK392" s="50"/>
      <c r="BL392" s="50"/>
      <c r="BM392" s="50"/>
      <c r="BN392" s="50"/>
      <c r="BO392" s="50"/>
      <c r="BP392" s="50"/>
      <c r="BQ392" s="50"/>
      <c r="BR392" s="50"/>
      <c r="BS392" s="50"/>
      <c r="BT392" s="50"/>
      <c r="BU392" s="50"/>
      <c r="BV392" s="50"/>
      <c r="BW392" s="50"/>
      <c r="BX392" s="50"/>
      <c r="BY392" s="50"/>
      <c r="BZ392" s="50"/>
      <c r="CA392" s="50"/>
      <c r="CB392" s="50"/>
      <c r="CC392" s="50"/>
      <c r="CD392" s="50"/>
      <c r="CE392" s="50"/>
      <c r="CF392" s="50"/>
      <c r="CG392" s="50"/>
      <c r="CH392" s="50"/>
      <c r="CI392" s="50"/>
      <c r="CJ392" s="61">
        <f t="shared" si="208"/>
        <v>1</v>
      </c>
    </row>
    <row r="393" spans="2:88" ht="18.75" customHeight="1" x14ac:dyDescent="0.35">
      <c r="B393" s="63"/>
      <c r="C393" s="62" t="s">
        <v>16</v>
      </c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>
        <f t="shared" ref="AA393:BH393" si="209">COUNT(AA382:AA392)</f>
        <v>11</v>
      </c>
      <c r="AB393" s="64">
        <f t="shared" si="209"/>
        <v>3</v>
      </c>
      <c r="AC393" s="64">
        <f t="shared" si="209"/>
        <v>2</v>
      </c>
      <c r="AD393" s="64">
        <f t="shared" si="209"/>
        <v>2</v>
      </c>
      <c r="AE393" s="64">
        <f t="shared" si="209"/>
        <v>2</v>
      </c>
      <c r="AF393" s="64">
        <f t="shared" si="209"/>
        <v>1</v>
      </c>
      <c r="AG393" s="64">
        <f t="shared" si="209"/>
        <v>2</v>
      </c>
      <c r="AH393" s="64">
        <f t="shared" si="209"/>
        <v>2</v>
      </c>
      <c r="AI393" s="64">
        <f t="shared" si="209"/>
        <v>1</v>
      </c>
      <c r="AJ393" s="64">
        <f t="shared" si="209"/>
        <v>1</v>
      </c>
      <c r="AK393" s="64">
        <f t="shared" si="209"/>
        <v>3</v>
      </c>
      <c r="AL393" s="64">
        <f t="shared" si="209"/>
        <v>1</v>
      </c>
      <c r="AM393" s="64">
        <f t="shared" si="209"/>
        <v>1</v>
      </c>
      <c r="AN393" s="64">
        <f t="shared" si="209"/>
        <v>1</v>
      </c>
      <c r="AO393" s="64">
        <f t="shared" si="209"/>
        <v>1</v>
      </c>
      <c r="AP393" s="64">
        <f t="shared" si="209"/>
        <v>1</v>
      </c>
      <c r="AQ393" s="64">
        <f t="shared" si="209"/>
        <v>1</v>
      </c>
      <c r="AR393" s="64">
        <f t="shared" si="209"/>
        <v>1</v>
      </c>
      <c r="AS393" s="64">
        <f t="shared" si="209"/>
        <v>1</v>
      </c>
      <c r="AT393" s="64">
        <f t="shared" si="209"/>
        <v>1</v>
      </c>
      <c r="AU393" s="64">
        <f t="shared" si="209"/>
        <v>1</v>
      </c>
      <c r="AV393" s="64">
        <f t="shared" si="209"/>
        <v>0</v>
      </c>
      <c r="AW393" s="64">
        <f t="shared" si="209"/>
        <v>1</v>
      </c>
      <c r="AX393" s="64">
        <f t="shared" si="209"/>
        <v>0</v>
      </c>
      <c r="AY393" s="64">
        <f t="shared" si="209"/>
        <v>0</v>
      </c>
      <c r="AZ393" s="64">
        <f t="shared" si="209"/>
        <v>0</v>
      </c>
      <c r="BA393" s="64">
        <f t="shared" si="209"/>
        <v>0</v>
      </c>
      <c r="BB393" s="64">
        <f t="shared" si="209"/>
        <v>0</v>
      </c>
      <c r="BC393" s="64">
        <f t="shared" si="209"/>
        <v>0</v>
      </c>
      <c r="BD393" s="64">
        <f t="shared" si="209"/>
        <v>0</v>
      </c>
      <c r="BE393" s="64">
        <f t="shared" si="209"/>
        <v>0</v>
      </c>
      <c r="BF393" s="64">
        <f t="shared" si="209"/>
        <v>0</v>
      </c>
      <c r="BG393" s="64">
        <f t="shared" si="209"/>
        <v>0</v>
      </c>
      <c r="BH393" s="64">
        <f t="shared" si="209"/>
        <v>0</v>
      </c>
      <c r="BI393" s="64">
        <f t="shared" ref="BI393:BO393" si="210">COUNT(BI382:BI392)</f>
        <v>0</v>
      </c>
      <c r="BJ393" s="64">
        <f t="shared" si="210"/>
        <v>0</v>
      </c>
      <c r="BK393" s="64">
        <f t="shared" si="210"/>
        <v>0</v>
      </c>
      <c r="BL393" s="64">
        <f t="shared" si="210"/>
        <v>0</v>
      </c>
      <c r="BM393" s="64">
        <f t="shared" si="210"/>
        <v>0</v>
      </c>
      <c r="BN393" s="64">
        <f t="shared" ref="BN393" si="211">COUNT(BN382:BN392)</f>
        <v>0</v>
      </c>
      <c r="BO393" s="64">
        <f t="shared" si="210"/>
        <v>0</v>
      </c>
      <c r="BP393" s="64">
        <f t="shared" ref="BP393:BQ393" si="212">COUNT(BP382:BP392)</f>
        <v>0</v>
      </c>
      <c r="BQ393" s="64">
        <f t="shared" si="212"/>
        <v>0</v>
      </c>
      <c r="BR393" s="64">
        <f t="shared" ref="BR393:BS393" si="213">COUNT(BR382:BR392)</f>
        <v>0</v>
      </c>
      <c r="BS393" s="64">
        <f t="shared" si="213"/>
        <v>0</v>
      </c>
      <c r="BT393" s="64">
        <f t="shared" ref="BT393:BU393" si="214">COUNT(BT382:BT392)</f>
        <v>0</v>
      </c>
      <c r="BU393" s="64">
        <f t="shared" si="214"/>
        <v>0</v>
      </c>
      <c r="BV393" s="64">
        <f t="shared" ref="BV393:CG393" si="215">COUNT(BV382:BV392)</f>
        <v>0</v>
      </c>
      <c r="BW393" s="64">
        <f t="shared" si="215"/>
        <v>0</v>
      </c>
      <c r="BX393" s="64">
        <f t="shared" si="215"/>
        <v>0</v>
      </c>
      <c r="BY393" s="64">
        <f t="shared" si="215"/>
        <v>0</v>
      </c>
      <c r="BZ393" s="64">
        <f t="shared" si="215"/>
        <v>0</v>
      </c>
      <c r="CA393" s="64">
        <f t="shared" si="215"/>
        <v>0</v>
      </c>
      <c r="CB393" s="64">
        <f t="shared" si="215"/>
        <v>0</v>
      </c>
      <c r="CC393" s="64">
        <f t="shared" si="215"/>
        <v>0</v>
      </c>
      <c r="CD393" s="64">
        <f t="shared" si="215"/>
        <v>0</v>
      </c>
      <c r="CE393" s="64">
        <f t="shared" si="215"/>
        <v>0</v>
      </c>
      <c r="CF393" s="64">
        <f t="shared" si="215"/>
        <v>0</v>
      </c>
      <c r="CG393" s="64">
        <f t="shared" si="215"/>
        <v>0</v>
      </c>
      <c r="CH393" s="64">
        <f t="shared" ref="CH393:CI393" si="216">COUNT(CH382:CH392)</f>
        <v>0</v>
      </c>
      <c r="CI393" s="64">
        <f t="shared" si="216"/>
        <v>0</v>
      </c>
      <c r="CJ393" s="64">
        <f>SUM(CJ382:CJ392)</f>
        <v>72</v>
      </c>
    </row>
    <row r="394" spans="2:88" ht="18.75" customHeight="1" x14ac:dyDescent="0.35"/>
    <row r="395" spans="2:88" ht="18.75" customHeight="1" x14ac:dyDescent="0.35">
      <c r="B395" s="136" t="s">
        <v>230</v>
      </c>
      <c r="C395" s="58" t="s">
        <v>231</v>
      </c>
      <c r="D395" s="56">
        <v>40544</v>
      </c>
      <c r="E395" s="56">
        <v>40575</v>
      </c>
      <c r="F395" s="56">
        <v>40603</v>
      </c>
      <c r="G395" s="56">
        <v>40634</v>
      </c>
      <c r="H395" s="56">
        <v>40664</v>
      </c>
      <c r="I395" s="56">
        <v>40695</v>
      </c>
      <c r="J395" s="56">
        <v>40725</v>
      </c>
      <c r="K395" s="56">
        <v>40756</v>
      </c>
      <c r="L395" s="56">
        <v>40787</v>
      </c>
      <c r="M395" s="56">
        <v>40817</v>
      </c>
      <c r="N395" s="56">
        <v>40848</v>
      </c>
      <c r="O395" s="56">
        <v>40878</v>
      </c>
      <c r="P395" s="56">
        <v>40909</v>
      </c>
      <c r="Q395" s="56">
        <v>40940</v>
      </c>
      <c r="R395" s="56">
        <v>40969</v>
      </c>
      <c r="S395" s="56">
        <v>41000</v>
      </c>
      <c r="T395" s="56">
        <v>41030</v>
      </c>
      <c r="U395" s="56">
        <v>41061</v>
      </c>
      <c r="V395" s="56">
        <v>41091</v>
      </c>
      <c r="W395" s="56">
        <v>41122</v>
      </c>
      <c r="X395" s="56">
        <v>41153</v>
      </c>
      <c r="Y395" s="56">
        <v>41183</v>
      </c>
      <c r="Z395" s="56">
        <v>41214</v>
      </c>
      <c r="AA395" s="56">
        <v>41244</v>
      </c>
      <c r="AB395" s="56">
        <v>41275</v>
      </c>
      <c r="AC395" s="56">
        <v>41306</v>
      </c>
      <c r="AD395" s="56">
        <v>41334</v>
      </c>
      <c r="AE395" s="56">
        <v>41365</v>
      </c>
      <c r="AF395" s="56">
        <v>41395</v>
      </c>
      <c r="AG395" s="56">
        <v>41426</v>
      </c>
      <c r="AH395" s="56">
        <v>41456</v>
      </c>
      <c r="AI395" s="56">
        <v>41487</v>
      </c>
      <c r="AJ395" s="56">
        <v>41518</v>
      </c>
      <c r="AK395" s="56">
        <v>41548</v>
      </c>
      <c r="AL395" s="56">
        <v>41579</v>
      </c>
      <c r="AM395" s="56">
        <v>41609</v>
      </c>
      <c r="AN395" s="56">
        <v>41640</v>
      </c>
      <c r="AO395" s="56">
        <v>41671</v>
      </c>
      <c r="AP395" s="56">
        <v>41699</v>
      </c>
      <c r="AQ395" s="56">
        <v>41730</v>
      </c>
      <c r="AR395" s="56">
        <v>41760</v>
      </c>
      <c r="AS395" s="56">
        <v>41791</v>
      </c>
      <c r="AT395" s="56">
        <v>41821</v>
      </c>
      <c r="AU395" s="56">
        <v>41852</v>
      </c>
      <c r="AV395" s="56">
        <v>41883</v>
      </c>
      <c r="AW395" s="56">
        <v>41913</v>
      </c>
      <c r="AX395" s="56">
        <v>41944</v>
      </c>
      <c r="AY395" s="56">
        <v>41974</v>
      </c>
      <c r="AZ395" s="56">
        <v>42005</v>
      </c>
      <c r="BA395" s="56">
        <v>42036</v>
      </c>
      <c r="BB395" s="56">
        <v>42064</v>
      </c>
      <c r="BC395" s="56">
        <v>42095</v>
      </c>
      <c r="BD395" s="56">
        <v>42125</v>
      </c>
      <c r="BE395" s="56">
        <v>42156</v>
      </c>
      <c r="BF395" s="56">
        <v>42186</v>
      </c>
      <c r="BG395" s="56">
        <v>42217</v>
      </c>
      <c r="BH395" s="48">
        <v>42248</v>
      </c>
      <c r="BI395" s="48">
        <v>42278</v>
      </c>
      <c r="BJ395" s="48">
        <v>42309</v>
      </c>
      <c r="BK395" s="48">
        <v>42339</v>
      </c>
      <c r="BL395" s="48">
        <v>42370</v>
      </c>
      <c r="BM395" s="48">
        <v>42401</v>
      </c>
      <c r="BN395" s="48">
        <v>42430</v>
      </c>
      <c r="BO395" s="48">
        <v>42461</v>
      </c>
      <c r="BP395" s="48">
        <v>42491</v>
      </c>
      <c r="BQ395" s="48">
        <v>42522</v>
      </c>
      <c r="BR395" s="48">
        <v>42552</v>
      </c>
      <c r="BS395" s="48">
        <v>42583</v>
      </c>
      <c r="BT395" s="48">
        <v>42614</v>
      </c>
      <c r="BU395" s="48">
        <v>42644</v>
      </c>
      <c r="BV395" s="48">
        <v>42675</v>
      </c>
      <c r="BW395" s="48">
        <v>42705</v>
      </c>
      <c r="BX395" s="48">
        <v>42736</v>
      </c>
      <c r="BY395" s="48">
        <v>42767</v>
      </c>
      <c r="BZ395" s="48">
        <v>42795</v>
      </c>
      <c r="CA395" s="48">
        <v>42826</v>
      </c>
      <c r="CB395" s="48">
        <v>42856</v>
      </c>
      <c r="CC395" s="48">
        <v>42887</v>
      </c>
      <c r="CD395" s="48">
        <v>42917</v>
      </c>
      <c r="CE395" s="48">
        <v>42948</v>
      </c>
      <c r="CF395" s="48">
        <v>42979</v>
      </c>
      <c r="CG395" s="48">
        <v>43009</v>
      </c>
      <c r="CH395" s="48">
        <v>43040</v>
      </c>
      <c r="CI395" s="48">
        <v>43070</v>
      </c>
      <c r="CJ395" s="56" t="s">
        <v>16</v>
      </c>
    </row>
    <row r="396" spans="2:88" x14ac:dyDescent="0.35">
      <c r="B396" s="137">
        <v>378953</v>
      </c>
      <c r="C396" s="59">
        <v>41275</v>
      </c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>
        <v>2</v>
      </c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0"/>
      <c r="BC396" s="50"/>
      <c r="BD396" s="50"/>
      <c r="BE396" s="50"/>
      <c r="BF396" s="50"/>
      <c r="BG396" s="50"/>
      <c r="BH396" s="50"/>
      <c r="BI396" s="50" t="s">
        <v>232</v>
      </c>
      <c r="BJ396" s="50"/>
      <c r="BK396" s="50"/>
      <c r="BL396" s="50"/>
      <c r="BM396" s="50"/>
      <c r="BN396" s="50"/>
      <c r="BO396" s="50"/>
      <c r="BP396" s="50"/>
      <c r="BQ396" s="50"/>
      <c r="BR396" s="50"/>
      <c r="BS396" s="50"/>
      <c r="BT396" s="50"/>
      <c r="BU396" s="50"/>
      <c r="BV396" s="50"/>
      <c r="BW396" s="50"/>
      <c r="BX396" s="50"/>
      <c r="BY396" s="50"/>
      <c r="BZ396" s="50"/>
      <c r="CA396" s="50"/>
      <c r="CB396" s="50"/>
      <c r="CC396" s="50"/>
      <c r="CD396" s="50"/>
      <c r="CE396" s="50"/>
      <c r="CF396" s="50"/>
      <c r="CG396" s="50"/>
      <c r="CH396" s="50"/>
      <c r="CI396" s="50"/>
      <c r="CJ396" s="61">
        <f t="shared" ref="CJ396:CJ402" si="217">SUM(D396:CI396)</f>
        <v>2</v>
      </c>
    </row>
    <row r="397" spans="2:88" x14ac:dyDescent="0.35">
      <c r="B397" s="137">
        <v>348131</v>
      </c>
      <c r="C397" s="59">
        <v>41275</v>
      </c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>
        <v>1</v>
      </c>
      <c r="AC397" s="50"/>
      <c r="AD397" s="50"/>
      <c r="AE397" s="50">
        <v>1</v>
      </c>
      <c r="AF397" s="50"/>
      <c r="AG397" s="50">
        <v>1</v>
      </c>
      <c r="AH397" s="50">
        <v>1</v>
      </c>
      <c r="AI397" s="50"/>
      <c r="AJ397" s="50">
        <v>1</v>
      </c>
      <c r="AK397" s="50">
        <v>1</v>
      </c>
      <c r="AL397" s="50">
        <v>1</v>
      </c>
      <c r="AM397" s="50">
        <v>1</v>
      </c>
      <c r="AN397" s="50">
        <v>1</v>
      </c>
      <c r="AO397" s="50"/>
      <c r="AP397" s="50">
        <v>1</v>
      </c>
      <c r="AQ397" s="50"/>
      <c r="AR397" s="50">
        <v>1</v>
      </c>
      <c r="AS397" s="50"/>
      <c r="AT397" s="50"/>
      <c r="AU397" s="50">
        <v>1</v>
      </c>
      <c r="AV397" s="50"/>
      <c r="AW397" s="50"/>
      <c r="AX397" s="50"/>
      <c r="AY397" s="50">
        <v>1</v>
      </c>
      <c r="AZ397" s="50"/>
      <c r="BA397" s="50"/>
      <c r="BB397" s="50"/>
      <c r="BC397" s="50"/>
      <c r="BD397" s="50"/>
      <c r="BE397" s="50"/>
      <c r="BF397" s="50"/>
      <c r="BG397" s="50"/>
      <c r="BH397" s="50"/>
      <c r="BI397" s="50" t="s">
        <v>232</v>
      </c>
      <c r="BJ397" s="50"/>
      <c r="BK397" s="50"/>
      <c r="BL397" s="50"/>
      <c r="BM397" s="50"/>
      <c r="BN397" s="50"/>
      <c r="BO397" s="50"/>
      <c r="BP397" s="50"/>
      <c r="BQ397" s="50"/>
      <c r="BR397" s="50"/>
      <c r="BS397" s="50"/>
      <c r="BT397" s="50"/>
      <c r="BU397" s="50"/>
      <c r="BV397" s="50"/>
      <c r="BW397" s="50"/>
      <c r="BX397" s="50"/>
      <c r="BY397" s="50"/>
      <c r="BZ397" s="50"/>
      <c r="CA397" s="50"/>
      <c r="CB397" s="50"/>
      <c r="CC397" s="50"/>
      <c r="CD397" s="50"/>
      <c r="CE397" s="50"/>
      <c r="CF397" s="50"/>
      <c r="CG397" s="50"/>
      <c r="CH397" s="50"/>
      <c r="CI397" s="50"/>
      <c r="CJ397" s="61">
        <f t="shared" si="217"/>
        <v>13</v>
      </c>
    </row>
    <row r="398" spans="2:88" x14ac:dyDescent="0.35">
      <c r="B398" s="137">
        <v>381295</v>
      </c>
      <c r="C398" s="59">
        <v>41275</v>
      </c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>
        <v>1</v>
      </c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50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50"/>
      <c r="BH398" s="50"/>
      <c r="BI398" s="50" t="s">
        <v>232</v>
      </c>
      <c r="BJ398" s="50"/>
      <c r="BK398" s="50"/>
      <c r="BL398" s="50"/>
      <c r="BM398" s="50"/>
      <c r="BN398" s="50"/>
      <c r="BO398" s="50"/>
      <c r="BP398" s="50"/>
      <c r="BQ398" s="50"/>
      <c r="BR398" s="50"/>
      <c r="BS398" s="50"/>
      <c r="BT398" s="50"/>
      <c r="BU398" s="50"/>
      <c r="BV398" s="50"/>
      <c r="BW398" s="50"/>
      <c r="BX398" s="50"/>
      <c r="BY398" s="50"/>
      <c r="BZ398" s="50"/>
      <c r="CA398" s="50"/>
      <c r="CB398" s="50"/>
      <c r="CC398" s="50"/>
      <c r="CD398" s="50"/>
      <c r="CE398" s="50"/>
      <c r="CF398" s="50"/>
      <c r="CG398" s="50"/>
      <c r="CH398" s="50"/>
      <c r="CI398" s="50"/>
      <c r="CJ398" s="61">
        <f t="shared" si="217"/>
        <v>1</v>
      </c>
    </row>
    <row r="399" spans="2:88" x14ac:dyDescent="0.35">
      <c r="B399" s="137">
        <v>365871</v>
      </c>
      <c r="C399" s="59">
        <v>41275</v>
      </c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>
        <v>1</v>
      </c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>
        <v>1</v>
      </c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  <c r="BH399" s="50"/>
      <c r="BI399" s="50" t="s">
        <v>232</v>
      </c>
      <c r="BJ399" s="50"/>
      <c r="BK399" s="50"/>
      <c r="BL399" s="50"/>
      <c r="BM399" s="50"/>
      <c r="BN399" s="50"/>
      <c r="BO399" s="50"/>
      <c r="BP399" s="50">
        <v>1</v>
      </c>
      <c r="BQ399" s="50"/>
      <c r="BR399" s="50"/>
      <c r="BS399" s="50"/>
      <c r="BT399" s="50"/>
      <c r="BU399" s="50"/>
      <c r="BV399" s="50"/>
      <c r="BW399" s="50"/>
      <c r="BX399" s="50"/>
      <c r="BY399" s="50"/>
      <c r="BZ399" s="50"/>
      <c r="CA399" s="50"/>
      <c r="CB399" s="50"/>
      <c r="CC399" s="50"/>
      <c r="CD399" s="50"/>
      <c r="CE399" s="50"/>
      <c r="CF399" s="50"/>
      <c r="CG399" s="50"/>
      <c r="CH399" s="50"/>
      <c r="CI399" s="50"/>
      <c r="CJ399" s="61">
        <f t="shared" si="217"/>
        <v>3</v>
      </c>
    </row>
    <row r="400" spans="2:88" x14ac:dyDescent="0.35">
      <c r="B400" s="137">
        <v>381555</v>
      </c>
      <c r="C400" s="59">
        <v>41275</v>
      </c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>
        <v>2</v>
      </c>
      <c r="AC400" s="50"/>
      <c r="AD400" s="50">
        <v>2</v>
      </c>
      <c r="AE400" s="50"/>
      <c r="AF400" s="50">
        <v>4</v>
      </c>
      <c r="AG400" s="50">
        <v>2</v>
      </c>
      <c r="AH400" s="50">
        <v>2</v>
      </c>
      <c r="AI400" s="50"/>
      <c r="AJ400" s="50">
        <v>2</v>
      </c>
      <c r="AK400" s="50"/>
      <c r="AL400" s="50"/>
      <c r="AM400" s="50"/>
      <c r="AN400" s="50">
        <v>2</v>
      </c>
      <c r="AO400" s="50">
        <v>3</v>
      </c>
      <c r="AP400" s="50">
        <v>2</v>
      </c>
      <c r="AQ400" s="50">
        <v>2</v>
      </c>
      <c r="AR400" s="50"/>
      <c r="AS400" s="50">
        <v>2</v>
      </c>
      <c r="AT400" s="50">
        <v>2</v>
      </c>
      <c r="AU400" s="50"/>
      <c r="AV400" s="50"/>
      <c r="AW400" s="50"/>
      <c r="AX400" s="50">
        <v>5</v>
      </c>
      <c r="AY400" s="50">
        <v>2</v>
      </c>
      <c r="AZ400" s="50">
        <v>2</v>
      </c>
      <c r="BA400" s="50">
        <v>2</v>
      </c>
      <c r="BB400" s="50"/>
      <c r="BC400" s="50"/>
      <c r="BD400" s="50">
        <v>4</v>
      </c>
      <c r="BE400" s="50"/>
      <c r="BF400" s="50">
        <v>2</v>
      </c>
      <c r="BG400" s="50">
        <v>3</v>
      </c>
      <c r="BH400" s="50">
        <v>2</v>
      </c>
      <c r="BI400" s="50"/>
      <c r="BJ400" s="50">
        <v>4</v>
      </c>
      <c r="BK400" s="50">
        <v>2</v>
      </c>
      <c r="BL400" s="50">
        <v>2</v>
      </c>
      <c r="BM400" s="50">
        <v>2</v>
      </c>
      <c r="BN400" s="50">
        <v>2</v>
      </c>
      <c r="BO400" s="50">
        <v>4</v>
      </c>
      <c r="BP400" s="50"/>
      <c r="BQ400" s="50">
        <v>2</v>
      </c>
      <c r="BR400" s="50"/>
      <c r="BS400" s="50">
        <v>1</v>
      </c>
      <c r="BT400" s="50">
        <v>2</v>
      </c>
      <c r="BU400" s="50"/>
      <c r="BV400" s="50">
        <v>2</v>
      </c>
      <c r="BW400" s="50"/>
      <c r="BX400" s="50">
        <v>2</v>
      </c>
      <c r="BY400" s="50"/>
      <c r="BZ400" s="50">
        <v>2</v>
      </c>
      <c r="CA400" s="50"/>
      <c r="CB400" s="50"/>
      <c r="CC400" s="50">
        <v>2</v>
      </c>
      <c r="CD400" s="50">
        <v>2</v>
      </c>
      <c r="CE400" s="50"/>
      <c r="CF400" s="50"/>
      <c r="CG400" s="50"/>
      <c r="CH400" s="50"/>
      <c r="CI400" s="50"/>
      <c r="CJ400" s="61">
        <f t="shared" si="217"/>
        <v>80</v>
      </c>
    </row>
    <row r="401" spans="2:88" x14ac:dyDescent="0.35">
      <c r="B401" s="137">
        <v>187478</v>
      </c>
      <c r="C401" s="59">
        <v>41275</v>
      </c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>
        <v>1</v>
      </c>
      <c r="AC401" s="50">
        <v>1</v>
      </c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  <c r="BI401" s="50" t="s">
        <v>232</v>
      </c>
      <c r="BJ401" s="50"/>
      <c r="BK401" s="50"/>
      <c r="BL401" s="50"/>
      <c r="BM401" s="50"/>
      <c r="BN401" s="50"/>
      <c r="BO401" s="50"/>
      <c r="BP401" s="50"/>
      <c r="BQ401" s="50"/>
      <c r="BR401" s="50"/>
      <c r="BS401" s="50"/>
      <c r="BT401" s="50"/>
      <c r="BU401" s="50"/>
      <c r="BV401" s="50"/>
      <c r="BW401" s="50"/>
      <c r="BX401" s="50"/>
      <c r="BY401" s="50"/>
      <c r="BZ401" s="50"/>
      <c r="CA401" s="50"/>
      <c r="CB401" s="50"/>
      <c r="CC401" s="50"/>
      <c r="CD401" s="50"/>
      <c r="CE401" s="50"/>
      <c r="CF401" s="50"/>
      <c r="CG401" s="50"/>
      <c r="CH401" s="50"/>
      <c r="CI401" s="50"/>
      <c r="CJ401" s="61">
        <f t="shared" si="217"/>
        <v>2</v>
      </c>
    </row>
    <row r="402" spans="2:88" x14ac:dyDescent="0.35">
      <c r="B402" s="137">
        <v>382006</v>
      </c>
      <c r="C402" s="59">
        <v>41275</v>
      </c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>
        <v>3</v>
      </c>
      <c r="AC402" s="50">
        <v>3</v>
      </c>
      <c r="AD402" s="50"/>
      <c r="AE402" s="50"/>
      <c r="AF402" s="50"/>
      <c r="AG402" s="50"/>
      <c r="AH402" s="50"/>
      <c r="AI402" s="50"/>
      <c r="AJ402" s="50"/>
      <c r="AK402" s="50"/>
      <c r="AL402" s="50">
        <v>3</v>
      </c>
      <c r="AM402" s="50"/>
      <c r="AN402" s="50"/>
      <c r="AO402" s="50">
        <v>3</v>
      </c>
      <c r="AP402" s="50"/>
      <c r="AQ402" s="50"/>
      <c r="AR402" s="50">
        <v>3</v>
      </c>
      <c r="AS402" s="50"/>
      <c r="AT402" s="50"/>
      <c r="AU402" s="50"/>
      <c r="AV402" s="50">
        <v>3</v>
      </c>
      <c r="AW402" s="50"/>
      <c r="AX402" s="50"/>
      <c r="AY402" s="50">
        <v>3</v>
      </c>
      <c r="AZ402" s="50"/>
      <c r="BA402" s="50"/>
      <c r="BB402" s="50">
        <v>6</v>
      </c>
      <c r="BC402" s="50"/>
      <c r="BD402" s="50"/>
      <c r="BE402" s="50">
        <v>3</v>
      </c>
      <c r="BF402" s="50"/>
      <c r="BG402" s="50"/>
      <c r="BH402" s="50"/>
      <c r="BI402" s="50" t="s">
        <v>232</v>
      </c>
      <c r="BJ402" s="50">
        <v>3</v>
      </c>
      <c r="BK402" s="50"/>
      <c r="BL402" s="50"/>
      <c r="BM402" s="50">
        <v>3</v>
      </c>
      <c r="BN402" s="50"/>
      <c r="BO402" s="50"/>
      <c r="BP402" s="50"/>
      <c r="BQ402" s="50"/>
      <c r="BR402" s="50"/>
      <c r="BS402" s="50">
        <v>1</v>
      </c>
      <c r="BT402" s="50">
        <v>1</v>
      </c>
      <c r="BU402" s="50"/>
      <c r="BV402" s="50"/>
      <c r="BW402" s="50"/>
      <c r="BX402" s="50"/>
      <c r="BY402" s="50"/>
      <c r="BZ402" s="50"/>
      <c r="CA402" s="50"/>
      <c r="CB402" s="50"/>
      <c r="CC402" s="50"/>
      <c r="CD402" s="50"/>
      <c r="CE402" s="50"/>
      <c r="CF402" s="50"/>
      <c r="CG402" s="50"/>
      <c r="CH402" s="50"/>
      <c r="CI402" s="50"/>
      <c r="CJ402" s="61">
        <f t="shared" si="217"/>
        <v>38</v>
      </c>
    </row>
    <row r="403" spans="2:88" ht="18.75" customHeight="1" x14ac:dyDescent="0.35">
      <c r="B403" s="63"/>
      <c r="C403" s="62" t="s">
        <v>16</v>
      </c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>
        <f t="shared" ref="AB403:BH403" si="218">COUNT(AB396:AB402)</f>
        <v>7</v>
      </c>
      <c r="AC403" s="64">
        <f t="shared" si="218"/>
        <v>2</v>
      </c>
      <c r="AD403" s="64">
        <f t="shared" si="218"/>
        <v>1</v>
      </c>
      <c r="AE403" s="64">
        <f t="shared" si="218"/>
        <v>1</v>
      </c>
      <c r="AF403" s="64">
        <f t="shared" si="218"/>
        <v>1</v>
      </c>
      <c r="AG403" s="64">
        <f t="shared" si="218"/>
        <v>2</v>
      </c>
      <c r="AH403" s="64">
        <f t="shared" si="218"/>
        <v>2</v>
      </c>
      <c r="AI403" s="64">
        <f t="shared" si="218"/>
        <v>0</v>
      </c>
      <c r="AJ403" s="64">
        <f t="shared" si="218"/>
        <v>2</v>
      </c>
      <c r="AK403" s="64">
        <f t="shared" si="218"/>
        <v>1</v>
      </c>
      <c r="AL403" s="64">
        <f t="shared" si="218"/>
        <v>2</v>
      </c>
      <c r="AM403" s="64">
        <f t="shared" si="218"/>
        <v>1</v>
      </c>
      <c r="AN403" s="64">
        <f t="shared" si="218"/>
        <v>2</v>
      </c>
      <c r="AO403" s="64">
        <f t="shared" si="218"/>
        <v>2</v>
      </c>
      <c r="AP403" s="64">
        <f t="shared" si="218"/>
        <v>3</v>
      </c>
      <c r="AQ403" s="64">
        <f t="shared" si="218"/>
        <v>1</v>
      </c>
      <c r="AR403" s="64">
        <f t="shared" si="218"/>
        <v>2</v>
      </c>
      <c r="AS403" s="64">
        <f t="shared" si="218"/>
        <v>1</v>
      </c>
      <c r="AT403" s="64">
        <f t="shared" si="218"/>
        <v>1</v>
      </c>
      <c r="AU403" s="64">
        <f t="shared" si="218"/>
        <v>1</v>
      </c>
      <c r="AV403" s="64">
        <f t="shared" si="218"/>
        <v>1</v>
      </c>
      <c r="AW403" s="64">
        <f t="shared" si="218"/>
        <v>0</v>
      </c>
      <c r="AX403" s="64">
        <f t="shared" si="218"/>
        <v>1</v>
      </c>
      <c r="AY403" s="64">
        <f t="shared" si="218"/>
        <v>3</v>
      </c>
      <c r="AZ403" s="64">
        <f t="shared" si="218"/>
        <v>1</v>
      </c>
      <c r="BA403" s="64">
        <f t="shared" si="218"/>
        <v>1</v>
      </c>
      <c r="BB403" s="64">
        <f t="shared" si="218"/>
        <v>1</v>
      </c>
      <c r="BC403" s="64">
        <f t="shared" si="218"/>
        <v>0</v>
      </c>
      <c r="BD403" s="64">
        <f t="shared" si="218"/>
        <v>1</v>
      </c>
      <c r="BE403" s="64">
        <f t="shared" si="218"/>
        <v>1</v>
      </c>
      <c r="BF403" s="64">
        <f t="shared" si="218"/>
        <v>1</v>
      </c>
      <c r="BG403" s="64">
        <f t="shared" si="218"/>
        <v>1</v>
      </c>
      <c r="BH403" s="64">
        <f t="shared" si="218"/>
        <v>1</v>
      </c>
      <c r="BI403" s="64">
        <f t="shared" ref="BI403:BO403" si="219">COUNT(BI396:BI402)</f>
        <v>0</v>
      </c>
      <c r="BJ403" s="64">
        <f t="shared" si="219"/>
        <v>2</v>
      </c>
      <c r="BK403" s="64">
        <f t="shared" si="219"/>
        <v>1</v>
      </c>
      <c r="BL403" s="64">
        <f t="shared" si="219"/>
        <v>1</v>
      </c>
      <c r="BM403" s="64">
        <f t="shared" si="219"/>
        <v>2</v>
      </c>
      <c r="BN403" s="64">
        <f t="shared" ref="BN403" si="220">COUNT(BN396:BN402)</f>
        <v>1</v>
      </c>
      <c r="BO403" s="64">
        <f t="shared" si="219"/>
        <v>1</v>
      </c>
      <c r="BP403" s="64">
        <f t="shared" ref="BP403:BQ403" si="221">COUNT(BP396:BP402)</f>
        <v>1</v>
      </c>
      <c r="BQ403" s="64">
        <f t="shared" si="221"/>
        <v>1</v>
      </c>
      <c r="BR403" s="64">
        <f t="shared" ref="BR403:BS403" si="222">COUNT(BR396:BR402)</f>
        <v>0</v>
      </c>
      <c r="BS403" s="64">
        <f t="shared" si="222"/>
        <v>2</v>
      </c>
      <c r="BT403" s="64">
        <f t="shared" ref="BT403:BU403" si="223">COUNT(BT396:BT402)</f>
        <v>2</v>
      </c>
      <c r="BU403" s="64">
        <f t="shared" si="223"/>
        <v>0</v>
      </c>
      <c r="BV403" s="64">
        <f t="shared" ref="BV403:CG403" si="224">COUNT(BV396:BV402)</f>
        <v>1</v>
      </c>
      <c r="BW403" s="64">
        <f t="shared" si="224"/>
        <v>0</v>
      </c>
      <c r="BX403" s="64">
        <f t="shared" si="224"/>
        <v>1</v>
      </c>
      <c r="BY403" s="64">
        <f t="shared" si="224"/>
        <v>0</v>
      </c>
      <c r="BZ403" s="64">
        <f t="shared" si="224"/>
        <v>1</v>
      </c>
      <c r="CA403" s="64">
        <f t="shared" si="224"/>
        <v>0</v>
      </c>
      <c r="CB403" s="64">
        <f t="shared" si="224"/>
        <v>0</v>
      </c>
      <c r="CC403" s="64">
        <f t="shared" si="224"/>
        <v>1</v>
      </c>
      <c r="CD403" s="64">
        <f t="shared" si="224"/>
        <v>1</v>
      </c>
      <c r="CE403" s="64">
        <f t="shared" si="224"/>
        <v>0</v>
      </c>
      <c r="CF403" s="64">
        <f t="shared" si="224"/>
        <v>0</v>
      </c>
      <c r="CG403" s="64">
        <f t="shared" si="224"/>
        <v>0</v>
      </c>
      <c r="CH403" s="64">
        <f t="shared" ref="CH403:CI403" si="225">COUNT(CH396:CH402)</f>
        <v>0</v>
      </c>
      <c r="CI403" s="64">
        <f t="shared" si="225"/>
        <v>0</v>
      </c>
      <c r="CJ403" s="64">
        <f>SUM(CJ396:CJ402)</f>
        <v>139</v>
      </c>
    </row>
    <row r="404" spans="2:88" ht="18.75" customHeight="1" x14ac:dyDescent="0.35">
      <c r="V404" s="44">
        <v>0</v>
      </c>
    </row>
    <row r="405" spans="2:88" ht="18.75" customHeight="1" x14ac:dyDescent="0.35">
      <c r="B405" s="136" t="s">
        <v>230</v>
      </c>
      <c r="C405" s="58" t="s">
        <v>231</v>
      </c>
      <c r="D405" s="56">
        <v>40544</v>
      </c>
      <c r="E405" s="56">
        <v>40575</v>
      </c>
      <c r="F405" s="56">
        <v>40603</v>
      </c>
      <c r="G405" s="56">
        <v>40634</v>
      </c>
      <c r="H405" s="56">
        <v>40664</v>
      </c>
      <c r="I405" s="56">
        <v>40695</v>
      </c>
      <c r="J405" s="56">
        <v>40725</v>
      </c>
      <c r="K405" s="56">
        <v>40756</v>
      </c>
      <c r="L405" s="56">
        <v>40787</v>
      </c>
      <c r="M405" s="56">
        <v>40817</v>
      </c>
      <c r="N405" s="56">
        <v>40848</v>
      </c>
      <c r="O405" s="56">
        <v>40878</v>
      </c>
      <c r="P405" s="56">
        <v>40909</v>
      </c>
      <c r="Q405" s="56">
        <v>40940</v>
      </c>
      <c r="R405" s="56">
        <v>40969</v>
      </c>
      <c r="S405" s="56">
        <v>41000</v>
      </c>
      <c r="T405" s="56">
        <v>41030</v>
      </c>
      <c r="U405" s="56">
        <v>41061</v>
      </c>
      <c r="V405" s="56">
        <v>41091</v>
      </c>
      <c r="W405" s="56">
        <v>41122</v>
      </c>
      <c r="X405" s="56">
        <v>41153</v>
      </c>
      <c r="Y405" s="56">
        <v>41183</v>
      </c>
      <c r="Z405" s="56">
        <v>41214</v>
      </c>
      <c r="AA405" s="56">
        <v>41244</v>
      </c>
      <c r="AB405" s="56">
        <v>41275</v>
      </c>
      <c r="AC405" s="56">
        <v>41306</v>
      </c>
      <c r="AD405" s="56">
        <v>41334</v>
      </c>
      <c r="AE405" s="56">
        <v>41365</v>
      </c>
      <c r="AF405" s="56">
        <v>41395</v>
      </c>
      <c r="AG405" s="56">
        <v>41426</v>
      </c>
      <c r="AH405" s="56">
        <v>41456</v>
      </c>
      <c r="AI405" s="56">
        <v>41487</v>
      </c>
      <c r="AJ405" s="56">
        <v>41518</v>
      </c>
      <c r="AK405" s="56">
        <v>41548</v>
      </c>
      <c r="AL405" s="56">
        <v>41579</v>
      </c>
      <c r="AM405" s="56">
        <v>41609</v>
      </c>
      <c r="AN405" s="56">
        <v>41640</v>
      </c>
      <c r="AO405" s="56">
        <v>41671</v>
      </c>
      <c r="AP405" s="56">
        <v>41699</v>
      </c>
      <c r="AQ405" s="56">
        <v>41730</v>
      </c>
      <c r="AR405" s="56">
        <v>41760</v>
      </c>
      <c r="AS405" s="56">
        <v>41791</v>
      </c>
      <c r="AT405" s="56">
        <v>41821</v>
      </c>
      <c r="AU405" s="56">
        <v>41852</v>
      </c>
      <c r="AV405" s="56">
        <v>41883</v>
      </c>
      <c r="AW405" s="56">
        <v>41913</v>
      </c>
      <c r="AX405" s="56">
        <v>41944</v>
      </c>
      <c r="AY405" s="56">
        <v>41974</v>
      </c>
      <c r="AZ405" s="56">
        <v>42005</v>
      </c>
      <c r="BA405" s="56">
        <v>42036</v>
      </c>
      <c r="BB405" s="56">
        <v>42064</v>
      </c>
      <c r="BC405" s="56">
        <v>42095</v>
      </c>
      <c r="BD405" s="56">
        <v>42125</v>
      </c>
      <c r="BE405" s="56">
        <v>42156</v>
      </c>
      <c r="BF405" s="56">
        <v>42186</v>
      </c>
      <c r="BG405" s="56">
        <v>42217</v>
      </c>
      <c r="BH405" s="48">
        <v>42248</v>
      </c>
      <c r="BI405" s="48">
        <v>42278</v>
      </c>
      <c r="BJ405" s="48">
        <v>42309</v>
      </c>
      <c r="BK405" s="48">
        <v>42339</v>
      </c>
      <c r="BL405" s="48">
        <v>42370</v>
      </c>
      <c r="BM405" s="48">
        <v>42401</v>
      </c>
      <c r="BN405" s="48">
        <v>42430</v>
      </c>
      <c r="BO405" s="48">
        <v>42461</v>
      </c>
      <c r="BP405" s="48">
        <v>42491</v>
      </c>
      <c r="BQ405" s="48">
        <v>42522</v>
      </c>
      <c r="BR405" s="48">
        <v>42552</v>
      </c>
      <c r="BS405" s="48">
        <v>42583</v>
      </c>
      <c r="BT405" s="48">
        <v>42614</v>
      </c>
      <c r="BU405" s="48">
        <v>42644</v>
      </c>
      <c r="BV405" s="48">
        <v>42675</v>
      </c>
      <c r="BW405" s="48">
        <v>42705</v>
      </c>
      <c r="BX405" s="48">
        <v>42736</v>
      </c>
      <c r="BY405" s="48">
        <v>42767</v>
      </c>
      <c r="BZ405" s="48">
        <v>42795</v>
      </c>
      <c r="CA405" s="48">
        <v>42826</v>
      </c>
      <c r="CB405" s="48">
        <v>42856</v>
      </c>
      <c r="CC405" s="48">
        <v>42887</v>
      </c>
      <c r="CD405" s="48">
        <v>42917</v>
      </c>
      <c r="CE405" s="48">
        <v>42948</v>
      </c>
      <c r="CF405" s="48">
        <v>42979</v>
      </c>
      <c r="CG405" s="48">
        <v>43009</v>
      </c>
      <c r="CH405" s="48">
        <v>43040</v>
      </c>
      <c r="CI405" s="48">
        <v>43070</v>
      </c>
      <c r="CJ405" s="56" t="s">
        <v>16</v>
      </c>
    </row>
    <row r="406" spans="2:88" x14ac:dyDescent="0.35">
      <c r="B406" s="137">
        <v>382659</v>
      </c>
      <c r="C406" s="59">
        <v>41306</v>
      </c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>
        <v>1</v>
      </c>
      <c r="AD406" s="50"/>
      <c r="AE406" s="50">
        <v>1</v>
      </c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/>
      <c r="BE406" s="50"/>
      <c r="BF406" s="50"/>
      <c r="BG406" s="50"/>
      <c r="BH406" s="50"/>
      <c r="BI406" s="50" t="s">
        <v>232</v>
      </c>
      <c r="BJ406" s="50"/>
      <c r="BK406" s="50"/>
      <c r="BL406" s="50"/>
      <c r="BM406" s="50"/>
      <c r="BN406" s="50"/>
      <c r="BO406" s="50"/>
      <c r="BP406" s="50"/>
      <c r="BQ406" s="50"/>
      <c r="BR406" s="50"/>
      <c r="BS406" s="50"/>
      <c r="BT406" s="50"/>
      <c r="BU406" s="50"/>
      <c r="BV406" s="50"/>
      <c r="BW406" s="50"/>
      <c r="BX406" s="50"/>
      <c r="BY406" s="50"/>
      <c r="BZ406" s="50"/>
      <c r="CA406" s="50"/>
      <c r="CB406" s="50"/>
      <c r="CC406" s="50"/>
      <c r="CD406" s="50"/>
      <c r="CE406" s="50"/>
      <c r="CF406" s="50"/>
      <c r="CG406" s="50"/>
      <c r="CH406" s="50"/>
      <c r="CI406" s="50"/>
      <c r="CJ406" s="61">
        <f t="shared" ref="CJ406:CJ416" si="226">SUM(D406:CI406)</f>
        <v>2</v>
      </c>
    </row>
    <row r="407" spans="2:88" x14ac:dyDescent="0.35">
      <c r="B407" s="137">
        <v>383252</v>
      </c>
      <c r="C407" s="59">
        <v>41306</v>
      </c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>
        <v>1</v>
      </c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50"/>
      <c r="BE407" s="50"/>
      <c r="BF407" s="50"/>
      <c r="BG407" s="50"/>
      <c r="BH407" s="50"/>
      <c r="BI407" s="50" t="s">
        <v>232</v>
      </c>
      <c r="BJ407" s="50"/>
      <c r="BK407" s="50"/>
      <c r="BL407" s="50"/>
      <c r="BM407" s="50"/>
      <c r="BN407" s="50"/>
      <c r="BO407" s="50"/>
      <c r="BP407" s="50"/>
      <c r="BQ407" s="50"/>
      <c r="BR407" s="50"/>
      <c r="BS407" s="50"/>
      <c r="BT407" s="50"/>
      <c r="BU407" s="50"/>
      <c r="BV407" s="50"/>
      <c r="BW407" s="50"/>
      <c r="BX407" s="50"/>
      <c r="BY407" s="50"/>
      <c r="BZ407" s="50"/>
      <c r="CA407" s="50"/>
      <c r="CB407" s="50"/>
      <c r="CC407" s="50"/>
      <c r="CD407" s="50"/>
      <c r="CE407" s="50"/>
      <c r="CF407" s="50"/>
      <c r="CG407" s="50"/>
      <c r="CH407" s="50"/>
      <c r="CI407" s="50"/>
      <c r="CJ407" s="61">
        <f t="shared" si="226"/>
        <v>1</v>
      </c>
    </row>
    <row r="408" spans="2:88" x14ac:dyDescent="0.35">
      <c r="B408" s="137">
        <v>383316</v>
      </c>
      <c r="C408" s="59">
        <v>41306</v>
      </c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>
        <v>1</v>
      </c>
      <c r="AD408" s="50"/>
      <c r="AE408" s="50">
        <v>1</v>
      </c>
      <c r="AF408" s="50">
        <v>1</v>
      </c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50"/>
      <c r="BE408" s="50"/>
      <c r="BF408" s="50"/>
      <c r="BG408" s="50"/>
      <c r="BH408" s="50"/>
      <c r="BI408" s="50" t="s">
        <v>232</v>
      </c>
      <c r="BJ408" s="50"/>
      <c r="BK408" s="50"/>
      <c r="BL408" s="50"/>
      <c r="BM408" s="50"/>
      <c r="BN408" s="50"/>
      <c r="BO408" s="50"/>
      <c r="BP408" s="50"/>
      <c r="BQ408" s="50"/>
      <c r="BR408" s="50"/>
      <c r="BS408" s="50"/>
      <c r="BT408" s="50"/>
      <c r="BU408" s="50"/>
      <c r="BV408" s="50"/>
      <c r="BW408" s="50"/>
      <c r="BX408" s="50"/>
      <c r="BY408" s="50"/>
      <c r="BZ408" s="50"/>
      <c r="CA408" s="50"/>
      <c r="CB408" s="50"/>
      <c r="CC408" s="50"/>
      <c r="CD408" s="50"/>
      <c r="CE408" s="50"/>
      <c r="CF408" s="50"/>
      <c r="CG408" s="50"/>
      <c r="CH408" s="50"/>
      <c r="CI408" s="50"/>
      <c r="CJ408" s="61">
        <f t="shared" si="226"/>
        <v>3</v>
      </c>
    </row>
    <row r="409" spans="2:88" x14ac:dyDescent="0.35">
      <c r="B409" s="137">
        <v>94006</v>
      </c>
      <c r="C409" s="59">
        <v>41306</v>
      </c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>
        <v>1</v>
      </c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50"/>
      <c r="BE409" s="50"/>
      <c r="BF409" s="50"/>
      <c r="BG409" s="50"/>
      <c r="BH409" s="50"/>
      <c r="BI409" s="50" t="s">
        <v>232</v>
      </c>
      <c r="BJ409" s="50"/>
      <c r="BK409" s="50"/>
      <c r="BL409" s="50"/>
      <c r="BM409" s="50"/>
      <c r="BN409" s="50"/>
      <c r="BO409" s="50"/>
      <c r="BP409" s="50"/>
      <c r="BQ409" s="50"/>
      <c r="BR409" s="50"/>
      <c r="BS409" s="50"/>
      <c r="BT409" s="50"/>
      <c r="BU409" s="50"/>
      <c r="BV409" s="50"/>
      <c r="BW409" s="50"/>
      <c r="BX409" s="50"/>
      <c r="BY409" s="50"/>
      <c r="BZ409" s="50"/>
      <c r="CA409" s="50"/>
      <c r="CB409" s="50"/>
      <c r="CC409" s="50"/>
      <c r="CD409" s="50"/>
      <c r="CE409" s="50"/>
      <c r="CF409" s="50"/>
      <c r="CG409" s="50"/>
      <c r="CH409" s="50"/>
      <c r="CI409" s="50"/>
      <c r="CJ409" s="61">
        <f t="shared" si="226"/>
        <v>1</v>
      </c>
    </row>
    <row r="410" spans="2:88" x14ac:dyDescent="0.35">
      <c r="B410" s="137">
        <v>384822</v>
      </c>
      <c r="C410" s="59">
        <v>41306</v>
      </c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>
        <v>1</v>
      </c>
      <c r="AD410" s="50">
        <v>1</v>
      </c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0"/>
      <c r="BE410" s="50"/>
      <c r="BF410" s="50"/>
      <c r="BG410" s="50"/>
      <c r="BH410" s="50"/>
      <c r="BI410" s="50" t="s">
        <v>232</v>
      </c>
      <c r="BJ410" s="50"/>
      <c r="BK410" s="50"/>
      <c r="BL410" s="50"/>
      <c r="BM410" s="50"/>
      <c r="BN410" s="50"/>
      <c r="BO410" s="50"/>
      <c r="BP410" s="50"/>
      <c r="BQ410" s="50"/>
      <c r="BR410" s="50"/>
      <c r="BS410" s="50"/>
      <c r="BT410" s="50"/>
      <c r="BU410" s="50"/>
      <c r="BV410" s="50"/>
      <c r="BW410" s="50"/>
      <c r="BX410" s="50"/>
      <c r="BY410" s="50"/>
      <c r="BZ410" s="50"/>
      <c r="CA410" s="50"/>
      <c r="CB410" s="50"/>
      <c r="CC410" s="50"/>
      <c r="CD410" s="50"/>
      <c r="CE410" s="50"/>
      <c r="CF410" s="50"/>
      <c r="CG410" s="50"/>
      <c r="CH410" s="50"/>
      <c r="CI410" s="50"/>
      <c r="CJ410" s="61">
        <f t="shared" si="226"/>
        <v>2</v>
      </c>
    </row>
    <row r="411" spans="2:88" x14ac:dyDescent="0.35">
      <c r="B411" s="137">
        <v>384197</v>
      </c>
      <c r="C411" s="59">
        <v>41306</v>
      </c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>
        <v>1</v>
      </c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50"/>
      <c r="BE411" s="50"/>
      <c r="BF411" s="50"/>
      <c r="BG411" s="50"/>
      <c r="BH411" s="50"/>
      <c r="BI411" s="50" t="s">
        <v>232</v>
      </c>
      <c r="BJ411" s="50"/>
      <c r="BK411" s="50"/>
      <c r="BL411" s="50"/>
      <c r="BM411" s="50"/>
      <c r="BN411" s="50"/>
      <c r="BO411" s="50"/>
      <c r="BP411" s="50"/>
      <c r="BQ411" s="50"/>
      <c r="BR411" s="50"/>
      <c r="BS411" s="50"/>
      <c r="BT411" s="50"/>
      <c r="BU411" s="50"/>
      <c r="BV411" s="50"/>
      <c r="BW411" s="50"/>
      <c r="BX411" s="50"/>
      <c r="BY411" s="50"/>
      <c r="BZ411" s="50"/>
      <c r="CA411" s="50"/>
      <c r="CB411" s="50"/>
      <c r="CC411" s="50"/>
      <c r="CD411" s="50"/>
      <c r="CE411" s="50"/>
      <c r="CF411" s="50"/>
      <c r="CG411" s="50"/>
      <c r="CH411" s="50"/>
      <c r="CI411" s="50"/>
      <c r="CJ411" s="61">
        <f t="shared" si="226"/>
        <v>1</v>
      </c>
    </row>
    <row r="412" spans="2:88" x14ac:dyDescent="0.35">
      <c r="B412" s="137">
        <v>385325</v>
      </c>
      <c r="C412" s="59">
        <v>41306</v>
      </c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>
        <v>1</v>
      </c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50"/>
      <c r="BE412" s="50"/>
      <c r="BF412" s="50"/>
      <c r="BG412" s="50"/>
      <c r="BH412" s="50"/>
      <c r="BI412" s="50" t="s">
        <v>232</v>
      </c>
      <c r="BJ412" s="50"/>
      <c r="BK412" s="50"/>
      <c r="BL412" s="50"/>
      <c r="BM412" s="50"/>
      <c r="BN412" s="50"/>
      <c r="BO412" s="50"/>
      <c r="BP412" s="50"/>
      <c r="BQ412" s="50"/>
      <c r="BR412" s="50"/>
      <c r="BS412" s="50"/>
      <c r="BT412" s="50"/>
      <c r="BU412" s="50"/>
      <c r="BV412" s="50"/>
      <c r="BW412" s="50"/>
      <c r="BX412" s="50"/>
      <c r="BY412" s="50"/>
      <c r="BZ412" s="50"/>
      <c r="CA412" s="50"/>
      <c r="CB412" s="50"/>
      <c r="CC412" s="50"/>
      <c r="CD412" s="50"/>
      <c r="CE412" s="50"/>
      <c r="CF412" s="50"/>
      <c r="CG412" s="50"/>
      <c r="CH412" s="50"/>
      <c r="CI412" s="50"/>
      <c r="CJ412" s="61">
        <f t="shared" si="226"/>
        <v>1</v>
      </c>
    </row>
    <row r="413" spans="2:88" x14ac:dyDescent="0.35">
      <c r="B413" s="137">
        <v>385671</v>
      </c>
      <c r="C413" s="59">
        <v>41306</v>
      </c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>
        <v>1</v>
      </c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  <c r="AQ413" s="50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0"/>
      <c r="BE413" s="50"/>
      <c r="BF413" s="50"/>
      <c r="BG413" s="50"/>
      <c r="BH413" s="50"/>
      <c r="BI413" s="50" t="s">
        <v>232</v>
      </c>
      <c r="BJ413" s="50"/>
      <c r="BK413" s="50"/>
      <c r="BL413" s="50"/>
      <c r="BM413" s="50"/>
      <c r="BN413" s="50"/>
      <c r="BO413" s="50"/>
      <c r="BP413" s="50"/>
      <c r="BQ413" s="50"/>
      <c r="BR413" s="50"/>
      <c r="BS413" s="50"/>
      <c r="BT413" s="50"/>
      <c r="BU413" s="50"/>
      <c r="BV413" s="50"/>
      <c r="BW413" s="50"/>
      <c r="BX413" s="50"/>
      <c r="BY413" s="50"/>
      <c r="BZ413" s="50"/>
      <c r="CA413" s="50"/>
      <c r="CB413" s="50"/>
      <c r="CC413" s="50"/>
      <c r="CD413" s="50"/>
      <c r="CE413" s="50"/>
      <c r="CF413" s="50"/>
      <c r="CG413" s="50"/>
      <c r="CH413" s="50"/>
      <c r="CI413" s="50"/>
      <c r="CJ413" s="61">
        <f t="shared" si="226"/>
        <v>1</v>
      </c>
    </row>
    <row r="414" spans="2:88" x14ac:dyDescent="0.35">
      <c r="B414" s="137">
        <v>385185</v>
      </c>
      <c r="C414" s="59">
        <v>41306</v>
      </c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>
        <v>1</v>
      </c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0"/>
      <c r="BE414" s="50"/>
      <c r="BF414" s="50"/>
      <c r="BG414" s="50"/>
      <c r="BH414" s="50"/>
      <c r="BI414" s="50" t="s">
        <v>232</v>
      </c>
      <c r="BJ414" s="50"/>
      <c r="BK414" s="50"/>
      <c r="BL414" s="50"/>
      <c r="BM414" s="50"/>
      <c r="BN414" s="50"/>
      <c r="BO414" s="50"/>
      <c r="BP414" s="50"/>
      <c r="BQ414" s="50"/>
      <c r="BR414" s="50"/>
      <c r="BS414" s="50"/>
      <c r="BT414" s="50"/>
      <c r="BU414" s="50"/>
      <c r="BV414" s="50"/>
      <c r="BW414" s="50"/>
      <c r="BX414" s="50"/>
      <c r="BY414" s="50"/>
      <c r="BZ414" s="50"/>
      <c r="CA414" s="50"/>
      <c r="CB414" s="50"/>
      <c r="CC414" s="50"/>
      <c r="CD414" s="50"/>
      <c r="CE414" s="50"/>
      <c r="CF414" s="50"/>
      <c r="CG414" s="50"/>
      <c r="CH414" s="50"/>
      <c r="CI414" s="50"/>
      <c r="CJ414" s="61">
        <f t="shared" si="226"/>
        <v>1</v>
      </c>
    </row>
    <row r="415" spans="2:88" x14ac:dyDescent="0.35">
      <c r="B415" s="137">
        <v>385862</v>
      </c>
      <c r="C415" s="59">
        <v>41306</v>
      </c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>
        <v>1</v>
      </c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/>
      <c r="BE415" s="50"/>
      <c r="BF415" s="50"/>
      <c r="BG415" s="50"/>
      <c r="BH415" s="50"/>
      <c r="BI415" s="50" t="s">
        <v>232</v>
      </c>
      <c r="BJ415" s="50"/>
      <c r="BK415" s="50"/>
      <c r="BL415" s="50"/>
      <c r="BM415" s="50"/>
      <c r="BN415" s="50"/>
      <c r="BO415" s="50"/>
      <c r="BP415" s="50"/>
      <c r="BQ415" s="50"/>
      <c r="BR415" s="50"/>
      <c r="BS415" s="50"/>
      <c r="BT415" s="50"/>
      <c r="BU415" s="50"/>
      <c r="BV415" s="50"/>
      <c r="BW415" s="50"/>
      <c r="BX415" s="50"/>
      <c r="BY415" s="50"/>
      <c r="BZ415" s="50"/>
      <c r="CA415" s="50"/>
      <c r="CB415" s="50"/>
      <c r="CC415" s="50"/>
      <c r="CD415" s="50"/>
      <c r="CE415" s="50"/>
      <c r="CF415" s="50"/>
      <c r="CG415" s="50"/>
      <c r="CH415" s="50"/>
      <c r="CI415" s="50"/>
      <c r="CJ415" s="61">
        <f t="shared" si="226"/>
        <v>1</v>
      </c>
    </row>
    <row r="416" spans="2:88" x14ac:dyDescent="0.35">
      <c r="B416" s="137">
        <v>380618</v>
      </c>
      <c r="C416" s="59">
        <v>41306</v>
      </c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>
        <v>1</v>
      </c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50"/>
      <c r="AQ416" s="50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0"/>
      <c r="BE416" s="50"/>
      <c r="BF416" s="50"/>
      <c r="BG416" s="50"/>
      <c r="BH416" s="50"/>
      <c r="BI416" s="50" t="s">
        <v>232</v>
      </c>
      <c r="BJ416" s="50"/>
      <c r="BK416" s="50"/>
      <c r="BL416" s="50"/>
      <c r="BM416" s="50"/>
      <c r="BN416" s="50"/>
      <c r="BO416" s="50"/>
      <c r="BP416" s="50"/>
      <c r="BQ416" s="50"/>
      <c r="BR416" s="50"/>
      <c r="BS416" s="50"/>
      <c r="BT416" s="50"/>
      <c r="BU416" s="50"/>
      <c r="BV416" s="50"/>
      <c r="BW416" s="50"/>
      <c r="BX416" s="50"/>
      <c r="BY416" s="50"/>
      <c r="BZ416" s="50"/>
      <c r="CA416" s="50"/>
      <c r="CB416" s="50"/>
      <c r="CC416" s="50"/>
      <c r="CD416" s="50"/>
      <c r="CE416" s="50"/>
      <c r="CF416" s="50"/>
      <c r="CG416" s="50"/>
      <c r="CH416" s="50"/>
      <c r="CI416" s="50"/>
      <c r="CJ416" s="61">
        <f t="shared" si="226"/>
        <v>1</v>
      </c>
    </row>
    <row r="417" spans="2:88" ht="18.75" customHeight="1" x14ac:dyDescent="0.35">
      <c r="B417" s="63"/>
      <c r="C417" s="62" t="s">
        <v>16</v>
      </c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>
        <f t="shared" ref="AC417:BH417" si="227">COUNT(AC406:AC416)</f>
        <v>11</v>
      </c>
      <c r="AD417" s="64">
        <f t="shared" si="227"/>
        <v>1</v>
      </c>
      <c r="AE417" s="64">
        <f t="shared" si="227"/>
        <v>2</v>
      </c>
      <c r="AF417" s="64">
        <f t="shared" si="227"/>
        <v>1</v>
      </c>
      <c r="AG417" s="64">
        <f t="shared" si="227"/>
        <v>0</v>
      </c>
      <c r="AH417" s="64">
        <f t="shared" si="227"/>
        <v>0</v>
      </c>
      <c r="AI417" s="64">
        <f t="shared" si="227"/>
        <v>0</v>
      </c>
      <c r="AJ417" s="64">
        <f t="shared" si="227"/>
        <v>0</v>
      </c>
      <c r="AK417" s="64">
        <f t="shared" si="227"/>
        <v>0</v>
      </c>
      <c r="AL417" s="64">
        <f t="shared" si="227"/>
        <v>0</v>
      </c>
      <c r="AM417" s="64">
        <f t="shared" si="227"/>
        <v>0</v>
      </c>
      <c r="AN417" s="64">
        <f t="shared" si="227"/>
        <v>0</v>
      </c>
      <c r="AO417" s="64">
        <f t="shared" si="227"/>
        <v>0</v>
      </c>
      <c r="AP417" s="64">
        <f t="shared" si="227"/>
        <v>0</v>
      </c>
      <c r="AQ417" s="64">
        <f t="shared" si="227"/>
        <v>0</v>
      </c>
      <c r="AR417" s="64">
        <f t="shared" si="227"/>
        <v>0</v>
      </c>
      <c r="AS417" s="64">
        <f t="shared" si="227"/>
        <v>0</v>
      </c>
      <c r="AT417" s="64">
        <f t="shared" si="227"/>
        <v>0</v>
      </c>
      <c r="AU417" s="64">
        <f t="shared" si="227"/>
        <v>0</v>
      </c>
      <c r="AV417" s="64">
        <f t="shared" si="227"/>
        <v>0</v>
      </c>
      <c r="AW417" s="64">
        <f t="shared" si="227"/>
        <v>0</v>
      </c>
      <c r="AX417" s="64">
        <f t="shared" si="227"/>
        <v>0</v>
      </c>
      <c r="AY417" s="64">
        <f t="shared" si="227"/>
        <v>0</v>
      </c>
      <c r="AZ417" s="64">
        <f t="shared" si="227"/>
        <v>0</v>
      </c>
      <c r="BA417" s="64">
        <f t="shared" si="227"/>
        <v>0</v>
      </c>
      <c r="BB417" s="64">
        <f t="shared" si="227"/>
        <v>0</v>
      </c>
      <c r="BC417" s="64">
        <f t="shared" si="227"/>
        <v>0</v>
      </c>
      <c r="BD417" s="64">
        <f t="shared" si="227"/>
        <v>0</v>
      </c>
      <c r="BE417" s="64">
        <f t="shared" si="227"/>
        <v>0</v>
      </c>
      <c r="BF417" s="64">
        <f t="shared" si="227"/>
        <v>0</v>
      </c>
      <c r="BG417" s="64">
        <f t="shared" si="227"/>
        <v>0</v>
      </c>
      <c r="BH417" s="64">
        <f t="shared" si="227"/>
        <v>0</v>
      </c>
      <c r="BI417" s="64">
        <f t="shared" ref="BI417:BO417" si="228">COUNT(BI406:BI416)</f>
        <v>0</v>
      </c>
      <c r="BJ417" s="64">
        <f t="shared" si="228"/>
        <v>0</v>
      </c>
      <c r="BK417" s="64">
        <f t="shared" si="228"/>
        <v>0</v>
      </c>
      <c r="BL417" s="64">
        <f t="shared" si="228"/>
        <v>0</v>
      </c>
      <c r="BM417" s="64">
        <f t="shared" si="228"/>
        <v>0</v>
      </c>
      <c r="BN417" s="64">
        <f t="shared" ref="BN417" si="229">COUNT(BN406:BN416)</f>
        <v>0</v>
      </c>
      <c r="BO417" s="64">
        <f t="shared" si="228"/>
        <v>0</v>
      </c>
      <c r="BP417" s="64">
        <f t="shared" ref="BP417:BQ417" si="230">COUNT(BP406:BP416)</f>
        <v>0</v>
      </c>
      <c r="BQ417" s="64">
        <f t="shared" si="230"/>
        <v>0</v>
      </c>
      <c r="BR417" s="64">
        <f t="shared" ref="BR417:BS417" si="231">COUNT(BR406:BR416)</f>
        <v>0</v>
      </c>
      <c r="BS417" s="64">
        <f t="shared" si="231"/>
        <v>0</v>
      </c>
      <c r="BT417" s="64">
        <f t="shared" ref="BT417:BU417" si="232">COUNT(BT406:BT416)</f>
        <v>0</v>
      </c>
      <c r="BU417" s="64">
        <f t="shared" si="232"/>
        <v>0</v>
      </c>
      <c r="BV417" s="64">
        <f t="shared" ref="BV417:CG417" si="233">COUNT(BV406:BV416)</f>
        <v>0</v>
      </c>
      <c r="BW417" s="64">
        <f t="shared" si="233"/>
        <v>0</v>
      </c>
      <c r="BX417" s="64">
        <f t="shared" si="233"/>
        <v>0</v>
      </c>
      <c r="BY417" s="64">
        <f t="shared" si="233"/>
        <v>0</v>
      </c>
      <c r="BZ417" s="64">
        <f t="shared" si="233"/>
        <v>0</v>
      </c>
      <c r="CA417" s="64">
        <f t="shared" si="233"/>
        <v>0</v>
      </c>
      <c r="CB417" s="64">
        <f t="shared" si="233"/>
        <v>0</v>
      </c>
      <c r="CC417" s="64">
        <f t="shared" si="233"/>
        <v>0</v>
      </c>
      <c r="CD417" s="64">
        <f t="shared" si="233"/>
        <v>0</v>
      </c>
      <c r="CE417" s="64">
        <f t="shared" si="233"/>
        <v>0</v>
      </c>
      <c r="CF417" s="64">
        <f t="shared" si="233"/>
        <v>0</v>
      </c>
      <c r="CG417" s="64">
        <f t="shared" si="233"/>
        <v>0</v>
      </c>
      <c r="CH417" s="64">
        <f t="shared" ref="CH417:CI417" si="234">COUNT(CH406:CH416)</f>
        <v>0</v>
      </c>
      <c r="CI417" s="64">
        <f t="shared" si="234"/>
        <v>0</v>
      </c>
      <c r="CJ417" s="64">
        <f>SUM(CJ406:CJ416)</f>
        <v>15</v>
      </c>
    </row>
    <row r="418" spans="2:88" ht="18.75" customHeight="1" x14ac:dyDescent="0.35"/>
    <row r="419" spans="2:88" ht="18.75" customHeight="1" x14ac:dyDescent="0.35">
      <c r="B419" s="136" t="s">
        <v>230</v>
      </c>
      <c r="C419" s="58" t="s">
        <v>231</v>
      </c>
      <c r="D419" s="56">
        <v>40544</v>
      </c>
      <c r="E419" s="56">
        <v>40575</v>
      </c>
      <c r="F419" s="56">
        <v>40603</v>
      </c>
      <c r="G419" s="56">
        <v>40634</v>
      </c>
      <c r="H419" s="56">
        <v>40664</v>
      </c>
      <c r="I419" s="56">
        <v>40695</v>
      </c>
      <c r="J419" s="56">
        <v>40725</v>
      </c>
      <c r="K419" s="56">
        <v>40756</v>
      </c>
      <c r="L419" s="56">
        <v>40787</v>
      </c>
      <c r="M419" s="56">
        <v>40817</v>
      </c>
      <c r="N419" s="56">
        <v>40848</v>
      </c>
      <c r="O419" s="56">
        <v>40878</v>
      </c>
      <c r="P419" s="56">
        <v>40909</v>
      </c>
      <c r="Q419" s="56">
        <v>40940</v>
      </c>
      <c r="R419" s="56">
        <v>40969</v>
      </c>
      <c r="S419" s="56">
        <v>41000</v>
      </c>
      <c r="T419" s="56">
        <v>41030</v>
      </c>
      <c r="U419" s="56">
        <v>41061</v>
      </c>
      <c r="V419" s="56">
        <v>41091</v>
      </c>
      <c r="W419" s="56">
        <v>41122</v>
      </c>
      <c r="X419" s="56">
        <v>41153</v>
      </c>
      <c r="Y419" s="56">
        <v>41183</v>
      </c>
      <c r="Z419" s="56">
        <v>41214</v>
      </c>
      <c r="AA419" s="56">
        <v>41244</v>
      </c>
      <c r="AB419" s="56">
        <v>41275</v>
      </c>
      <c r="AC419" s="56">
        <v>41306</v>
      </c>
      <c r="AD419" s="56">
        <v>41334</v>
      </c>
      <c r="AE419" s="56">
        <v>41365</v>
      </c>
      <c r="AF419" s="56">
        <v>41395</v>
      </c>
      <c r="AG419" s="56">
        <v>41426</v>
      </c>
      <c r="AH419" s="56">
        <v>41456</v>
      </c>
      <c r="AI419" s="56">
        <v>41487</v>
      </c>
      <c r="AJ419" s="56">
        <v>41518</v>
      </c>
      <c r="AK419" s="56">
        <v>41548</v>
      </c>
      <c r="AL419" s="56">
        <v>41579</v>
      </c>
      <c r="AM419" s="56">
        <v>41609</v>
      </c>
      <c r="AN419" s="56">
        <v>41640</v>
      </c>
      <c r="AO419" s="56">
        <v>41671</v>
      </c>
      <c r="AP419" s="56">
        <v>41699</v>
      </c>
      <c r="AQ419" s="56">
        <v>41730</v>
      </c>
      <c r="AR419" s="56">
        <v>41760</v>
      </c>
      <c r="AS419" s="56">
        <v>41791</v>
      </c>
      <c r="AT419" s="56">
        <v>41821</v>
      </c>
      <c r="AU419" s="56">
        <v>41852</v>
      </c>
      <c r="AV419" s="56">
        <v>41883</v>
      </c>
      <c r="AW419" s="56">
        <v>41913</v>
      </c>
      <c r="AX419" s="56">
        <v>41944</v>
      </c>
      <c r="AY419" s="56">
        <v>41974</v>
      </c>
      <c r="AZ419" s="56">
        <v>42005</v>
      </c>
      <c r="BA419" s="56">
        <v>42036</v>
      </c>
      <c r="BB419" s="56">
        <v>42064</v>
      </c>
      <c r="BC419" s="56">
        <v>42095</v>
      </c>
      <c r="BD419" s="56">
        <v>42125</v>
      </c>
      <c r="BE419" s="56">
        <v>42156</v>
      </c>
      <c r="BF419" s="56">
        <v>42186</v>
      </c>
      <c r="BG419" s="56">
        <v>42217</v>
      </c>
      <c r="BH419" s="48">
        <v>42248</v>
      </c>
      <c r="BI419" s="48">
        <v>42278</v>
      </c>
      <c r="BJ419" s="48">
        <v>42309</v>
      </c>
      <c r="BK419" s="48">
        <v>42339</v>
      </c>
      <c r="BL419" s="48">
        <v>42370</v>
      </c>
      <c r="BM419" s="48">
        <v>42401</v>
      </c>
      <c r="BN419" s="48">
        <v>42430</v>
      </c>
      <c r="BO419" s="48">
        <v>42461</v>
      </c>
      <c r="BP419" s="48">
        <v>42491</v>
      </c>
      <c r="BQ419" s="48">
        <v>42522</v>
      </c>
      <c r="BR419" s="48">
        <v>42552</v>
      </c>
      <c r="BS419" s="48">
        <v>42583</v>
      </c>
      <c r="BT419" s="48">
        <v>42614</v>
      </c>
      <c r="BU419" s="48">
        <v>42644</v>
      </c>
      <c r="BV419" s="48">
        <v>42675</v>
      </c>
      <c r="BW419" s="48">
        <v>42705</v>
      </c>
      <c r="BX419" s="48">
        <v>42736</v>
      </c>
      <c r="BY419" s="48">
        <v>42767</v>
      </c>
      <c r="BZ419" s="48">
        <v>42795</v>
      </c>
      <c r="CA419" s="48">
        <v>42826</v>
      </c>
      <c r="CB419" s="48">
        <v>42856</v>
      </c>
      <c r="CC419" s="48">
        <v>42887</v>
      </c>
      <c r="CD419" s="48">
        <v>42917</v>
      </c>
      <c r="CE419" s="48">
        <v>42948</v>
      </c>
      <c r="CF419" s="48">
        <v>42979</v>
      </c>
      <c r="CG419" s="48">
        <v>43009</v>
      </c>
      <c r="CH419" s="48">
        <v>43040</v>
      </c>
      <c r="CI419" s="48">
        <v>43070</v>
      </c>
      <c r="CJ419" s="56" t="s">
        <v>16</v>
      </c>
    </row>
    <row r="420" spans="2:88" x14ac:dyDescent="0.35">
      <c r="B420" s="137">
        <v>386564</v>
      </c>
      <c r="C420" s="59">
        <v>41334</v>
      </c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>
        <v>1</v>
      </c>
      <c r="AE420" s="50">
        <v>1</v>
      </c>
      <c r="AF420" s="50">
        <v>1</v>
      </c>
      <c r="AG420" s="50">
        <v>1</v>
      </c>
      <c r="AH420" s="50"/>
      <c r="AI420" s="50"/>
      <c r="AJ420" s="50"/>
      <c r="AK420" s="50"/>
      <c r="AL420" s="50"/>
      <c r="AM420" s="50"/>
      <c r="AN420" s="50"/>
      <c r="AO420" s="50"/>
      <c r="AP420" s="50">
        <v>1</v>
      </c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/>
      <c r="BE420" s="50"/>
      <c r="BF420" s="50"/>
      <c r="BG420" s="50"/>
      <c r="BH420" s="50"/>
      <c r="BI420" s="50" t="s">
        <v>232</v>
      </c>
      <c r="BJ420" s="50"/>
      <c r="BK420" s="50"/>
      <c r="BL420" s="50"/>
      <c r="BM420" s="50"/>
      <c r="BN420" s="50"/>
      <c r="BO420" s="50"/>
      <c r="BP420" s="50"/>
      <c r="BQ420" s="50"/>
      <c r="BR420" s="50"/>
      <c r="BS420" s="50"/>
      <c r="BT420" s="50"/>
      <c r="BU420" s="50"/>
      <c r="BV420" s="50"/>
      <c r="BW420" s="50"/>
      <c r="BX420" s="50"/>
      <c r="BY420" s="50"/>
      <c r="BZ420" s="50"/>
      <c r="CA420" s="50"/>
      <c r="CB420" s="50"/>
      <c r="CC420" s="50"/>
      <c r="CD420" s="50"/>
      <c r="CE420" s="50"/>
      <c r="CF420" s="50"/>
      <c r="CG420" s="50"/>
      <c r="CH420" s="50"/>
      <c r="CI420" s="50"/>
      <c r="CJ420" s="61">
        <f t="shared" ref="CJ420:CJ434" si="235">SUM(D420:CI420)</f>
        <v>5</v>
      </c>
    </row>
    <row r="421" spans="2:88" x14ac:dyDescent="0.35">
      <c r="B421" s="137">
        <v>386202</v>
      </c>
      <c r="C421" s="59">
        <v>41334</v>
      </c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>
        <v>1</v>
      </c>
      <c r="AE421" s="50"/>
      <c r="AF421" s="50"/>
      <c r="AG421" s="50">
        <v>1</v>
      </c>
      <c r="AH421" s="50"/>
      <c r="AI421" s="50">
        <v>1</v>
      </c>
      <c r="AJ421" s="50"/>
      <c r="AK421" s="50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50"/>
      <c r="BE421" s="50"/>
      <c r="BF421" s="50"/>
      <c r="BG421" s="50"/>
      <c r="BH421" s="50"/>
      <c r="BI421" s="50" t="s">
        <v>232</v>
      </c>
      <c r="BJ421" s="50"/>
      <c r="BK421" s="50"/>
      <c r="BL421" s="50"/>
      <c r="BM421" s="50"/>
      <c r="BN421" s="50"/>
      <c r="BO421" s="50"/>
      <c r="BP421" s="50"/>
      <c r="BQ421" s="50"/>
      <c r="BR421" s="50"/>
      <c r="BS421" s="50"/>
      <c r="BT421" s="50"/>
      <c r="BU421" s="50"/>
      <c r="BV421" s="50"/>
      <c r="BW421" s="50"/>
      <c r="BX421" s="50"/>
      <c r="BY421" s="50"/>
      <c r="BZ421" s="50"/>
      <c r="CA421" s="50"/>
      <c r="CB421" s="50"/>
      <c r="CC421" s="50"/>
      <c r="CD421" s="50"/>
      <c r="CE421" s="50"/>
      <c r="CF421" s="50"/>
      <c r="CG421" s="50"/>
      <c r="CH421" s="50"/>
      <c r="CI421" s="50"/>
      <c r="CJ421" s="61">
        <f t="shared" si="235"/>
        <v>3</v>
      </c>
    </row>
    <row r="422" spans="2:88" x14ac:dyDescent="0.35">
      <c r="B422" s="137">
        <v>99745</v>
      </c>
      <c r="C422" s="59">
        <v>41334</v>
      </c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>
        <v>1</v>
      </c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  <c r="AQ422" s="50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/>
      <c r="BE422" s="50"/>
      <c r="BF422" s="50"/>
      <c r="BG422" s="50"/>
      <c r="BH422" s="50"/>
      <c r="BI422" s="50" t="s">
        <v>232</v>
      </c>
      <c r="BJ422" s="50"/>
      <c r="BK422" s="50"/>
      <c r="BL422" s="50"/>
      <c r="BM422" s="50"/>
      <c r="BN422" s="50"/>
      <c r="BO422" s="50"/>
      <c r="BP422" s="50"/>
      <c r="BQ422" s="50"/>
      <c r="BR422" s="50"/>
      <c r="BS422" s="50"/>
      <c r="BT422" s="50"/>
      <c r="BU422" s="50"/>
      <c r="BV422" s="50"/>
      <c r="BW422" s="50"/>
      <c r="BX422" s="50"/>
      <c r="BY422" s="50"/>
      <c r="BZ422" s="50"/>
      <c r="CA422" s="50"/>
      <c r="CB422" s="50"/>
      <c r="CC422" s="50"/>
      <c r="CD422" s="50"/>
      <c r="CE422" s="50"/>
      <c r="CF422" s="50"/>
      <c r="CG422" s="50"/>
      <c r="CH422" s="50"/>
      <c r="CI422" s="50"/>
      <c r="CJ422" s="61">
        <f t="shared" si="235"/>
        <v>1</v>
      </c>
    </row>
    <row r="423" spans="2:88" x14ac:dyDescent="0.35">
      <c r="B423" s="137">
        <v>362900</v>
      </c>
      <c r="C423" s="59">
        <v>41334</v>
      </c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>
        <v>1</v>
      </c>
      <c r="AE423" s="50">
        <v>1</v>
      </c>
      <c r="AF423" s="50">
        <v>1</v>
      </c>
      <c r="AG423" s="50">
        <v>1</v>
      </c>
      <c r="AH423" s="50"/>
      <c r="AI423" s="50"/>
      <c r="AJ423" s="50"/>
      <c r="AK423" s="50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50"/>
      <c r="BE423" s="50"/>
      <c r="BF423" s="50"/>
      <c r="BG423" s="50"/>
      <c r="BH423" s="50"/>
      <c r="BI423" s="50" t="s">
        <v>232</v>
      </c>
      <c r="BJ423" s="50"/>
      <c r="BK423" s="50"/>
      <c r="BL423" s="50"/>
      <c r="BM423" s="50"/>
      <c r="BN423" s="50"/>
      <c r="BO423" s="50"/>
      <c r="BP423" s="50"/>
      <c r="BQ423" s="50"/>
      <c r="BR423" s="50"/>
      <c r="BS423" s="50"/>
      <c r="BT423" s="50"/>
      <c r="BU423" s="50"/>
      <c r="BV423" s="50"/>
      <c r="BW423" s="50"/>
      <c r="BX423" s="50"/>
      <c r="BY423" s="50"/>
      <c r="BZ423" s="50"/>
      <c r="CA423" s="50"/>
      <c r="CB423" s="50"/>
      <c r="CC423" s="50"/>
      <c r="CD423" s="50"/>
      <c r="CE423" s="50"/>
      <c r="CF423" s="50"/>
      <c r="CG423" s="50"/>
      <c r="CH423" s="50"/>
      <c r="CI423" s="50"/>
      <c r="CJ423" s="61">
        <f t="shared" si="235"/>
        <v>4</v>
      </c>
    </row>
    <row r="424" spans="2:88" x14ac:dyDescent="0.35">
      <c r="B424" s="137">
        <v>275184</v>
      </c>
      <c r="C424" s="59">
        <v>41334</v>
      </c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>
        <v>2</v>
      </c>
      <c r="AE424" s="50"/>
      <c r="AF424" s="50">
        <v>3</v>
      </c>
      <c r="AG424" s="50">
        <v>3</v>
      </c>
      <c r="AH424" s="50"/>
      <c r="AI424" s="50"/>
      <c r="AJ424" s="50"/>
      <c r="AK424" s="50">
        <v>3</v>
      </c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  <c r="AV424" s="50"/>
      <c r="AW424" s="50">
        <v>2</v>
      </c>
      <c r="AX424" s="50"/>
      <c r="AY424" s="50"/>
      <c r="AZ424" s="50"/>
      <c r="BA424" s="50"/>
      <c r="BB424" s="50"/>
      <c r="BC424" s="50"/>
      <c r="BD424" s="50"/>
      <c r="BE424" s="50"/>
      <c r="BF424" s="50"/>
      <c r="BG424" s="50"/>
      <c r="BH424" s="50"/>
      <c r="BI424" s="50" t="s">
        <v>232</v>
      </c>
      <c r="BJ424" s="50"/>
      <c r="BK424" s="50"/>
      <c r="BL424" s="50"/>
      <c r="BM424" s="50"/>
      <c r="BN424" s="50"/>
      <c r="BO424" s="50"/>
      <c r="BP424" s="50"/>
      <c r="BQ424" s="50"/>
      <c r="BR424" s="50"/>
      <c r="BS424" s="50"/>
      <c r="BT424" s="50"/>
      <c r="BU424" s="50"/>
      <c r="BV424" s="50"/>
      <c r="BW424" s="50"/>
      <c r="BX424" s="50"/>
      <c r="BY424" s="50"/>
      <c r="BZ424" s="50"/>
      <c r="CA424" s="50"/>
      <c r="CB424" s="50"/>
      <c r="CC424" s="50"/>
      <c r="CD424" s="50"/>
      <c r="CE424" s="50"/>
      <c r="CF424" s="50"/>
      <c r="CG424" s="50"/>
      <c r="CH424" s="50"/>
      <c r="CI424" s="50"/>
      <c r="CJ424" s="61">
        <f t="shared" si="235"/>
        <v>13</v>
      </c>
    </row>
    <row r="425" spans="2:88" x14ac:dyDescent="0.35">
      <c r="B425" s="137">
        <v>387569</v>
      </c>
      <c r="C425" s="59">
        <v>41334</v>
      </c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>
        <v>1</v>
      </c>
      <c r="AE425" s="50">
        <v>1</v>
      </c>
      <c r="AF425" s="50"/>
      <c r="AG425" s="50"/>
      <c r="AH425" s="50"/>
      <c r="AI425" s="50"/>
      <c r="AJ425" s="50">
        <v>1</v>
      </c>
      <c r="AK425" s="50"/>
      <c r="AL425" s="50">
        <v>1</v>
      </c>
      <c r="AM425" s="50"/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0"/>
      <c r="BC425" s="50"/>
      <c r="BD425" s="50"/>
      <c r="BE425" s="50"/>
      <c r="BF425" s="50"/>
      <c r="BG425" s="50"/>
      <c r="BH425" s="50"/>
      <c r="BI425" s="50" t="s">
        <v>232</v>
      </c>
      <c r="BJ425" s="50"/>
      <c r="BK425" s="50"/>
      <c r="BL425" s="50"/>
      <c r="BM425" s="50"/>
      <c r="BN425" s="50"/>
      <c r="BO425" s="50"/>
      <c r="BP425" s="50"/>
      <c r="BQ425" s="50"/>
      <c r="BR425" s="50"/>
      <c r="BS425" s="50"/>
      <c r="BT425" s="50"/>
      <c r="BU425" s="50"/>
      <c r="BV425" s="50"/>
      <c r="BW425" s="50"/>
      <c r="BX425" s="50"/>
      <c r="BY425" s="50"/>
      <c r="BZ425" s="50"/>
      <c r="CA425" s="50"/>
      <c r="CB425" s="50"/>
      <c r="CC425" s="50"/>
      <c r="CD425" s="50"/>
      <c r="CE425" s="50"/>
      <c r="CF425" s="50"/>
      <c r="CG425" s="50"/>
      <c r="CH425" s="50"/>
      <c r="CI425" s="50"/>
      <c r="CJ425" s="61">
        <f t="shared" si="235"/>
        <v>4</v>
      </c>
    </row>
    <row r="426" spans="2:88" x14ac:dyDescent="0.35">
      <c r="B426" s="137">
        <v>388290</v>
      </c>
      <c r="C426" s="59">
        <v>41334</v>
      </c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>
        <v>2</v>
      </c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0"/>
      <c r="BE426" s="50"/>
      <c r="BF426" s="50"/>
      <c r="BG426" s="50"/>
      <c r="BH426" s="50"/>
      <c r="BI426" s="50" t="s">
        <v>232</v>
      </c>
      <c r="BJ426" s="50"/>
      <c r="BK426" s="50"/>
      <c r="BL426" s="50"/>
      <c r="BM426" s="50"/>
      <c r="BN426" s="50"/>
      <c r="BO426" s="50"/>
      <c r="BP426" s="50"/>
      <c r="BQ426" s="50"/>
      <c r="BR426" s="50"/>
      <c r="BS426" s="50"/>
      <c r="BT426" s="50"/>
      <c r="BU426" s="50"/>
      <c r="BV426" s="50"/>
      <c r="BW426" s="50"/>
      <c r="BX426" s="50"/>
      <c r="BY426" s="50"/>
      <c r="BZ426" s="50"/>
      <c r="CA426" s="50"/>
      <c r="CB426" s="50"/>
      <c r="CC426" s="50"/>
      <c r="CD426" s="50"/>
      <c r="CE426" s="50"/>
      <c r="CF426" s="50"/>
      <c r="CG426" s="50"/>
      <c r="CH426" s="50"/>
      <c r="CI426" s="50"/>
      <c r="CJ426" s="61">
        <f t="shared" si="235"/>
        <v>2</v>
      </c>
    </row>
    <row r="427" spans="2:88" x14ac:dyDescent="0.35">
      <c r="B427" s="137">
        <v>378863</v>
      </c>
      <c r="C427" s="59">
        <v>41334</v>
      </c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>
        <v>1</v>
      </c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0"/>
      <c r="BE427" s="50"/>
      <c r="BF427" s="50"/>
      <c r="BG427" s="50"/>
      <c r="BH427" s="50"/>
      <c r="BI427" s="50" t="s">
        <v>232</v>
      </c>
      <c r="BJ427" s="50"/>
      <c r="BK427" s="50"/>
      <c r="BL427" s="50"/>
      <c r="BM427" s="50"/>
      <c r="BN427" s="50"/>
      <c r="BO427" s="50"/>
      <c r="BP427" s="50"/>
      <c r="BQ427" s="50"/>
      <c r="BR427" s="50"/>
      <c r="BS427" s="50"/>
      <c r="BT427" s="50"/>
      <c r="BU427" s="50"/>
      <c r="BV427" s="50"/>
      <c r="BW427" s="50"/>
      <c r="BX427" s="50"/>
      <c r="BY427" s="50"/>
      <c r="BZ427" s="50"/>
      <c r="CA427" s="50"/>
      <c r="CB427" s="50"/>
      <c r="CC427" s="50"/>
      <c r="CD427" s="50"/>
      <c r="CE427" s="50"/>
      <c r="CF427" s="50"/>
      <c r="CG427" s="50"/>
      <c r="CH427" s="50"/>
      <c r="CI427" s="50"/>
      <c r="CJ427" s="61">
        <f t="shared" si="235"/>
        <v>1</v>
      </c>
    </row>
    <row r="428" spans="2:88" x14ac:dyDescent="0.35">
      <c r="B428" s="137">
        <v>388079</v>
      </c>
      <c r="C428" s="59">
        <v>41334</v>
      </c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>
        <v>1</v>
      </c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  <c r="AQ428" s="50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0"/>
      <c r="BE428" s="50"/>
      <c r="BF428" s="50"/>
      <c r="BG428" s="50"/>
      <c r="BH428" s="50"/>
      <c r="BI428" s="50" t="s">
        <v>232</v>
      </c>
      <c r="BJ428" s="50"/>
      <c r="BK428" s="50"/>
      <c r="BL428" s="50"/>
      <c r="BM428" s="50"/>
      <c r="BN428" s="50"/>
      <c r="BO428" s="50"/>
      <c r="BP428" s="50"/>
      <c r="BQ428" s="50"/>
      <c r="BR428" s="50"/>
      <c r="BS428" s="50"/>
      <c r="BT428" s="50"/>
      <c r="BU428" s="50"/>
      <c r="BV428" s="50"/>
      <c r="BW428" s="50"/>
      <c r="BX428" s="50"/>
      <c r="BY428" s="50"/>
      <c r="BZ428" s="50"/>
      <c r="CA428" s="50"/>
      <c r="CB428" s="50"/>
      <c r="CC428" s="50"/>
      <c r="CD428" s="50"/>
      <c r="CE428" s="50"/>
      <c r="CF428" s="50"/>
      <c r="CG428" s="50"/>
      <c r="CH428" s="50"/>
      <c r="CI428" s="50"/>
      <c r="CJ428" s="61">
        <f t="shared" si="235"/>
        <v>1</v>
      </c>
    </row>
    <row r="429" spans="2:88" x14ac:dyDescent="0.35">
      <c r="B429" s="137">
        <v>388708</v>
      </c>
      <c r="C429" s="59">
        <v>41334</v>
      </c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>
        <v>1</v>
      </c>
      <c r="AE429" s="50"/>
      <c r="AF429" s="50">
        <v>1</v>
      </c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50"/>
      <c r="BE429" s="50"/>
      <c r="BF429" s="50"/>
      <c r="BG429" s="50"/>
      <c r="BH429" s="50"/>
      <c r="BI429" s="50" t="s">
        <v>232</v>
      </c>
      <c r="BJ429" s="50"/>
      <c r="BK429" s="50"/>
      <c r="BL429" s="50"/>
      <c r="BM429" s="50"/>
      <c r="BN429" s="50"/>
      <c r="BO429" s="50"/>
      <c r="BP429" s="50"/>
      <c r="BQ429" s="50"/>
      <c r="BR429" s="50"/>
      <c r="BS429" s="50"/>
      <c r="BT429" s="50"/>
      <c r="BU429" s="50"/>
      <c r="BV429" s="50"/>
      <c r="BW429" s="50"/>
      <c r="BX429" s="50"/>
      <c r="BY429" s="50"/>
      <c r="BZ429" s="50"/>
      <c r="CA429" s="50"/>
      <c r="CB429" s="50"/>
      <c r="CC429" s="50"/>
      <c r="CD429" s="50"/>
      <c r="CE429" s="50"/>
      <c r="CF429" s="50"/>
      <c r="CG429" s="50"/>
      <c r="CH429" s="50"/>
      <c r="CI429" s="50"/>
      <c r="CJ429" s="61">
        <f t="shared" si="235"/>
        <v>2</v>
      </c>
    </row>
    <row r="430" spans="2:88" x14ac:dyDescent="0.35">
      <c r="B430" s="137">
        <v>388764</v>
      </c>
      <c r="C430" s="59">
        <v>41334</v>
      </c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>
        <v>1</v>
      </c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50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0"/>
      <c r="BE430" s="50"/>
      <c r="BF430" s="50"/>
      <c r="BG430" s="50"/>
      <c r="BH430" s="50"/>
      <c r="BI430" s="50" t="s">
        <v>232</v>
      </c>
      <c r="BJ430" s="50"/>
      <c r="BK430" s="50"/>
      <c r="BL430" s="50"/>
      <c r="BM430" s="50"/>
      <c r="BN430" s="50"/>
      <c r="BO430" s="50"/>
      <c r="BP430" s="50"/>
      <c r="BQ430" s="50"/>
      <c r="BR430" s="50"/>
      <c r="BS430" s="50"/>
      <c r="BT430" s="50"/>
      <c r="BU430" s="50"/>
      <c r="BV430" s="50"/>
      <c r="BW430" s="50"/>
      <c r="BX430" s="50"/>
      <c r="BY430" s="50"/>
      <c r="BZ430" s="50"/>
      <c r="CA430" s="50"/>
      <c r="CB430" s="50"/>
      <c r="CC430" s="50"/>
      <c r="CD430" s="50"/>
      <c r="CE430" s="50"/>
      <c r="CF430" s="50"/>
      <c r="CG430" s="50"/>
      <c r="CH430" s="50"/>
      <c r="CI430" s="50"/>
      <c r="CJ430" s="61">
        <f t="shared" si="235"/>
        <v>1</v>
      </c>
    </row>
    <row r="431" spans="2:88" x14ac:dyDescent="0.35">
      <c r="B431" s="137">
        <v>388369</v>
      </c>
      <c r="C431" s="59">
        <v>41334</v>
      </c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>
        <v>1</v>
      </c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0"/>
      <c r="BE431" s="50"/>
      <c r="BF431" s="50"/>
      <c r="BG431" s="50"/>
      <c r="BH431" s="50"/>
      <c r="BI431" s="50" t="s">
        <v>232</v>
      </c>
      <c r="BJ431" s="50"/>
      <c r="BK431" s="50"/>
      <c r="BL431" s="50"/>
      <c r="BM431" s="50"/>
      <c r="BN431" s="50"/>
      <c r="BO431" s="50"/>
      <c r="BP431" s="50"/>
      <c r="BQ431" s="50"/>
      <c r="BR431" s="50"/>
      <c r="BS431" s="50"/>
      <c r="BT431" s="50">
        <v>2</v>
      </c>
      <c r="BU431" s="50"/>
      <c r="BV431" s="50">
        <v>2</v>
      </c>
      <c r="BW431" s="50">
        <v>1</v>
      </c>
      <c r="BX431" s="50"/>
      <c r="BY431" s="50"/>
      <c r="BZ431" s="50"/>
      <c r="CA431" s="50"/>
      <c r="CB431" s="50"/>
      <c r="CC431" s="50"/>
      <c r="CD431" s="50"/>
      <c r="CE431" s="50"/>
      <c r="CF431" s="50"/>
      <c r="CG431" s="50"/>
      <c r="CH431" s="50"/>
      <c r="CI431" s="50"/>
      <c r="CJ431" s="61">
        <f t="shared" si="235"/>
        <v>6</v>
      </c>
    </row>
    <row r="432" spans="2:88" x14ac:dyDescent="0.35">
      <c r="B432" s="137">
        <v>381402</v>
      </c>
      <c r="C432" s="59">
        <v>41334</v>
      </c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>
        <v>1</v>
      </c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50"/>
      <c r="AQ432" s="50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0"/>
      <c r="BC432" s="50"/>
      <c r="BD432" s="50"/>
      <c r="BE432" s="50"/>
      <c r="BF432" s="50"/>
      <c r="BG432" s="50"/>
      <c r="BH432" s="50"/>
      <c r="BI432" s="50" t="s">
        <v>232</v>
      </c>
      <c r="BJ432" s="50"/>
      <c r="BK432" s="50"/>
      <c r="BL432" s="50"/>
      <c r="BM432" s="50"/>
      <c r="BN432" s="50"/>
      <c r="BO432" s="50"/>
      <c r="BP432" s="50"/>
      <c r="BQ432" s="50"/>
      <c r="BR432" s="50"/>
      <c r="BS432" s="50"/>
      <c r="BT432" s="50"/>
      <c r="BU432" s="50"/>
      <c r="BV432" s="50"/>
      <c r="BW432" s="50"/>
      <c r="BX432" s="50"/>
      <c r="BY432" s="50"/>
      <c r="BZ432" s="50"/>
      <c r="CA432" s="50"/>
      <c r="CB432" s="50"/>
      <c r="CC432" s="50"/>
      <c r="CD432" s="50"/>
      <c r="CE432" s="50"/>
      <c r="CF432" s="50"/>
      <c r="CG432" s="50"/>
      <c r="CH432" s="50"/>
      <c r="CI432" s="50"/>
      <c r="CJ432" s="61">
        <f t="shared" si="235"/>
        <v>1</v>
      </c>
    </row>
    <row r="433" spans="2:88" x14ac:dyDescent="0.35">
      <c r="B433" s="137">
        <v>389052</v>
      </c>
      <c r="C433" s="59">
        <v>41334</v>
      </c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>
        <v>1</v>
      </c>
      <c r="AE433" s="50"/>
      <c r="AF433" s="50">
        <v>1</v>
      </c>
      <c r="AG433" s="50"/>
      <c r="AH433" s="50">
        <v>1</v>
      </c>
      <c r="AI433" s="50">
        <v>2</v>
      </c>
      <c r="AJ433" s="50"/>
      <c r="AK433" s="50">
        <v>1</v>
      </c>
      <c r="AL433" s="50"/>
      <c r="AM433" s="50"/>
      <c r="AN433" s="50"/>
      <c r="AO433" s="50"/>
      <c r="AP433" s="50"/>
      <c r="AQ433" s="50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0"/>
      <c r="BC433" s="50"/>
      <c r="BD433" s="50"/>
      <c r="BE433" s="50"/>
      <c r="BF433" s="50"/>
      <c r="BG433" s="50"/>
      <c r="BH433" s="50"/>
      <c r="BI433" s="50" t="s">
        <v>232</v>
      </c>
      <c r="BJ433" s="50"/>
      <c r="BK433" s="50"/>
      <c r="BL433" s="50"/>
      <c r="BM433" s="50"/>
      <c r="BN433" s="50"/>
      <c r="BO433" s="50"/>
      <c r="BP433" s="50"/>
      <c r="BQ433" s="50"/>
      <c r="BR433" s="50"/>
      <c r="BS433" s="50"/>
      <c r="BT433" s="50"/>
      <c r="BU433" s="50"/>
      <c r="BV433" s="50"/>
      <c r="BW433" s="50"/>
      <c r="BX433" s="50"/>
      <c r="BY433" s="50"/>
      <c r="BZ433" s="50"/>
      <c r="CA433" s="50"/>
      <c r="CB433" s="50"/>
      <c r="CC433" s="50"/>
      <c r="CD433" s="50"/>
      <c r="CE433" s="50"/>
      <c r="CF433" s="50"/>
      <c r="CG433" s="50"/>
      <c r="CH433" s="50"/>
      <c r="CI433" s="50"/>
      <c r="CJ433" s="61">
        <f t="shared" si="235"/>
        <v>6</v>
      </c>
    </row>
    <row r="434" spans="2:88" x14ac:dyDescent="0.35">
      <c r="B434" s="137">
        <v>389602</v>
      </c>
      <c r="C434" s="59">
        <v>41334</v>
      </c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>
        <v>1</v>
      </c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0"/>
      <c r="BF434" s="50"/>
      <c r="BG434" s="50"/>
      <c r="BH434" s="50"/>
      <c r="BI434" s="50" t="s">
        <v>232</v>
      </c>
      <c r="BJ434" s="50"/>
      <c r="BK434" s="50"/>
      <c r="BL434" s="50"/>
      <c r="BM434" s="50"/>
      <c r="BN434" s="50"/>
      <c r="BO434" s="50"/>
      <c r="BP434" s="50"/>
      <c r="BQ434" s="50"/>
      <c r="BR434" s="50"/>
      <c r="BS434" s="50"/>
      <c r="BT434" s="50"/>
      <c r="BU434" s="50"/>
      <c r="BV434" s="50"/>
      <c r="BW434" s="50"/>
      <c r="BX434" s="50"/>
      <c r="BY434" s="50"/>
      <c r="BZ434" s="50"/>
      <c r="CA434" s="50"/>
      <c r="CB434" s="50"/>
      <c r="CC434" s="50"/>
      <c r="CD434" s="50"/>
      <c r="CE434" s="50"/>
      <c r="CF434" s="50"/>
      <c r="CG434" s="50"/>
      <c r="CH434" s="50"/>
      <c r="CI434" s="50"/>
      <c r="CJ434" s="61">
        <f t="shared" si="235"/>
        <v>1</v>
      </c>
    </row>
    <row r="435" spans="2:88" ht="18.75" customHeight="1" x14ac:dyDescent="0.35">
      <c r="B435" s="63"/>
      <c r="C435" s="62" t="s">
        <v>16</v>
      </c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>
        <f t="shared" ref="AD435:BH435" si="236">COUNT(AD420:AD434)</f>
        <v>15</v>
      </c>
      <c r="AE435" s="64">
        <f t="shared" si="236"/>
        <v>3</v>
      </c>
      <c r="AF435" s="64">
        <f t="shared" si="236"/>
        <v>5</v>
      </c>
      <c r="AG435" s="64">
        <f t="shared" si="236"/>
        <v>4</v>
      </c>
      <c r="AH435" s="64">
        <f t="shared" si="236"/>
        <v>1</v>
      </c>
      <c r="AI435" s="64">
        <f t="shared" si="236"/>
        <v>2</v>
      </c>
      <c r="AJ435" s="64">
        <f t="shared" si="236"/>
        <v>1</v>
      </c>
      <c r="AK435" s="64">
        <f t="shared" si="236"/>
        <v>2</v>
      </c>
      <c r="AL435" s="64">
        <f t="shared" si="236"/>
        <v>1</v>
      </c>
      <c r="AM435" s="64">
        <f t="shared" si="236"/>
        <v>0</v>
      </c>
      <c r="AN435" s="64">
        <f t="shared" si="236"/>
        <v>0</v>
      </c>
      <c r="AO435" s="64">
        <f t="shared" si="236"/>
        <v>0</v>
      </c>
      <c r="AP435" s="64">
        <f t="shared" si="236"/>
        <v>1</v>
      </c>
      <c r="AQ435" s="64">
        <f t="shared" si="236"/>
        <v>0</v>
      </c>
      <c r="AR435" s="64">
        <f t="shared" si="236"/>
        <v>0</v>
      </c>
      <c r="AS435" s="64">
        <f t="shared" si="236"/>
        <v>0</v>
      </c>
      <c r="AT435" s="64">
        <f t="shared" si="236"/>
        <v>0</v>
      </c>
      <c r="AU435" s="64">
        <f t="shared" si="236"/>
        <v>0</v>
      </c>
      <c r="AV435" s="64">
        <f t="shared" si="236"/>
        <v>0</v>
      </c>
      <c r="AW435" s="64">
        <f t="shared" si="236"/>
        <v>1</v>
      </c>
      <c r="AX435" s="64">
        <f t="shared" si="236"/>
        <v>0</v>
      </c>
      <c r="AY435" s="64">
        <f t="shared" si="236"/>
        <v>0</v>
      </c>
      <c r="AZ435" s="64">
        <f t="shared" si="236"/>
        <v>0</v>
      </c>
      <c r="BA435" s="64">
        <f t="shared" si="236"/>
        <v>0</v>
      </c>
      <c r="BB435" s="64">
        <f t="shared" si="236"/>
        <v>0</v>
      </c>
      <c r="BC435" s="64">
        <f t="shared" si="236"/>
        <v>0</v>
      </c>
      <c r="BD435" s="64">
        <f t="shared" si="236"/>
        <v>0</v>
      </c>
      <c r="BE435" s="64">
        <f t="shared" si="236"/>
        <v>0</v>
      </c>
      <c r="BF435" s="64">
        <f t="shared" si="236"/>
        <v>0</v>
      </c>
      <c r="BG435" s="64">
        <f t="shared" si="236"/>
        <v>0</v>
      </c>
      <c r="BH435" s="64">
        <f t="shared" si="236"/>
        <v>0</v>
      </c>
      <c r="BI435" s="64">
        <f t="shared" ref="BI435:BO435" si="237">COUNT(BI420:BI434)</f>
        <v>0</v>
      </c>
      <c r="BJ435" s="64">
        <f t="shared" si="237"/>
        <v>0</v>
      </c>
      <c r="BK435" s="64">
        <f t="shared" si="237"/>
        <v>0</v>
      </c>
      <c r="BL435" s="64">
        <f t="shared" si="237"/>
        <v>0</v>
      </c>
      <c r="BM435" s="64">
        <f t="shared" si="237"/>
        <v>0</v>
      </c>
      <c r="BN435" s="64">
        <f t="shared" ref="BN435" si="238">COUNT(BN420:BN434)</f>
        <v>0</v>
      </c>
      <c r="BO435" s="64">
        <f t="shared" si="237"/>
        <v>0</v>
      </c>
      <c r="BP435" s="64">
        <f t="shared" ref="BP435:BQ435" si="239">COUNT(BP420:BP434)</f>
        <v>0</v>
      </c>
      <c r="BQ435" s="64">
        <f t="shared" si="239"/>
        <v>0</v>
      </c>
      <c r="BR435" s="64">
        <f t="shared" ref="BR435:BS435" si="240">COUNT(BR420:BR434)</f>
        <v>0</v>
      </c>
      <c r="BS435" s="64">
        <f t="shared" si="240"/>
        <v>0</v>
      </c>
      <c r="BT435" s="64">
        <f t="shared" ref="BT435:BU435" si="241">COUNT(BT420:BT434)</f>
        <v>1</v>
      </c>
      <c r="BU435" s="64">
        <f t="shared" si="241"/>
        <v>0</v>
      </c>
      <c r="BV435" s="64">
        <f t="shared" ref="BV435:CG435" si="242">COUNT(BV420:BV434)</f>
        <v>1</v>
      </c>
      <c r="BW435" s="64">
        <f t="shared" si="242"/>
        <v>1</v>
      </c>
      <c r="BX435" s="64">
        <f t="shared" si="242"/>
        <v>0</v>
      </c>
      <c r="BY435" s="64">
        <f t="shared" si="242"/>
        <v>0</v>
      </c>
      <c r="BZ435" s="64">
        <f t="shared" si="242"/>
        <v>0</v>
      </c>
      <c r="CA435" s="64">
        <f t="shared" si="242"/>
        <v>0</v>
      </c>
      <c r="CB435" s="64">
        <f t="shared" si="242"/>
        <v>0</v>
      </c>
      <c r="CC435" s="64">
        <f t="shared" si="242"/>
        <v>0</v>
      </c>
      <c r="CD435" s="64">
        <f t="shared" si="242"/>
        <v>0</v>
      </c>
      <c r="CE435" s="64">
        <f t="shared" si="242"/>
        <v>0</v>
      </c>
      <c r="CF435" s="64">
        <f t="shared" si="242"/>
        <v>0</v>
      </c>
      <c r="CG435" s="64">
        <f t="shared" si="242"/>
        <v>0</v>
      </c>
      <c r="CH435" s="64">
        <f t="shared" ref="CH435:CI435" si="243">COUNT(CH420:CH434)</f>
        <v>0</v>
      </c>
      <c r="CI435" s="64">
        <f t="shared" si="243"/>
        <v>0</v>
      </c>
      <c r="CJ435" s="64">
        <f>SUM(CJ420:CJ434)</f>
        <v>51</v>
      </c>
    </row>
    <row r="436" spans="2:88" ht="18.75" customHeight="1" x14ac:dyDescent="0.35"/>
    <row r="437" spans="2:88" ht="18.75" customHeight="1" x14ac:dyDescent="0.35">
      <c r="B437" s="136" t="s">
        <v>230</v>
      </c>
      <c r="C437" s="58" t="s">
        <v>231</v>
      </c>
      <c r="D437" s="56">
        <v>40544</v>
      </c>
      <c r="E437" s="56">
        <v>40575</v>
      </c>
      <c r="F437" s="56">
        <v>40603</v>
      </c>
      <c r="G437" s="56">
        <v>40634</v>
      </c>
      <c r="H437" s="56">
        <v>40664</v>
      </c>
      <c r="I437" s="56">
        <v>40695</v>
      </c>
      <c r="J437" s="56">
        <v>40725</v>
      </c>
      <c r="K437" s="56">
        <v>40756</v>
      </c>
      <c r="L437" s="56">
        <v>40787</v>
      </c>
      <c r="M437" s="56">
        <v>40817</v>
      </c>
      <c r="N437" s="56">
        <v>40848</v>
      </c>
      <c r="O437" s="56">
        <v>40878</v>
      </c>
      <c r="P437" s="56">
        <v>40909</v>
      </c>
      <c r="Q437" s="56">
        <v>40940</v>
      </c>
      <c r="R437" s="56">
        <v>40969</v>
      </c>
      <c r="S437" s="56">
        <v>41000</v>
      </c>
      <c r="T437" s="56">
        <v>41030</v>
      </c>
      <c r="U437" s="56">
        <v>41061</v>
      </c>
      <c r="V437" s="56">
        <v>41091</v>
      </c>
      <c r="W437" s="56">
        <v>41122</v>
      </c>
      <c r="X437" s="56">
        <v>41153</v>
      </c>
      <c r="Y437" s="56">
        <v>41183</v>
      </c>
      <c r="Z437" s="56">
        <v>41214</v>
      </c>
      <c r="AA437" s="56">
        <v>41244</v>
      </c>
      <c r="AB437" s="56">
        <v>41275</v>
      </c>
      <c r="AC437" s="56">
        <v>41306</v>
      </c>
      <c r="AD437" s="56">
        <v>41334</v>
      </c>
      <c r="AE437" s="56">
        <v>41365</v>
      </c>
      <c r="AF437" s="56">
        <v>41395</v>
      </c>
      <c r="AG437" s="56">
        <v>41426</v>
      </c>
      <c r="AH437" s="56">
        <v>41456</v>
      </c>
      <c r="AI437" s="56">
        <v>41487</v>
      </c>
      <c r="AJ437" s="56">
        <v>41518</v>
      </c>
      <c r="AK437" s="56">
        <v>41548</v>
      </c>
      <c r="AL437" s="56">
        <v>41579</v>
      </c>
      <c r="AM437" s="56">
        <v>41609</v>
      </c>
      <c r="AN437" s="56">
        <v>41640</v>
      </c>
      <c r="AO437" s="56">
        <v>41671</v>
      </c>
      <c r="AP437" s="56">
        <v>41699</v>
      </c>
      <c r="AQ437" s="56">
        <v>41730</v>
      </c>
      <c r="AR437" s="56">
        <v>41760</v>
      </c>
      <c r="AS437" s="56">
        <v>41791</v>
      </c>
      <c r="AT437" s="56">
        <v>41821</v>
      </c>
      <c r="AU437" s="56">
        <v>41852</v>
      </c>
      <c r="AV437" s="56">
        <v>41883</v>
      </c>
      <c r="AW437" s="56">
        <v>41913</v>
      </c>
      <c r="AX437" s="56">
        <v>41944</v>
      </c>
      <c r="AY437" s="56">
        <v>41974</v>
      </c>
      <c r="AZ437" s="56">
        <v>42005</v>
      </c>
      <c r="BA437" s="56">
        <v>42036</v>
      </c>
      <c r="BB437" s="56">
        <v>42064</v>
      </c>
      <c r="BC437" s="56">
        <v>42095</v>
      </c>
      <c r="BD437" s="56">
        <v>42125</v>
      </c>
      <c r="BE437" s="56">
        <v>42156</v>
      </c>
      <c r="BF437" s="56">
        <v>42186</v>
      </c>
      <c r="BG437" s="56">
        <v>42217</v>
      </c>
      <c r="BH437" s="48">
        <v>42248</v>
      </c>
      <c r="BI437" s="48">
        <v>42278</v>
      </c>
      <c r="BJ437" s="48">
        <v>42309</v>
      </c>
      <c r="BK437" s="48">
        <v>42339</v>
      </c>
      <c r="BL437" s="48">
        <v>42370</v>
      </c>
      <c r="BM437" s="48">
        <v>42401</v>
      </c>
      <c r="BN437" s="48">
        <v>42430</v>
      </c>
      <c r="BO437" s="48">
        <v>42461</v>
      </c>
      <c r="BP437" s="48">
        <v>42491</v>
      </c>
      <c r="BQ437" s="48">
        <v>42522</v>
      </c>
      <c r="BR437" s="48">
        <v>42552</v>
      </c>
      <c r="BS437" s="48">
        <v>42583</v>
      </c>
      <c r="BT437" s="48">
        <v>42614</v>
      </c>
      <c r="BU437" s="48">
        <v>42644</v>
      </c>
      <c r="BV437" s="48">
        <v>42675</v>
      </c>
      <c r="BW437" s="48">
        <v>42705</v>
      </c>
      <c r="BX437" s="48">
        <v>42736</v>
      </c>
      <c r="BY437" s="48">
        <v>42767</v>
      </c>
      <c r="BZ437" s="48">
        <v>42795</v>
      </c>
      <c r="CA437" s="48">
        <v>42826</v>
      </c>
      <c r="CB437" s="48">
        <v>42856</v>
      </c>
      <c r="CC437" s="48">
        <v>42887</v>
      </c>
      <c r="CD437" s="48">
        <v>42917</v>
      </c>
      <c r="CE437" s="48">
        <v>42948</v>
      </c>
      <c r="CF437" s="48">
        <v>42979</v>
      </c>
      <c r="CG437" s="48">
        <v>43009</v>
      </c>
      <c r="CH437" s="48">
        <v>43040</v>
      </c>
      <c r="CI437" s="48">
        <v>43070</v>
      </c>
      <c r="CJ437" s="56" t="s">
        <v>16</v>
      </c>
    </row>
    <row r="438" spans="2:88" x14ac:dyDescent="0.35">
      <c r="B438" s="137">
        <v>295934</v>
      </c>
      <c r="C438" s="59">
        <v>41365</v>
      </c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>
        <v>1</v>
      </c>
      <c r="AF438" s="50"/>
      <c r="AG438" s="50">
        <v>2</v>
      </c>
      <c r="AH438" s="50"/>
      <c r="AI438" s="50">
        <v>1</v>
      </c>
      <c r="AJ438" s="50">
        <v>1</v>
      </c>
      <c r="AK438" s="50"/>
      <c r="AL438" s="50">
        <v>2</v>
      </c>
      <c r="AM438" s="50">
        <v>2</v>
      </c>
      <c r="AN438" s="50"/>
      <c r="AO438" s="50"/>
      <c r="AP438" s="50">
        <v>2</v>
      </c>
      <c r="AQ438" s="50"/>
      <c r="AR438" s="50"/>
      <c r="AS438" s="50">
        <v>1</v>
      </c>
      <c r="AT438" s="50"/>
      <c r="AU438" s="50">
        <v>1</v>
      </c>
      <c r="AV438" s="50"/>
      <c r="AW438" s="50">
        <v>2</v>
      </c>
      <c r="AX438" s="50"/>
      <c r="AY438" s="50">
        <v>2</v>
      </c>
      <c r="AZ438" s="50"/>
      <c r="BA438" s="50"/>
      <c r="BB438" s="50">
        <v>2</v>
      </c>
      <c r="BC438" s="50"/>
      <c r="BD438" s="50">
        <v>2</v>
      </c>
      <c r="BE438" s="50"/>
      <c r="BF438" s="50">
        <v>1</v>
      </c>
      <c r="BG438" s="50"/>
      <c r="BH438" s="50">
        <v>1</v>
      </c>
      <c r="BI438" s="50">
        <v>2</v>
      </c>
      <c r="BJ438" s="50"/>
      <c r="BK438" s="50">
        <v>2</v>
      </c>
      <c r="BL438" s="50"/>
      <c r="BM438" s="50"/>
      <c r="BN438" s="50"/>
      <c r="BO438" s="50"/>
      <c r="BP438" s="50"/>
      <c r="BQ438" s="50"/>
      <c r="BR438" s="50"/>
      <c r="BS438" s="50"/>
      <c r="BT438" s="50"/>
      <c r="BU438" s="50"/>
      <c r="BV438" s="50"/>
      <c r="BW438" s="50"/>
      <c r="BX438" s="50"/>
      <c r="BY438" s="50"/>
      <c r="BZ438" s="50"/>
      <c r="CA438" s="50"/>
      <c r="CB438" s="50"/>
      <c r="CC438" s="50"/>
      <c r="CD438" s="50"/>
      <c r="CE438" s="50"/>
      <c r="CF438" s="50"/>
      <c r="CG438" s="50"/>
      <c r="CH438" s="50"/>
      <c r="CI438" s="50"/>
      <c r="CJ438" s="61">
        <f t="shared" ref="CJ438:CJ451" si="244">SUM(D438:CI438)</f>
        <v>27</v>
      </c>
    </row>
    <row r="439" spans="2:88" x14ac:dyDescent="0.35">
      <c r="B439" s="137">
        <v>388430</v>
      </c>
      <c r="C439" s="59">
        <v>41365</v>
      </c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>
        <v>1</v>
      </c>
      <c r="AF439" s="50">
        <v>1</v>
      </c>
      <c r="AG439" s="50">
        <v>1</v>
      </c>
      <c r="AH439" s="50"/>
      <c r="AI439" s="50"/>
      <c r="AJ439" s="50"/>
      <c r="AK439" s="50"/>
      <c r="AL439" s="50"/>
      <c r="AM439" s="50">
        <v>1</v>
      </c>
      <c r="AN439" s="50"/>
      <c r="AO439" s="50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50"/>
      <c r="BE439" s="50"/>
      <c r="BF439" s="50"/>
      <c r="BG439" s="50"/>
      <c r="BH439" s="50"/>
      <c r="BI439" s="50" t="s">
        <v>232</v>
      </c>
      <c r="BJ439" s="50"/>
      <c r="BK439" s="50"/>
      <c r="BL439" s="50"/>
      <c r="BM439" s="50"/>
      <c r="BN439" s="50"/>
      <c r="BO439" s="50"/>
      <c r="BP439" s="50"/>
      <c r="BQ439" s="50"/>
      <c r="BR439" s="50"/>
      <c r="BS439" s="50"/>
      <c r="BT439" s="50"/>
      <c r="BU439" s="50"/>
      <c r="BV439" s="50"/>
      <c r="BW439" s="50"/>
      <c r="BX439" s="50"/>
      <c r="BY439" s="50"/>
      <c r="BZ439" s="50"/>
      <c r="CA439" s="50"/>
      <c r="CB439" s="50"/>
      <c r="CC439" s="50"/>
      <c r="CD439" s="50"/>
      <c r="CE439" s="50"/>
      <c r="CF439" s="50"/>
      <c r="CG439" s="50"/>
      <c r="CH439" s="50"/>
      <c r="CI439" s="50"/>
      <c r="CJ439" s="61">
        <f t="shared" si="244"/>
        <v>4</v>
      </c>
    </row>
    <row r="440" spans="2:88" x14ac:dyDescent="0.35">
      <c r="B440" s="137">
        <v>390378</v>
      </c>
      <c r="C440" s="59">
        <v>41365</v>
      </c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>
        <v>1</v>
      </c>
      <c r="AF440" s="50">
        <v>1</v>
      </c>
      <c r="AG440" s="50">
        <v>1</v>
      </c>
      <c r="AH440" s="50"/>
      <c r="AI440" s="50"/>
      <c r="AJ440" s="50"/>
      <c r="AK440" s="50"/>
      <c r="AL440" s="50"/>
      <c r="AM440" s="50"/>
      <c r="AN440" s="50"/>
      <c r="AO440" s="50"/>
      <c r="AP440" s="50"/>
      <c r="AQ440" s="50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0"/>
      <c r="BE440" s="50"/>
      <c r="BF440" s="50"/>
      <c r="BG440" s="50"/>
      <c r="BH440" s="50"/>
      <c r="BI440" s="50" t="s">
        <v>232</v>
      </c>
      <c r="BJ440" s="50"/>
      <c r="BK440" s="50"/>
      <c r="BL440" s="50"/>
      <c r="BM440" s="50"/>
      <c r="BN440" s="50"/>
      <c r="BO440" s="50"/>
      <c r="BP440" s="50"/>
      <c r="BQ440" s="50"/>
      <c r="BR440" s="50"/>
      <c r="BS440" s="50"/>
      <c r="BT440" s="50"/>
      <c r="BU440" s="50"/>
      <c r="BV440" s="50"/>
      <c r="BW440" s="50"/>
      <c r="BX440" s="50"/>
      <c r="BY440" s="50"/>
      <c r="BZ440" s="50"/>
      <c r="CA440" s="50"/>
      <c r="CB440" s="50"/>
      <c r="CC440" s="50"/>
      <c r="CD440" s="50"/>
      <c r="CE440" s="50"/>
      <c r="CF440" s="50"/>
      <c r="CG440" s="50"/>
      <c r="CH440" s="50"/>
      <c r="CI440" s="50"/>
      <c r="CJ440" s="61">
        <f t="shared" si="244"/>
        <v>3</v>
      </c>
    </row>
    <row r="441" spans="2:88" x14ac:dyDescent="0.35">
      <c r="B441" s="137">
        <v>390656</v>
      </c>
      <c r="C441" s="59">
        <v>41365</v>
      </c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>
        <v>1</v>
      </c>
      <c r="AF441" s="50">
        <v>1</v>
      </c>
      <c r="AG441" s="50"/>
      <c r="AH441" s="50"/>
      <c r="AI441" s="50"/>
      <c r="AJ441" s="50"/>
      <c r="AK441" s="50"/>
      <c r="AL441" s="50"/>
      <c r="AM441" s="50"/>
      <c r="AN441" s="50"/>
      <c r="AO441" s="50"/>
      <c r="AP441" s="50">
        <v>1</v>
      </c>
      <c r="AQ441" s="50"/>
      <c r="AR441" s="50">
        <v>1</v>
      </c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50"/>
      <c r="BE441" s="50"/>
      <c r="BF441" s="50"/>
      <c r="BG441" s="50"/>
      <c r="BH441" s="50"/>
      <c r="BI441" s="50" t="s">
        <v>232</v>
      </c>
      <c r="BJ441" s="50"/>
      <c r="BK441" s="50"/>
      <c r="BL441" s="50"/>
      <c r="BM441" s="50"/>
      <c r="BN441" s="50"/>
      <c r="BO441" s="50"/>
      <c r="BP441" s="50"/>
      <c r="BQ441" s="50"/>
      <c r="BR441" s="50"/>
      <c r="BS441" s="50"/>
      <c r="BT441" s="50"/>
      <c r="BU441" s="50"/>
      <c r="BV441" s="50"/>
      <c r="BW441" s="50"/>
      <c r="BX441" s="50"/>
      <c r="BY441" s="50"/>
      <c r="BZ441" s="50"/>
      <c r="CA441" s="50"/>
      <c r="CB441" s="50"/>
      <c r="CC441" s="50"/>
      <c r="CD441" s="50"/>
      <c r="CE441" s="50"/>
      <c r="CF441" s="50"/>
      <c r="CG441" s="50"/>
      <c r="CH441" s="50"/>
      <c r="CI441" s="50"/>
      <c r="CJ441" s="61">
        <f t="shared" si="244"/>
        <v>4</v>
      </c>
    </row>
    <row r="442" spans="2:88" x14ac:dyDescent="0.35">
      <c r="B442" s="137">
        <v>390720</v>
      </c>
      <c r="C442" s="59">
        <v>41365</v>
      </c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>
        <v>1</v>
      </c>
      <c r="AF442" s="50"/>
      <c r="AG442" s="50"/>
      <c r="AH442" s="50"/>
      <c r="AI442" s="50"/>
      <c r="AJ442" s="50"/>
      <c r="AK442" s="50"/>
      <c r="AL442" s="50"/>
      <c r="AM442" s="50"/>
      <c r="AN442" s="50">
        <v>1</v>
      </c>
      <c r="AO442" s="50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0"/>
      <c r="BE442" s="50"/>
      <c r="BF442" s="50"/>
      <c r="BG442" s="50"/>
      <c r="BH442" s="50"/>
      <c r="BI442" s="50" t="s">
        <v>232</v>
      </c>
      <c r="BJ442" s="50"/>
      <c r="BK442" s="50"/>
      <c r="BL442" s="50"/>
      <c r="BM442" s="50"/>
      <c r="BN442" s="50"/>
      <c r="BO442" s="50"/>
      <c r="BP442" s="50"/>
      <c r="BQ442" s="50"/>
      <c r="BR442" s="50"/>
      <c r="BS442" s="50"/>
      <c r="BT442" s="50"/>
      <c r="BU442" s="50"/>
      <c r="BV442" s="50"/>
      <c r="BW442" s="50"/>
      <c r="BX442" s="50"/>
      <c r="BY442" s="50"/>
      <c r="BZ442" s="50"/>
      <c r="CA442" s="50"/>
      <c r="CB442" s="50"/>
      <c r="CC442" s="50"/>
      <c r="CD442" s="50"/>
      <c r="CE442" s="50"/>
      <c r="CF442" s="50"/>
      <c r="CG442" s="50"/>
      <c r="CH442" s="50"/>
      <c r="CI442" s="50"/>
      <c r="CJ442" s="61">
        <f t="shared" si="244"/>
        <v>2</v>
      </c>
    </row>
    <row r="443" spans="2:88" x14ac:dyDescent="0.35">
      <c r="B443" s="137">
        <v>391052</v>
      </c>
      <c r="C443" s="59">
        <v>41365</v>
      </c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>
        <v>1</v>
      </c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0"/>
      <c r="BE443" s="50"/>
      <c r="BF443" s="50"/>
      <c r="BG443" s="50"/>
      <c r="BH443" s="50"/>
      <c r="BI443" s="50" t="s">
        <v>232</v>
      </c>
      <c r="BJ443" s="50"/>
      <c r="BK443" s="50"/>
      <c r="BL443" s="50"/>
      <c r="BM443" s="50"/>
      <c r="BN443" s="50"/>
      <c r="BO443" s="50"/>
      <c r="BP443" s="50"/>
      <c r="BQ443" s="50"/>
      <c r="BR443" s="50"/>
      <c r="BS443" s="50"/>
      <c r="BT443" s="50"/>
      <c r="BU443" s="50"/>
      <c r="BV443" s="50"/>
      <c r="BW443" s="50"/>
      <c r="BX443" s="50"/>
      <c r="BY443" s="50"/>
      <c r="BZ443" s="50"/>
      <c r="CA443" s="50"/>
      <c r="CB443" s="50"/>
      <c r="CC443" s="50"/>
      <c r="CD443" s="50"/>
      <c r="CE443" s="50"/>
      <c r="CF443" s="50"/>
      <c r="CG443" s="50"/>
      <c r="CH443" s="50"/>
      <c r="CI443" s="50"/>
      <c r="CJ443" s="61">
        <f t="shared" si="244"/>
        <v>1</v>
      </c>
    </row>
    <row r="444" spans="2:88" x14ac:dyDescent="0.35">
      <c r="B444" s="137">
        <v>391436</v>
      </c>
      <c r="C444" s="59">
        <v>41365</v>
      </c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>
        <v>1</v>
      </c>
      <c r="AF444" s="50"/>
      <c r="AG444" s="50"/>
      <c r="AH444" s="50"/>
      <c r="AI444" s="50"/>
      <c r="AJ444" s="50"/>
      <c r="AK444" s="50"/>
      <c r="AL444" s="50"/>
      <c r="AM444" s="50"/>
      <c r="AN444" s="50"/>
      <c r="AO444" s="50">
        <v>1</v>
      </c>
      <c r="AP444" s="50">
        <v>1</v>
      </c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50"/>
      <c r="BE444" s="50"/>
      <c r="BF444" s="50"/>
      <c r="BG444" s="50"/>
      <c r="BH444" s="50"/>
      <c r="BI444" s="50" t="s">
        <v>232</v>
      </c>
      <c r="BJ444" s="50"/>
      <c r="BK444" s="50"/>
      <c r="BL444" s="50"/>
      <c r="BM444" s="50"/>
      <c r="BN444" s="50"/>
      <c r="BO444" s="50"/>
      <c r="BP444" s="50"/>
      <c r="BQ444" s="50"/>
      <c r="BR444" s="50"/>
      <c r="BS444" s="50"/>
      <c r="BT444" s="50"/>
      <c r="BU444" s="50"/>
      <c r="BV444" s="50"/>
      <c r="BW444" s="50"/>
      <c r="BX444" s="50"/>
      <c r="BY444" s="50"/>
      <c r="BZ444" s="50"/>
      <c r="CA444" s="50"/>
      <c r="CB444" s="50"/>
      <c r="CC444" s="50"/>
      <c r="CD444" s="50"/>
      <c r="CE444" s="50"/>
      <c r="CF444" s="50"/>
      <c r="CG444" s="50"/>
      <c r="CH444" s="50"/>
      <c r="CI444" s="50"/>
      <c r="CJ444" s="61">
        <f t="shared" si="244"/>
        <v>3</v>
      </c>
    </row>
    <row r="445" spans="2:88" x14ac:dyDescent="0.35">
      <c r="B445" s="137">
        <v>391439</v>
      </c>
      <c r="C445" s="59">
        <v>41365</v>
      </c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>
        <v>1</v>
      </c>
      <c r="AF445" s="50">
        <v>1</v>
      </c>
      <c r="AG445" s="50">
        <v>1</v>
      </c>
      <c r="AH445" s="50"/>
      <c r="AI445" s="50"/>
      <c r="AJ445" s="50"/>
      <c r="AK445" s="50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50"/>
      <c r="BE445" s="50"/>
      <c r="BF445" s="50"/>
      <c r="BG445" s="50"/>
      <c r="BH445" s="50"/>
      <c r="BI445" s="50" t="s">
        <v>232</v>
      </c>
      <c r="BJ445" s="50"/>
      <c r="BK445" s="50"/>
      <c r="BL445" s="50"/>
      <c r="BM445" s="50"/>
      <c r="BN445" s="50"/>
      <c r="BO445" s="50"/>
      <c r="BP445" s="50"/>
      <c r="BQ445" s="50"/>
      <c r="BR445" s="50"/>
      <c r="BS445" s="50"/>
      <c r="BT445" s="50"/>
      <c r="BU445" s="50"/>
      <c r="BV445" s="50"/>
      <c r="BW445" s="50"/>
      <c r="BX445" s="50"/>
      <c r="BY445" s="50"/>
      <c r="BZ445" s="50"/>
      <c r="CA445" s="50"/>
      <c r="CB445" s="50"/>
      <c r="CC445" s="50"/>
      <c r="CD445" s="50"/>
      <c r="CE445" s="50"/>
      <c r="CF445" s="50"/>
      <c r="CG445" s="50"/>
      <c r="CH445" s="50"/>
      <c r="CI445" s="50"/>
      <c r="CJ445" s="61">
        <f t="shared" si="244"/>
        <v>3</v>
      </c>
    </row>
    <row r="446" spans="2:88" x14ac:dyDescent="0.35">
      <c r="B446" s="137">
        <v>137443</v>
      </c>
      <c r="C446" s="59">
        <v>41365</v>
      </c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>
        <v>1</v>
      </c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  <c r="AQ446" s="50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/>
      <c r="BE446" s="50"/>
      <c r="BF446" s="50"/>
      <c r="BG446" s="50"/>
      <c r="BH446" s="50"/>
      <c r="BI446" s="50" t="s">
        <v>232</v>
      </c>
      <c r="BJ446" s="50"/>
      <c r="BK446" s="50"/>
      <c r="BL446" s="50"/>
      <c r="BM446" s="50"/>
      <c r="BN446" s="50"/>
      <c r="BO446" s="50"/>
      <c r="BP446" s="50"/>
      <c r="BQ446" s="50"/>
      <c r="BR446" s="50"/>
      <c r="BS446" s="50"/>
      <c r="BT446" s="50"/>
      <c r="BU446" s="50"/>
      <c r="BV446" s="50"/>
      <c r="BW446" s="50"/>
      <c r="BX446" s="50"/>
      <c r="BY446" s="50"/>
      <c r="BZ446" s="50"/>
      <c r="CA446" s="50"/>
      <c r="CB446" s="50"/>
      <c r="CC446" s="50"/>
      <c r="CD446" s="50"/>
      <c r="CE446" s="50"/>
      <c r="CF446" s="50"/>
      <c r="CG446" s="50"/>
      <c r="CH446" s="50"/>
      <c r="CI446" s="50"/>
      <c r="CJ446" s="61">
        <f t="shared" si="244"/>
        <v>1</v>
      </c>
    </row>
    <row r="447" spans="2:88" x14ac:dyDescent="0.35">
      <c r="B447" s="137">
        <v>338682</v>
      </c>
      <c r="C447" s="59">
        <v>41365</v>
      </c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>
        <v>1</v>
      </c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50"/>
      <c r="AQ447" s="50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0"/>
      <c r="BC447" s="50"/>
      <c r="BD447" s="50"/>
      <c r="BE447" s="50"/>
      <c r="BF447" s="50"/>
      <c r="BG447" s="50"/>
      <c r="BH447" s="50"/>
      <c r="BI447" s="50" t="s">
        <v>232</v>
      </c>
      <c r="BJ447" s="50"/>
      <c r="BK447" s="50"/>
      <c r="BL447" s="50"/>
      <c r="BM447" s="50"/>
      <c r="BN447" s="50"/>
      <c r="BO447" s="50"/>
      <c r="BP447" s="50"/>
      <c r="BQ447" s="50"/>
      <c r="BR447" s="50"/>
      <c r="BS447" s="50"/>
      <c r="BT447" s="50"/>
      <c r="BU447" s="50"/>
      <c r="BV447" s="50"/>
      <c r="BW447" s="50"/>
      <c r="BX447" s="50"/>
      <c r="BY447" s="50"/>
      <c r="BZ447" s="50"/>
      <c r="CA447" s="50"/>
      <c r="CB447" s="50"/>
      <c r="CC447" s="50"/>
      <c r="CD447" s="50"/>
      <c r="CE447" s="50"/>
      <c r="CF447" s="50"/>
      <c r="CG447" s="50"/>
      <c r="CH447" s="50"/>
      <c r="CI447" s="50"/>
      <c r="CJ447" s="61">
        <f t="shared" si="244"/>
        <v>1</v>
      </c>
    </row>
    <row r="448" spans="2:88" x14ac:dyDescent="0.35">
      <c r="B448" s="137">
        <v>346106</v>
      </c>
      <c r="C448" s="59">
        <v>41365</v>
      </c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>
        <v>1</v>
      </c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  <c r="AQ448" s="50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0"/>
      <c r="BC448" s="50"/>
      <c r="BD448" s="50"/>
      <c r="BE448" s="50"/>
      <c r="BF448" s="50"/>
      <c r="BG448" s="50"/>
      <c r="BH448" s="50"/>
      <c r="BI448" s="50" t="s">
        <v>232</v>
      </c>
      <c r="BJ448" s="50"/>
      <c r="BK448" s="50"/>
      <c r="BL448" s="50"/>
      <c r="BM448" s="50"/>
      <c r="BN448" s="50"/>
      <c r="BO448" s="50"/>
      <c r="BP448" s="50"/>
      <c r="BQ448" s="50"/>
      <c r="BR448" s="50"/>
      <c r="BS448" s="50"/>
      <c r="BT448" s="50"/>
      <c r="BU448" s="50"/>
      <c r="BV448" s="50"/>
      <c r="BW448" s="50"/>
      <c r="BX448" s="50"/>
      <c r="BY448" s="50"/>
      <c r="BZ448" s="50"/>
      <c r="CA448" s="50"/>
      <c r="CB448" s="50"/>
      <c r="CC448" s="50"/>
      <c r="CD448" s="50"/>
      <c r="CE448" s="50"/>
      <c r="CF448" s="50"/>
      <c r="CG448" s="50"/>
      <c r="CH448" s="50"/>
      <c r="CI448" s="50"/>
      <c r="CJ448" s="61">
        <f t="shared" si="244"/>
        <v>1</v>
      </c>
    </row>
    <row r="449" spans="2:88" x14ac:dyDescent="0.35">
      <c r="B449" s="137">
        <v>392557</v>
      </c>
      <c r="C449" s="59">
        <v>41365</v>
      </c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>
        <v>1</v>
      </c>
      <c r="AF449" s="50"/>
      <c r="AG449" s="50">
        <v>1</v>
      </c>
      <c r="AH449" s="50"/>
      <c r="AI449" s="50"/>
      <c r="AJ449" s="50"/>
      <c r="AK449" s="50"/>
      <c r="AL449" s="50"/>
      <c r="AM449" s="50"/>
      <c r="AN449" s="50"/>
      <c r="AO449" s="50"/>
      <c r="AP449" s="50"/>
      <c r="AQ449" s="50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0"/>
      <c r="BC449" s="50"/>
      <c r="BD449" s="50"/>
      <c r="BE449" s="50"/>
      <c r="BF449" s="50"/>
      <c r="BG449" s="50"/>
      <c r="BH449" s="50"/>
      <c r="BI449" s="50" t="s">
        <v>232</v>
      </c>
      <c r="BJ449" s="50"/>
      <c r="BK449" s="50"/>
      <c r="BL449" s="50"/>
      <c r="BM449" s="50"/>
      <c r="BN449" s="50"/>
      <c r="BO449" s="50"/>
      <c r="BP449" s="50"/>
      <c r="BQ449" s="50"/>
      <c r="BR449" s="50"/>
      <c r="BS449" s="50"/>
      <c r="BT449" s="50"/>
      <c r="BU449" s="50"/>
      <c r="BV449" s="50"/>
      <c r="BW449" s="50"/>
      <c r="BX449" s="50"/>
      <c r="BY449" s="50"/>
      <c r="BZ449" s="50"/>
      <c r="CA449" s="50"/>
      <c r="CB449" s="50"/>
      <c r="CC449" s="50"/>
      <c r="CD449" s="50"/>
      <c r="CE449" s="50"/>
      <c r="CF449" s="50"/>
      <c r="CG449" s="50"/>
      <c r="CH449" s="50"/>
      <c r="CI449" s="50"/>
      <c r="CJ449" s="61">
        <f t="shared" si="244"/>
        <v>2</v>
      </c>
    </row>
    <row r="450" spans="2:88" x14ac:dyDescent="0.35">
      <c r="B450" s="137">
        <v>393318</v>
      </c>
      <c r="C450" s="59">
        <v>41365</v>
      </c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>
        <v>1</v>
      </c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50"/>
      <c r="AQ450" s="50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0"/>
      <c r="BE450" s="50"/>
      <c r="BF450" s="50"/>
      <c r="BG450" s="50"/>
      <c r="BH450" s="50"/>
      <c r="BI450" s="50" t="s">
        <v>232</v>
      </c>
      <c r="BJ450" s="50"/>
      <c r="BK450" s="50"/>
      <c r="BL450" s="50"/>
      <c r="BM450" s="50"/>
      <c r="BN450" s="50"/>
      <c r="BO450" s="50"/>
      <c r="BP450" s="50"/>
      <c r="BQ450" s="50"/>
      <c r="BR450" s="50"/>
      <c r="BS450" s="50"/>
      <c r="BT450" s="50"/>
      <c r="BU450" s="50"/>
      <c r="BV450" s="50"/>
      <c r="BW450" s="50"/>
      <c r="BX450" s="50"/>
      <c r="BY450" s="50"/>
      <c r="BZ450" s="50"/>
      <c r="CA450" s="50"/>
      <c r="CB450" s="50"/>
      <c r="CC450" s="50"/>
      <c r="CD450" s="50"/>
      <c r="CE450" s="50"/>
      <c r="CF450" s="50"/>
      <c r="CG450" s="50"/>
      <c r="CH450" s="50"/>
      <c r="CI450" s="50"/>
      <c r="CJ450" s="61">
        <f t="shared" si="244"/>
        <v>1</v>
      </c>
    </row>
    <row r="451" spans="2:88" x14ac:dyDescent="0.35">
      <c r="B451" s="137">
        <v>393331</v>
      </c>
      <c r="C451" s="59">
        <v>41365</v>
      </c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>
        <v>1</v>
      </c>
      <c r="AF451" s="50">
        <v>1</v>
      </c>
      <c r="AG451" s="50"/>
      <c r="AH451" s="50">
        <v>1</v>
      </c>
      <c r="AI451" s="50"/>
      <c r="AJ451" s="50"/>
      <c r="AK451" s="50">
        <v>1</v>
      </c>
      <c r="AL451" s="50"/>
      <c r="AM451" s="50"/>
      <c r="AN451" s="50"/>
      <c r="AO451" s="50"/>
      <c r="AP451" s="50"/>
      <c r="AQ451" s="50">
        <v>1</v>
      </c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0"/>
      <c r="BC451" s="50"/>
      <c r="BD451" s="50"/>
      <c r="BE451" s="50"/>
      <c r="BF451" s="50"/>
      <c r="BG451" s="50"/>
      <c r="BH451" s="50"/>
      <c r="BI451" s="50" t="s">
        <v>232</v>
      </c>
      <c r="BJ451" s="50"/>
      <c r="BK451" s="50"/>
      <c r="BL451" s="50"/>
      <c r="BM451" s="50"/>
      <c r="BN451" s="50"/>
      <c r="BO451" s="50"/>
      <c r="BP451" s="50"/>
      <c r="BQ451" s="50"/>
      <c r="BR451" s="50"/>
      <c r="BS451" s="50"/>
      <c r="BT451" s="50"/>
      <c r="BU451" s="50"/>
      <c r="BV451" s="50"/>
      <c r="BW451" s="50"/>
      <c r="BX451" s="50"/>
      <c r="BY451" s="50"/>
      <c r="BZ451" s="50"/>
      <c r="CA451" s="50"/>
      <c r="CB451" s="50"/>
      <c r="CC451" s="50"/>
      <c r="CD451" s="50"/>
      <c r="CE451" s="50"/>
      <c r="CF451" s="50"/>
      <c r="CG451" s="50"/>
      <c r="CH451" s="50"/>
      <c r="CI451" s="50"/>
      <c r="CJ451" s="61">
        <f t="shared" si="244"/>
        <v>5</v>
      </c>
    </row>
    <row r="452" spans="2:88" ht="18.75" customHeight="1" x14ac:dyDescent="0.35">
      <c r="B452" s="63"/>
      <c r="C452" s="62" t="s">
        <v>16</v>
      </c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>
        <f t="shared" ref="AE452:BH452" si="245">COUNT(AE438:AE451)</f>
        <v>14</v>
      </c>
      <c r="AF452" s="64">
        <f t="shared" si="245"/>
        <v>5</v>
      </c>
      <c r="AG452" s="64">
        <f t="shared" si="245"/>
        <v>5</v>
      </c>
      <c r="AH452" s="64">
        <f t="shared" si="245"/>
        <v>1</v>
      </c>
      <c r="AI452" s="64">
        <f t="shared" si="245"/>
        <v>1</v>
      </c>
      <c r="AJ452" s="64">
        <f t="shared" si="245"/>
        <v>1</v>
      </c>
      <c r="AK452" s="64">
        <f t="shared" si="245"/>
        <v>1</v>
      </c>
      <c r="AL452" s="64">
        <f t="shared" si="245"/>
        <v>1</v>
      </c>
      <c r="AM452" s="64">
        <f t="shared" si="245"/>
        <v>2</v>
      </c>
      <c r="AN452" s="64">
        <f t="shared" si="245"/>
        <v>1</v>
      </c>
      <c r="AO452" s="64">
        <f t="shared" si="245"/>
        <v>1</v>
      </c>
      <c r="AP452" s="64">
        <f t="shared" si="245"/>
        <v>3</v>
      </c>
      <c r="AQ452" s="64">
        <f t="shared" si="245"/>
        <v>1</v>
      </c>
      <c r="AR452" s="64">
        <f t="shared" si="245"/>
        <v>1</v>
      </c>
      <c r="AS452" s="64">
        <f t="shared" si="245"/>
        <v>1</v>
      </c>
      <c r="AT452" s="64">
        <f t="shared" si="245"/>
        <v>0</v>
      </c>
      <c r="AU452" s="64">
        <f t="shared" si="245"/>
        <v>1</v>
      </c>
      <c r="AV452" s="64">
        <f t="shared" si="245"/>
        <v>0</v>
      </c>
      <c r="AW452" s="64">
        <f t="shared" si="245"/>
        <v>1</v>
      </c>
      <c r="AX452" s="64">
        <f t="shared" si="245"/>
        <v>0</v>
      </c>
      <c r="AY452" s="64">
        <f t="shared" si="245"/>
        <v>1</v>
      </c>
      <c r="AZ452" s="64">
        <f t="shared" si="245"/>
        <v>0</v>
      </c>
      <c r="BA452" s="64">
        <f t="shared" si="245"/>
        <v>0</v>
      </c>
      <c r="BB452" s="64">
        <f t="shared" si="245"/>
        <v>1</v>
      </c>
      <c r="BC452" s="64">
        <f t="shared" si="245"/>
        <v>0</v>
      </c>
      <c r="BD452" s="64">
        <f t="shared" si="245"/>
        <v>1</v>
      </c>
      <c r="BE452" s="64">
        <f t="shared" si="245"/>
        <v>0</v>
      </c>
      <c r="BF452" s="64">
        <f t="shared" si="245"/>
        <v>1</v>
      </c>
      <c r="BG452" s="64">
        <f t="shared" si="245"/>
        <v>0</v>
      </c>
      <c r="BH452" s="64">
        <f t="shared" si="245"/>
        <v>1</v>
      </c>
      <c r="BI452" s="64">
        <f t="shared" ref="BI452:BO452" si="246">COUNT(BI438:BI451)</f>
        <v>1</v>
      </c>
      <c r="BJ452" s="64">
        <f t="shared" si="246"/>
        <v>0</v>
      </c>
      <c r="BK452" s="64">
        <f t="shared" si="246"/>
        <v>1</v>
      </c>
      <c r="BL452" s="64">
        <f t="shared" si="246"/>
        <v>0</v>
      </c>
      <c r="BM452" s="64">
        <f t="shared" si="246"/>
        <v>0</v>
      </c>
      <c r="BN452" s="64">
        <f t="shared" ref="BN452" si="247">COUNT(BN438:BN451)</f>
        <v>0</v>
      </c>
      <c r="BO452" s="64">
        <f t="shared" si="246"/>
        <v>0</v>
      </c>
      <c r="BP452" s="64">
        <f t="shared" ref="BP452:BQ452" si="248">COUNT(BP438:BP451)</f>
        <v>0</v>
      </c>
      <c r="BQ452" s="64">
        <f t="shared" si="248"/>
        <v>0</v>
      </c>
      <c r="BR452" s="64">
        <f t="shared" ref="BR452:BS452" si="249">COUNT(BR438:BR451)</f>
        <v>0</v>
      </c>
      <c r="BS452" s="64">
        <f t="shared" si="249"/>
        <v>0</v>
      </c>
      <c r="BT452" s="64">
        <f t="shared" ref="BT452:BU452" si="250">COUNT(BT438:BT451)</f>
        <v>0</v>
      </c>
      <c r="BU452" s="64">
        <f t="shared" si="250"/>
        <v>0</v>
      </c>
      <c r="BV452" s="64">
        <f t="shared" ref="BV452:CG452" si="251">COUNT(BV438:BV451)</f>
        <v>0</v>
      </c>
      <c r="BW452" s="64">
        <f t="shared" si="251"/>
        <v>0</v>
      </c>
      <c r="BX452" s="64">
        <f t="shared" si="251"/>
        <v>0</v>
      </c>
      <c r="BY452" s="64">
        <f t="shared" si="251"/>
        <v>0</v>
      </c>
      <c r="BZ452" s="64">
        <f t="shared" si="251"/>
        <v>0</v>
      </c>
      <c r="CA452" s="64">
        <f t="shared" si="251"/>
        <v>0</v>
      </c>
      <c r="CB452" s="64">
        <f t="shared" si="251"/>
        <v>0</v>
      </c>
      <c r="CC452" s="64">
        <f t="shared" si="251"/>
        <v>0</v>
      </c>
      <c r="CD452" s="64">
        <f t="shared" si="251"/>
        <v>0</v>
      </c>
      <c r="CE452" s="64">
        <f t="shared" si="251"/>
        <v>0</v>
      </c>
      <c r="CF452" s="64">
        <f t="shared" si="251"/>
        <v>0</v>
      </c>
      <c r="CG452" s="64">
        <f t="shared" si="251"/>
        <v>0</v>
      </c>
      <c r="CH452" s="64">
        <f t="shared" ref="CH452:CI452" si="252">COUNT(CH438:CH451)</f>
        <v>0</v>
      </c>
      <c r="CI452" s="64">
        <f t="shared" si="252"/>
        <v>0</v>
      </c>
      <c r="CJ452" s="64">
        <f>SUM(CJ438:CJ451)</f>
        <v>58</v>
      </c>
    </row>
    <row r="453" spans="2:88" ht="18.75" customHeight="1" x14ac:dyDescent="0.35"/>
    <row r="454" spans="2:88" ht="18.75" customHeight="1" x14ac:dyDescent="0.35">
      <c r="B454" s="136" t="s">
        <v>230</v>
      </c>
      <c r="C454" s="58" t="s">
        <v>231</v>
      </c>
      <c r="D454" s="56">
        <v>40544</v>
      </c>
      <c r="E454" s="56">
        <v>40575</v>
      </c>
      <c r="F454" s="56">
        <v>40603</v>
      </c>
      <c r="G454" s="56">
        <v>40634</v>
      </c>
      <c r="H454" s="56">
        <v>40664</v>
      </c>
      <c r="I454" s="56">
        <v>40695</v>
      </c>
      <c r="J454" s="56">
        <v>40725</v>
      </c>
      <c r="K454" s="56">
        <v>40756</v>
      </c>
      <c r="L454" s="56">
        <v>40787</v>
      </c>
      <c r="M454" s="56">
        <v>40817</v>
      </c>
      <c r="N454" s="56">
        <v>40848</v>
      </c>
      <c r="O454" s="56">
        <v>40878</v>
      </c>
      <c r="P454" s="56">
        <v>40909</v>
      </c>
      <c r="Q454" s="56">
        <v>40940</v>
      </c>
      <c r="R454" s="56">
        <v>40969</v>
      </c>
      <c r="S454" s="56">
        <v>41000</v>
      </c>
      <c r="T454" s="56">
        <v>41030</v>
      </c>
      <c r="U454" s="56">
        <v>41061</v>
      </c>
      <c r="V454" s="56">
        <v>41091</v>
      </c>
      <c r="W454" s="56">
        <v>41122</v>
      </c>
      <c r="X454" s="56">
        <v>41153</v>
      </c>
      <c r="Y454" s="56">
        <v>41183</v>
      </c>
      <c r="Z454" s="56">
        <v>41214</v>
      </c>
      <c r="AA454" s="56">
        <v>41244</v>
      </c>
      <c r="AB454" s="56">
        <v>41275</v>
      </c>
      <c r="AC454" s="56">
        <v>41306</v>
      </c>
      <c r="AD454" s="56">
        <v>41334</v>
      </c>
      <c r="AE454" s="56">
        <v>41365</v>
      </c>
      <c r="AF454" s="56">
        <v>41395</v>
      </c>
      <c r="AG454" s="56">
        <v>41426</v>
      </c>
      <c r="AH454" s="56">
        <v>41456</v>
      </c>
      <c r="AI454" s="56">
        <v>41487</v>
      </c>
      <c r="AJ454" s="56">
        <v>41518</v>
      </c>
      <c r="AK454" s="56">
        <v>41548</v>
      </c>
      <c r="AL454" s="56">
        <v>41579</v>
      </c>
      <c r="AM454" s="56">
        <v>41609</v>
      </c>
      <c r="AN454" s="56">
        <v>41640</v>
      </c>
      <c r="AO454" s="56">
        <v>41671</v>
      </c>
      <c r="AP454" s="56">
        <v>41699</v>
      </c>
      <c r="AQ454" s="56">
        <v>41730</v>
      </c>
      <c r="AR454" s="56">
        <v>41760</v>
      </c>
      <c r="AS454" s="56">
        <v>41791</v>
      </c>
      <c r="AT454" s="56">
        <v>41821</v>
      </c>
      <c r="AU454" s="56">
        <v>41852</v>
      </c>
      <c r="AV454" s="56">
        <v>41883</v>
      </c>
      <c r="AW454" s="56">
        <v>41913</v>
      </c>
      <c r="AX454" s="56">
        <v>41944</v>
      </c>
      <c r="AY454" s="56">
        <v>41974</v>
      </c>
      <c r="AZ454" s="56">
        <v>42005</v>
      </c>
      <c r="BA454" s="56">
        <v>42036</v>
      </c>
      <c r="BB454" s="56">
        <v>42064</v>
      </c>
      <c r="BC454" s="56">
        <v>42095</v>
      </c>
      <c r="BD454" s="56">
        <v>42125</v>
      </c>
      <c r="BE454" s="56">
        <v>42156</v>
      </c>
      <c r="BF454" s="56">
        <v>42186</v>
      </c>
      <c r="BG454" s="56">
        <v>42217</v>
      </c>
      <c r="BH454" s="48">
        <v>42248</v>
      </c>
      <c r="BI454" s="48">
        <v>42278</v>
      </c>
      <c r="BJ454" s="48">
        <v>42309</v>
      </c>
      <c r="BK454" s="48">
        <v>42339</v>
      </c>
      <c r="BL454" s="48">
        <v>42370</v>
      </c>
      <c r="BM454" s="48">
        <v>42401</v>
      </c>
      <c r="BN454" s="48">
        <v>42430</v>
      </c>
      <c r="BO454" s="48">
        <v>42461</v>
      </c>
      <c r="BP454" s="48">
        <v>42491</v>
      </c>
      <c r="BQ454" s="48">
        <v>42522</v>
      </c>
      <c r="BR454" s="48">
        <v>42552</v>
      </c>
      <c r="BS454" s="48">
        <v>42583</v>
      </c>
      <c r="BT454" s="48">
        <v>42614</v>
      </c>
      <c r="BU454" s="48">
        <v>42644</v>
      </c>
      <c r="BV454" s="48">
        <v>42675</v>
      </c>
      <c r="BW454" s="48">
        <v>42705</v>
      </c>
      <c r="BX454" s="48">
        <v>42736</v>
      </c>
      <c r="BY454" s="48">
        <v>42767</v>
      </c>
      <c r="BZ454" s="48">
        <v>42795</v>
      </c>
      <c r="CA454" s="48">
        <v>42826</v>
      </c>
      <c r="CB454" s="48">
        <v>42856</v>
      </c>
      <c r="CC454" s="48">
        <v>42887</v>
      </c>
      <c r="CD454" s="48">
        <v>42917</v>
      </c>
      <c r="CE454" s="48">
        <v>42948</v>
      </c>
      <c r="CF454" s="48">
        <v>42979</v>
      </c>
      <c r="CG454" s="48">
        <v>43009</v>
      </c>
      <c r="CH454" s="48">
        <v>43040</v>
      </c>
      <c r="CI454" s="48">
        <v>43070</v>
      </c>
      <c r="CJ454" s="56" t="s">
        <v>16</v>
      </c>
    </row>
    <row r="455" spans="2:88" x14ac:dyDescent="0.35">
      <c r="B455" s="137">
        <v>394872</v>
      </c>
      <c r="C455" s="59">
        <v>41395</v>
      </c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>
        <v>1</v>
      </c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0"/>
      <c r="BE455" s="50"/>
      <c r="BF455" s="50"/>
      <c r="BG455" s="50"/>
      <c r="BH455" s="50"/>
      <c r="BI455" s="50" t="s">
        <v>232</v>
      </c>
      <c r="BJ455" s="50"/>
      <c r="BK455" s="50"/>
      <c r="BL455" s="50"/>
      <c r="BM455" s="50"/>
      <c r="BN455" s="50"/>
      <c r="BO455" s="50"/>
      <c r="BP455" s="50"/>
      <c r="BQ455" s="50"/>
      <c r="BR455" s="50"/>
      <c r="BS455" s="50"/>
      <c r="BT455" s="50"/>
      <c r="BU455" s="50"/>
      <c r="BV455" s="50"/>
      <c r="BW455" s="50"/>
      <c r="BX455" s="50"/>
      <c r="BY455" s="50"/>
      <c r="BZ455" s="50"/>
      <c r="CA455" s="50"/>
      <c r="CB455" s="50"/>
      <c r="CC455" s="50"/>
      <c r="CD455" s="50"/>
      <c r="CE455" s="50"/>
      <c r="CF455" s="50"/>
      <c r="CG455" s="50"/>
      <c r="CH455" s="50"/>
      <c r="CI455" s="50"/>
      <c r="CJ455" s="61">
        <f t="shared" ref="CJ455:CJ466" si="253">SUM(D455:CI455)</f>
        <v>1</v>
      </c>
    </row>
    <row r="456" spans="2:88" x14ac:dyDescent="0.35">
      <c r="B456" s="137">
        <v>347980</v>
      </c>
      <c r="C456" s="59">
        <v>41395</v>
      </c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>
        <v>1</v>
      </c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50"/>
      <c r="BE456" s="50"/>
      <c r="BF456" s="50"/>
      <c r="BG456" s="50"/>
      <c r="BH456" s="50"/>
      <c r="BI456" s="50" t="s">
        <v>232</v>
      </c>
      <c r="BJ456" s="50"/>
      <c r="BK456" s="50"/>
      <c r="BL456" s="50"/>
      <c r="BM456" s="50"/>
      <c r="BN456" s="50"/>
      <c r="BO456" s="50"/>
      <c r="BP456" s="50"/>
      <c r="BQ456" s="50"/>
      <c r="BR456" s="50"/>
      <c r="BS456" s="50"/>
      <c r="BT456" s="50"/>
      <c r="BU456" s="50"/>
      <c r="BV456" s="50"/>
      <c r="BW456" s="50"/>
      <c r="BX456" s="50"/>
      <c r="BY456" s="50"/>
      <c r="BZ456" s="50"/>
      <c r="CA456" s="50"/>
      <c r="CB456" s="50"/>
      <c r="CC456" s="50"/>
      <c r="CD456" s="50"/>
      <c r="CE456" s="50"/>
      <c r="CF456" s="50"/>
      <c r="CG456" s="50"/>
      <c r="CH456" s="50"/>
      <c r="CI456" s="50"/>
      <c r="CJ456" s="61">
        <f t="shared" si="253"/>
        <v>1</v>
      </c>
    </row>
    <row r="457" spans="2:88" x14ac:dyDescent="0.35">
      <c r="B457" s="137">
        <v>395961</v>
      </c>
      <c r="C457" s="59">
        <v>41395</v>
      </c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>
        <v>1</v>
      </c>
      <c r="AG457" s="50"/>
      <c r="AH457" s="50"/>
      <c r="AI457" s="50"/>
      <c r="AJ457" s="50"/>
      <c r="AK457" s="50"/>
      <c r="AL457" s="50"/>
      <c r="AM457" s="50"/>
      <c r="AN457" s="50"/>
      <c r="AO457" s="50"/>
      <c r="AP457" s="50"/>
      <c r="AQ457" s="50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0"/>
      <c r="BC457" s="50"/>
      <c r="BD457" s="50"/>
      <c r="BE457" s="50"/>
      <c r="BF457" s="50"/>
      <c r="BG457" s="50"/>
      <c r="BH457" s="50"/>
      <c r="BI457" s="50" t="s">
        <v>232</v>
      </c>
      <c r="BJ457" s="50"/>
      <c r="BK457" s="50"/>
      <c r="BL457" s="50"/>
      <c r="BM457" s="50"/>
      <c r="BN457" s="50"/>
      <c r="BO457" s="50"/>
      <c r="BP457" s="50"/>
      <c r="BQ457" s="50"/>
      <c r="BR457" s="50"/>
      <c r="BS457" s="50"/>
      <c r="BT457" s="50"/>
      <c r="BU457" s="50"/>
      <c r="BV457" s="50"/>
      <c r="BW457" s="50"/>
      <c r="BX457" s="50"/>
      <c r="BY457" s="50"/>
      <c r="BZ457" s="50"/>
      <c r="CA457" s="50"/>
      <c r="CB457" s="50"/>
      <c r="CC457" s="50"/>
      <c r="CD457" s="50"/>
      <c r="CE457" s="50"/>
      <c r="CF457" s="50"/>
      <c r="CG457" s="50"/>
      <c r="CH457" s="50"/>
      <c r="CI457" s="50"/>
      <c r="CJ457" s="61">
        <f t="shared" si="253"/>
        <v>1</v>
      </c>
    </row>
    <row r="458" spans="2:88" x14ac:dyDescent="0.35">
      <c r="B458" s="137">
        <v>395416</v>
      </c>
      <c r="C458" s="59">
        <v>41395</v>
      </c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>
        <v>1</v>
      </c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0"/>
      <c r="BE458" s="50"/>
      <c r="BF458" s="50"/>
      <c r="BG458" s="50"/>
      <c r="BH458" s="50"/>
      <c r="BI458" s="50" t="s">
        <v>232</v>
      </c>
      <c r="BJ458" s="50"/>
      <c r="BK458" s="50"/>
      <c r="BL458" s="50"/>
      <c r="BM458" s="50"/>
      <c r="BN458" s="50"/>
      <c r="BO458" s="50"/>
      <c r="BP458" s="50"/>
      <c r="BQ458" s="50"/>
      <c r="BR458" s="50"/>
      <c r="BS458" s="50"/>
      <c r="BT458" s="50"/>
      <c r="BU458" s="50"/>
      <c r="BV458" s="50"/>
      <c r="BW458" s="50"/>
      <c r="BX458" s="50"/>
      <c r="BY458" s="50"/>
      <c r="BZ458" s="50"/>
      <c r="CA458" s="50"/>
      <c r="CB458" s="50"/>
      <c r="CC458" s="50"/>
      <c r="CD458" s="50"/>
      <c r="CE458" s="50"/>
      <c r="CF458" s="50"/>
      <c r="CG458" s="50"/>
      <c r="CH458" s="50"/>
      <c r="CI458" s="50"/>
      <c r="CJ458" s="61">
        <f t="shared" si="253"/>
        <v>1</v>
      </c>
    </row>
    <row r="459" spans="2:88" x14ac:dyDescent="0.35">
      <c r="B459" s="137">
        <v>163710</v>
      </c>
      <c r="C459" s="59">
        <v>41395</v>
      </c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>
        <v>1</v>
      </c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0"/>
      <c r="BE459" s="50"/>
      <c r="BF459" s="50"/>
      <c r="BG459" s="50"/>
      <c r="BH459" s="50"/>
      <c r="BI459" s="50" t="s">
        <v>232</v>
      </c>
      <c r="BJ459" s="50"/>
      <c r="BK459" s="50"/>
      <c r="BL459" s="50"/>
      <c r="BM459" s="50"/>
      <c r="BN459" s="50"/>
      <c r="BO459" s="50"/>
      <c r="BP459" s="50"/>
      <c r="BQ459" s="50"/>
      <c r="BR459" s="50"/>
      <c r="BS459" s="50"/>
      <c r="BT459" s="50"/>
      <c r="BU459" s="50"/>
      <c r="BV459" s="50"/>
      <c r="BW459" s="50"/>
      <c r="BX459" s="50"/>
      <c r="BY459" s="50"/>
      <c r="BZ459" s="50"/>
      <c r="CA459" s="50"/>
      <c r="CB459" s="50"/>
      <c r="CC459" s="50"/>
      <c r="CD459" s="50"/>
      <c r="CE459" s="50"/>
      <c r="CF459" s="50"/>
      <c r="CG459" s="50"/>
      <c r="CH459" s="50"/>
      <c r="CI459" s="50"/>
      <c r="CJ459" s="61">
        <f t="shared" si="253"/>
        <v>1</v>
      </c>
    </row>
    <row r="460" spans="2:88" x14ac:dyDescent="0.35">
      <c r="B460" s="137">
        <v>395883</v>
      </c>
      <c r="C460" s="59">
        <v>41395</v>
      </c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>
        <v>2</v>
      </c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0"/>
      <c r="BC460" s="50"/>
      <c r="BD460" s="50"/>
      <c r="BE460" s="50"/>
      <c r="BF460" s="50"/>
      <c r="BG460" s="50"/>
      <c r="BH460" s="50"/>
      <c r="BI460" s="50" t="s">
        <v>232</v>
      </c>
      <c r="BJ460" s="50"/>
      <c r="BK460" s="50"/>
      <c r="BL460" s="50"/>
      <c r="BM460" s="50"/>
      <c r="BN460" s="50"/>
      <c r="BO460" s="50"/>
      <c r="BP460" s="50"/>
      <c r="BQ460" s="50"/>
      <c r="BR460" s="50"/>
      <c r="BS460" s="50"/>
      <c r="BT460" s="50"/>
      <c r="BU460" s="50"/>
      <c r="BV460" s="50"/>
      <c r="BW460" s="50"/>
      <c r="BX460" s="50"/>
      <c r="BY460" s="50"/>
      <c r="BZ460" s="50"/>
      <c r="CA460" s="50"/>
      <c r="CB460" s="50"/>
      <c r="CC460" s="50"/>
      <c r="CD460" s="50"/>
      <c r="CE460" s="50"/>
      <c r="CF460" s="50"/>
      <c r="CG460" s="50"/>
      <c r="CH460" s="50"/>
      <c r="CI460" s="50"/>
      <c r="CJ460" s="61">
        <f t="shared" si="253"/>
        <v>2</v>
      </c>
    </row>
    <row r="461" spans="2:88" x14ac:dyDescent="0.35">
      <c r="B461" s="137">
        <v>395751</v>
      </c>
      <c r="C461" s="59">
        <v>41395</v>
      </c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>
        <v>1</v>
      </c>
      <c r="AG461" s="50"/>
      <c r="AH461" s="50">
        <v>3</v>
      </c>
      <c r="AI461" s="50">
        <v>1</v>
      </c>
      <c r="AJ461" s="50">
        <v>2</v>
      </c>
      <c r="AK461" s="50">
        <v>2</v>
      </c>
      <c r="AL461" s="50"/>
      <c r="AM461" s="50">
        <v>2</v>
      </c>
      <c r="AN461" s="50">
        <v>2</v>
      </c>
      <c r="AO461" s="50"/>
      <c r="AP461" s="50"/>
      <c r="AQ461" s="50">
        <v>2</v>
      </c>
      <c r="AR461" s="50"/>
      <c r="AS461" s="50"/>
      <c r="AT461" s="50">
        <v>1</v>
      </c>
      <c r="AU461" s="50">
        <v>1</v>
      </c>
      <c r="AV461" s="50">
        <v>1</v>
      </c>
      <c r="AW461" s="50">
        <v>1</v>
      </c>
      <c r="AX461" s="50"/>
      <c r="AY461" s="50">
        <v>1</v>
      </c>
      <c r="AZ461" s="50">
        <v>1</v>
      </c>
      <c r="BA461" s="50"/>
      <c r="BB461" s="50">
        <v>1</v>
      </c>
      <c r="BC461" s="50">
        <v>1</v>
      </c>
      <c r="BD461" s="50">
        <v>1</v>
      </c>
      <c r="BE461" s="50">
        <v>1</v>
      </c>
      <c r="BF461" s="50">
        <v>1</v>
      </c>
      <c r="BG461" s="50">
        <v>1</v>
      </c>
      <c r="BH461" s="50">
        <v>1</v>
      </c>
      <c r="BI461" s="50">
        <v>1</v>
      </c>
      <c r="BJ461" s="50"/>
      <c r="BK461" s="50"/>
      <c r="BL461" s="50"/>
      <c r="BM461" s="50"/>
      <c r="BN461" s="50"/>
      <c r="BO461" s="50"/>
      <c r="BP461" s="50"/>
      <c r="BQ461" s="50"/>
      <c r="BR461" s="50"/>
      <c r="BS461" s="50"/>
      <c r="BT461" s="50"/>
      <c r="BU461" s="50"/>
      <c r="BV461" s="50"/>
      <c r="BW461" s="50"/>
      <c r="BX461" s="50"/>
      <c r="BY461" s="50"/>
      <c r="BZ461" s="50"/>
      <c r="CA461" s="50"/>
      <c r="CB461" s="50"/>
      <c r="CC461" s="50"/>
      <c r="CD461" s="50"/>
      <c r="CE461" s="50"/>
      <c r="CF461" s="50"/>
      <c r="CG461" s="50"/>
      <c r="CH461" s="50"/>
      <c r="CI461" s="50"/>
      <c r="CJ461" s="61">
        <f t="shared" si="253"/>
        <v>29</v>
      </c>
    </row>
    <row r="462" spans="2:88" x14ac:dyDescent="0.35">
      <c r="B462" s="137">
        <v>396894</v>
      </c>
      <c r="C462" s="59">
        <v>41395</v>
      </c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>
        <v>1</v>
      </c>
      <c r="AG462" s="50"/>
      <c r="AH462" s="50">
        <v>1</v>
      </c>
      <c r="AI462" s="50"/>
      <c r="AJ462" s="50"/>
      <c r="AK462" s="50"/>
      <c r="AL462" s="50"/>
      <c r="AM462" s="50"/>
      <c r="AN462" s="50"/>
      <c r="AO462" s="50"/>
      <c r="AP462" s="50"/>
      <c r="AQ462" s="50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0"/>
      <c r="BE462" s="50"/>
      <c r="BF462" s="50"/>
      <c r="BG462" s="50"/>
      <c r="BH462" s="50"/>
      <c r="BI462" s="50" t="s">
        <v>232</v>
      </c>
      <c r="BJ462" s="50"/>
      <c r="BK462" s="50"/>
      <c r="BL462" s="50"/>
      <c r="BM462" s="50"/>
      <c r="BN462" s="50"/>
      <c r="BO462" s="50"/>
      <c r="BP462" s="50"/>
      <c r="BQ462" s="50"/>
      <c r="BR462" s="50"/>
      <c r="BS462" s="50"/>
      <c r="BT462" s="50"/>
      <c r="BU462" s="50"/>
      <c r="BV462" s="50"/>
      <c r="BW462" s="50"/>
      <c r="BX462" s="50"/>
      <c r="BY462" s="50"/>
      <c r="BZ462" s="50"/>
      <c r="CA462" s="50"/>
      <c r="CB462" s="50"/>
      <c r="CC462" s="50"/>
      <c r="CD462" s="50"/>
      <c r="CE462" s="50"/>
      <c r="CF462" s="50"/>
      <c r="CG462" s="50"/>
      <c r="CH462" s="50"/>
      <c r="CI462" s="50"/>
      <c r="CJ462" s="61">
        <f t="shared" si="253"/>
        <v>2</v>
      </c>
    </row>
    <row r="463" spans="2:88" x14ac:dyDescent="0.35">
      <c r="B463" s="137">
        <v>396673</v>
      </c>
      <c r="C463" s="59">
        <v>41395</v>
      </c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>
        <v>1</v>
      </c>
      <c r="AG463" s="50">
        <v>1</v>
      </c>
      <c r="AH463" s="50"/>
      <c r="AI463" s="50">
        <v>1</v>
      </c>
      <c r="AJ463" s="50">
        <v>1</v>
      </c>
      <c r="AK463" s="50">
        <v>1</v>
      </c>
      <c r="AL463" s="50">
        <v>1</v>
      </c>
      <c r="AM463" s="50"/>
      <c r="AN463" s="50"/>
      <c r="AO463" s="50"/>
      <c r="AP463" s="50"/>
      <c r="AQ463" s="50"/>
      <c r="AR463" s="50"/>
      <c r="AS463" s="50"/>
      <c r="AT463" s="50"/>
      <c r="AU463" s="50"/>
      <c r="AV463" s="50">
        <v>1</v>
      </c>
      <c r="AW463" s="50">
        <v>1</v>
      </c>
      <c r="AX463" s="50"/>
      <c r="AY463" s="50"/>
      <c r="AZ463" s="50"/>
      <c r="BA463" s="50"/>
      <c r="BB463" s="50"/>
      <c r="BC463" s="50"/>
      <c r="BD463" s="50"/>
      <c r="BE463" s="50"/>
      <c r="BF463" s="50"/>
      <c r="BG463" s="50"/>
      <c r="BH463" s="50"/>
      <c r="BI463" s="50" t="s">
        <v>232</v>
      </c>
      <c r="BJ463" s="50"/>
      <c r="BK463" s="50"/>
      <c r="BL463" s="50"/>
      <c r="BM463" s="50"/>
      <c r="BN463" s="50"/>
      <c r="BO463" s="50"/>
      <c r="BP463" s="50"/>
      <c r="BQ463" s="50"/>
      <c r="BR463" s="50"/>
      <c r="BS463" s="50"/>
      <c r="BT463" s="50"/>
      <c r="BU463" s="50"/>
      <c r="BV463" s="50"/>
      <c r="BW463" s="50"/>
      <c r="BX463" s="50"/>
      <c r="BY463" s="50"/>
      <c r="BZ463" s="50"/>
      <c r="CA463" s="50"/>
      <c r="CB463" s="50"/>
      <c r="CC463" s="50"/>
      <c r="CD463" s="50"/>
      <c r="CE463" s="50"/>
      <c r="CF463" s="50"/>
      <c r="CG463" s="50"/>
      <c r="CH463" s="50"/>
      <c r="CI463" s="50"/>
      <c r="CJ463" s="61">
        <f t="shared" si="253"/>
        <v>8</v>
      </c>
    </row>
    <row r="464" spans="2:88" x14ac:dyDescent="0.35">
      <c r="B464" s="137">
        <v>396679</v>
      </c>
      <c r="C464" s="59">
        <v>41395</v>
      </c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>
        <v>1</v>
      </c>
      <c r="AG464" s="50"/>
      <c r="AH464" s="50"/>
      <c r="AI464" s="50"/>
      <c r="AJ464" s="50"/>
      <c r="AK464" s="50"/>
      <c r="AL464" s="50"/>
      <c r="AM464" s="50"/>
      <c r="AN464" s="50"/>
      <c r="AO464" s="50"/>
      <c r="AP464" s="50"/>
      <c r="AQ464" s="50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0"/>
      <c r="BC464" s="50"/>
      <c r="BD464" s="50"/>
      <c r="BE464" s="50"/>
      <c r="BF464" s="50"/>
      <c r="BG464" s="50"/>
      <c r="BH464" s="50"/>
      <c r="BI464" s="50" t="s">
        <v>232</v>
      </c>
      <c r="BJ464" s="50"/>
      <c r="BK464" s="50"/>
      <c r="BL464" s="50"/>
      <c r="BM464" s="50"/>
      <c r="BN464" s="50"/>
      <c r="BO464" s="50"/>
      <c r="BP464" s="50"/>
      <c r="BQ464" s="50"/>
      <c r="BR464" s="50"/>
      <c r="BS464" s="50"/>
      <c r="BT464" s="50"/>
      <c r="BU464" s="50"/>
      <c r="BV464" s="50"/>
      <c r="BW464" s="50"/>
      <c r="BX464" s="50"/>
      <c r="BY464" s="50"/>
      <c r="BZ464" s="50"/>
      <c r="CA464" s="50"/>
      <c r="CB464" s="50"/>
      <c r="CC464" s="50"/>
      <c r="CD464" s="50"/>
      <c r="CE464" s="50"/>
      <c r="CF464" s="50"/>
      <c r="CG464" s="50"/>
      <c r="CH464" s="50"/>
      <c r="CI464" s="50"/>
      <c r="CJ464" s="61">
        <f t="shared" si="253"/>
        <v>1</v>
      </c>
    </row>
    <row r="465" spans="2:88" x14ac:dyDescent="0.35">
      <c r="B465" s="137">
        <v>375018</v>
      </c>
      <c r="C465" s="59">
        <v>41395</v>
      </c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>
        <v>3</v>
      </c>
      <c r="AG465" s="50"/>
      <c r="AH465" s="50"/>
      <c r="AI465" s="50">
        <v>2</v>
      </c>
      <c r="AJ465" s="50"/>
      <c r="AK465" s="50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50"/>
      <c r="BE465" s="50"/>
      <c r="BF465" s="50"/>
      <c r="BG465" s="50"/>
      <c r="BH465" s="50"/>
      <c r="BI465" s="50" t="s">
        <v>232</v>
      </c>
      <c r="BJ465" s="50"/>
      <c r="BK465" s="50"/>
      <c r="BL465" s="50"/>
      <c r="BM465" s="50"/>
      <c r="BN465" s="50"/>
      <c r="BO465" s="50"/>
      <c r="BP465" s="50"/>
      <c r="BQ465" s="50"/>
      <c r="BR465" s="50"/>
      <c r="BS465" s="50"/>
      <c r="BT465" s="50"/>
      <c r="BU465" s="50"/>
      <c r="BV465" s="50"/>
      <c r="BW465" s="50"/>
      <c r="BX465" s="50"/>
      <c r="BY465" s="50"/>
      <c r="BZ465" s="50"/>
      <c r="CA465" s="50"/>
      <c r="CB465" s="50"/>
      <c r="CC465" s="50"/>
      <c r="CD465" s="50"/>
      <c r="CE465" s="50"/>
      <c r="CF465" s="50"/>
      <c r="CG465" s="50"/>
      <c r="CH465" s="50"/>
      <c r="CI465" s="50"/>
      <c r="CJ465" s="61">
        <f t="shared" si="253"/>
        <v>5</v>
      </c>
    </row>
    <row r="466" spans="2:88" x14ac:dyDescent="0.35">
      <c r="B466" s="137">
        <v>397427</v>
      </c>
      <c r="C466" s="59">
        <v>41395</v>
      </c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>
        <v>1</v>
      </c>
      <c r="AG466" s="50">
        <v>1</v>
      </c>
      <c r="AH466" s="50">
        <v>1</v>
      </c>
      <c r="AI466" s="50">
        <v>1</v>
      </c>
      <c r="AJ466" s="50">
        <v>2</v>
      </c>
      <c r="AK466" s="50"/>
      <c r="AL466" s="50">
        <v>1</v>
      </c>
      <c r="AM466" s="50">
        <v>1</v>
      </c>
      <c r="AN466" s="50">
        <v>1</v>
      </c>
      <c r="AO466" s="50">
        <v>1</v>
      </c>
      <c r="AP466" s="50">
        <v>1</v>
      </c>
      <c r="AQ466" s="50">
        <v>1</v>
      </c>
      <c r="AR466" s="50">
        <v>1</v>
      </c>
      <c r="AS466" s="50"/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0"/>
      <c r="BE466" s="50"/>
      <c r="BF466" s="50"/>
      <c r="BG466" s="50"/>
      <c r="BH466" s="50"/>
      <c r="BI466" s="50" t="s">
        <v>232</v>
      </c>
      <c r="BJ466" s="50"/>
      <c r="BK466" s="50"/>
      <c r="BL466" s="50"/>
      <c r="BM466" s="50"/>
      <c r="BN466" s="50"/>
      <c r="BO466" s="50"/>
      <c r="BP466" s="50"/>
      <c r="BQ466" s="50"/>
      <c r="BR466" s="50"/>
      <c r="BS466" s="50"/>
      <c r="BT466" s="50"/>
      <c r="BU466" s="50"/>
      <c r="BV466" s="50"/>
      <c r="BW466" s="50"/>
      <c r="BX466" s="50"/>
      <c r="BY466" s="50"/>
      <c r="BZ466" s="50"/>
      <c r="CA466" s="50"/>
      <c r="CB466" s="50"/>
      <c r="CC466" s="50"/>
      <c r="CD466" s="50"/>
      <c r="CE466" s="50"/>
      <c r="CF466" s="50"/>
      <c r="CG466" s="50"/>
      <c r="CH466" s="50"/>
      <c r="CI466" s="50"/>
      <c r="CJ466" s="61">
        <f t="shared" si="253"/>
        <v>13</v>
      </c>
    </row>
    <row r="467" spans="2:88" ht="18.75" customHeight="1" x14ac:dyDescent="0.35">
      <c r="B467" s="63"/>
      <c r="C467" s="62" t="s">
        <v>16</v>
      </c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>
        <f t="shared" ref="AF467:BH467" si="254">COUNT(AF455:AF466)</f>
        <v>12</v>
      </c>
      <c r="AG467" s="64">
        <f t="shared" si="254"/>
        <v>2</v>
      </c>
      <c r="AH467" s="64">
        <f t="shared" si="254"/>
        <v>3</v>
      </c>
      <c r="AI467" s="64">
        <f t="shared" si="254"/>
        <v>4</v>
      </c>
      <c r="AJ467" s="64">
        <f t="shared" si="254"/>
        <v>3</v>
      </c>
      <c r="AK467" s="64">
        <f t="shared" si="254"/>
        <v>2</v>
      </c>
      <c r="AL467" s="64">
        <f t="shared" si="254"/>
        <v>2</v>
      </c>
      <c r="AM467" s="64">
        <f t="shared" si="254"/>
        <v>2</v>
      </c>
      <c r="AN467" s="64">
        <f t="shared" si="254"/>
        <v>2</v>
      </c>
      <c r="AO467" s="64">
        <f t="shared" si="254"/>
        <v>1</v>
      </c>
      <c r="AP467" s="64">
        <f t="shared" si="254"/>
        <v>1</v>
      </c>
      <c r="AQ467" s="64">
        <f t="shared" si="254"/>
        <v>2</v>
      </c>
      <c r="AR467" s="64">
        <f t="shared" si="254"/>
        <v>1</v>
      </c>
      <c r="AS467" s="64">
        <f t="shared" si="254"/>
        <v>0</v>
      </c>
      <c r="AT467" s="64">
        <f t="shared" si="254"/>
        <v>1</v>
      </c>
      <c r="AU467" s="64">
        <f t="shared" si="254"/>
        <v>1</v>
      </c>
      <c r="AV467" s="64">
        <f t="shared" si="254"/>
        <v>2</v>
      </c>
      <c r="AW467" s="64">
        <f t="shared" si="254"/>
        <v>2</v>
      </c>
      <c r="AX467" s="64">
        <f t="shared" si="254"/>
        <v>0</v>
      </c>
      <c r="AY467" s="64">
        <f t="shared" si="254"/>
        <v>1</v>
      </c>
      <c r="AZ467" s="64">
        <f t="shared" si="254"/>
        <v>1</v>
      </c>
      <c r="BA467" s="64">
        <f t="shared" si="254"/>
        <v>0</v>
      </c>
      <c r="BB467" s="64">
        <f t="shared" si="254"/>
        <v>1</v>
      </c>
      <c r="BC467" s="64">
        <f t="shared" si="254"/>
        <v>1</v>
      </c>
      <c r="BD467" s="64">
        <f t="shared" si="254"/>
        <v>1</v>
      </c>
      <c r="BE467" s="64">
        <f t="shared" si="254"/>
        <v>1</v>
      </c>
      <c r="BF467" s="64">
        <f t="shared" si="254"/>
        <v>1</v>
      </c>
      <c r="BG467" s="64">
        <f t="shared" si="254"/>
        <v>1</v>
      </c>
      <c r="BH467" s="64">
        <f t="shared" si="254"/>
        <v>1</v>
      </c>
      <c r="BI467" s="64">
        <f t="shared" ref="BI467:BO467" si="255">COUNT(BI455:BI466)</f>
        <v>1</v>
      </c>
      <c r="BJ467" s="64">
        <f t="shared" si="255"/>
        <v>0</v>
      </c>
      <c r="BK467" s="64">
        <f t="shared" si="255"/>
        <v>0</v>
      </c>
      <c r="BL467" s="64">
        <f t="shared" si="255"/>
        <v>0</v>
      </c>
      <c r="BM467" s="64">
        <f t="shared" si="255"/>
        <v>0</v>
      </c>
      <c r="BN467" s="64">
        <f t="shared" ref="BN467" si="256">COUNT(BN455:BN466)</f>
        <v>0</v>
      </c>
      <c r="BO467" s="64">
        <f t="shared" si="255"/>
        <v>0</v>
      </c>
      <c r="BP467" s="64">
        <f t="shared" ref="BP467:BQ467" si="257">COUNT(BP455:BP466)</f>
        <v>0</v>
      </c>
      <c r="BQ467" s="64">
        <f t="shared" si="257"/>
        <v>0</v>
      </c>
      <c r="BR467" s="64">
        <f t="shared" ref="BR467:BS467" si="258">COUNT(BR455:BR466)</f>
        <v>0</v>
      </c>
      <c r="BS467" s="64">
        <f t="shared" si="258"/>
        <v>0</v>
      </c>
      <c r="BT467" s="64">
        <f t="shared" ref="BT467:BU467" si="259">COUNT(BT455:BT466)</f>
        <v>0</v>
      </c>
      <c r="BU467" s="64">
        <f t="shared" si="259"/>
        <v>0</v>
      </c>
      <c r="BV467" s="64">
        <f t="shared" ref="BV467:CG467" si="260">COUNT(BV455:BV466)</f>
        <v>0</v>
      </c>
      <c r="BW467" s="64">
        <f t="shared" si="260"/>
        <v>0</v>
      </c>
      <c r="BX467" s="64">
        <f t="shared" si="260"/>
        <v>0</v>
      </c>
      <c r="BY467" s="64">
        <f t="shared" si="260"/>
        <v>0</v>
      </c>
      <c r="BZ467" s="64">
        <f t="shared" si="260"/>
        <v>0</v>
      </c>
      <c r="CA467" s="64">
        <f t="shared" si="260"/>
        <v>0</v>
      </c>
      <c r="CB467" s="64">
        <f t="shared" si="260"/>
        <v>0</v>
      </c>
      <c r="CC467" s="64">
        <f t="shared" si="260"/>
        <v>0</v>
      </c>
      <c r="CD467" s="64">
        <f t="shared" si="260"/>
        <v>0</v>
      </c>
      <c r="CE467" s="64">
        <f t="shared" si="260"/>
        <v>0</v>
      </c>
      <c r="CF467" s="64">
        <f t="shared" si="260"/>
        <v>0</v>
      </c>
      <c r="CG467" s="64">
        <f t="shared" si="260"/>
        <v>0</v>
      </c>
      <c r="CH467" s="64">
        <f t="shared" ref="CH467:CI467" si="261">COUNT(CH455:CH466)</f>
        <v>0</v>
      </c>
      <c r="CI467" s="64">
        <f t="shared" si="261"/>
        <v>0</v>
      </c>
      <c r="CJ467" s="64">
        <f>SUM(CJ455:CJ466)</f>
        <v>65</v>
      </c>
    </row>
    <row r="468" spans="2:88" ht="18.75" customHeight="1" x14ac:dyDescent="0.35"/>
    <row r="469" spans="2:88" ht="18.75" customHeight="1" x14ac:dyDescent="0.35">
      <c r="B469" s="136" t="s">
        <v>230</v>
      </c>
      <c r="C469" s="58" t="s">
        <v>231</v>
      </c>
      <c r="D469" s="56">
        <v>40544</v>
      </c>
      <c r="E469" s="56">
        <v>40575</v>
      </c>
      <c r="F469" s="56">
        <v>40603</v>
      </c>
      <c r="G469" s="56">
        <v>40634</v>
      </c>
      <c r="H469" s="56">
        <v>40664</v>
      </c>
      <c r="I469" s="56">
        <v>40695</v>
      </c>
      <c r="J469" s="56">
        <v>40725</v>
      </c>
      <c r="K469" s="56">
        <v>40756</v>
      </c>
      <c r="L469" s="56">
        <v>40787</v>
      </c>
      <c r="M469" s="56">
        <v>40817</v>
      </c>
      <c r="N469" s="56">
        <v>40848</v>
      </c>
      <c r="O469" s="56">
        <v>40878</v>
      </c>
      <c r="P469" s="56">
        <v>40909</v>
      </c>
      <c r="Q469" s="56">
        <v>40940</v>
      </c>
      <c r="R469" s="56">
        <v>40969</v>
      </c>
      <c r="S469" s="56">
        <v>41000</v>
      </c>
      <c r="T469" s="56">
        <v>41030</v>
      </c>
      <c r="U469" s="56">
        <v>41061</v>
      </c>
      <c r="V469" s="56">
        <v>41091</v>
      </c>
      <c r="W469" s="56">
        <v>41122</v>
      </c>
      <c r="X469" s="56">
        <v>41153</v>
      </c>
      <c r="Y469" s="56">
        <v>41183</v>
      </c>
      <c r="Z469" s="56">
        <v>41214</v>
      </c>
      <c r="AA469" s="56">
        <v>41244</v>
      </c>
      <c r="AB469" s="56">
        <v>41275</v>
      </c>
      <c r="AC469" s="56">
        <v>41306</v>
      </c>
      <c r="AD469" s="56">
        <v>41334</v>
      </c>
      <c r="AE469" s="56">
        <v>41365</v>
      </c>
      <c r="AF469" s="56">
        <v>41395</v>
      </c>
      <c r="AG469" s="56">
        <v>41426</v>
      </c>
      <c r="AH469" s="56">
        <v>41456</v>
      </c>
      <c r="AI469" s="56">
        <v>41487</v>
      </c>
      <c r="AJ469" s="56">
        <v>41518</v>
      </c>
      <c r="AK469" s="56">
        <v>41548</v>
      </c>
      <c r="AL469" s="56">
        <v>41579</v>
      </c>
      <c r="AM469" s="56">
        <v>41609</v>
      </c>
      <c r="AN469" s="56">
        <v>41640</v>
      </c>
      <c r="AO469" s="56">
        <v>41671</v>
      </c>
      <c r="AP469" s="56">
        <v>41699</v>
      </c>
      <c r="AQ469" s="56">
        <v>41730</v>
      </c>
      <c r="AR469" s="56">
        <v>41760</v>
      </c>
      <c r="AS469" s="56">
        <v>41791</v>
      </c>
      <c r="AT469" s="56">
        <v>41821</v>
      </c>
      <c r="AU469" s="56">
        <v>41852</v>
      </c>
      <c r="AV469" s="56">
        <v>41883</v>
      </c>
      <c r="AW469" s="56">
        <v>41913</v>
      </c>
      <c r="AX469" s="56">
        <v>41944</v>
      </c>
      <c r="AY469" s="56">
        <v>41974</v>
      </c>
      <c r="AZ469" s="56">
        <v>42005</v>
      </c>
      <c r="BA469" s="56">
        <v>42036</v>
      </c>
      <c r="BB469" s="56">
        <v>42064</v>
      </c>
      <c r="BC469" s="56">
        <v>42095</v>
      </c>
      <c r="BD469" s="56">
        <v>42125</v>
      </c>
      <c r="BE469" s="56">
        <v>42156</v>
      </c>
      <c r="BF469" s="56">
        <v>42186</v>
      </c>
      <c r="BG469" s="56">
        <v>42217</v>
      </c>
      <c r="BH469" s="48">
        <v>42248</v>
      </c>
      <c r="BI469" s="48">
        <v>42278</v>
      </c>
      <c r="BJ469" s="48">
        <v>42309</v>
      </c>
      <c r="BK469" s="48">
        <v>42339</v>
      </c>
      <c r="BL469" s="48">
        <v>42370</v>
      </c>
      <c r="BM469" s="48">
        <v>42401</v>
      </c>
      <c r="BN469" s="48">
        <v>42430</v>
      </c>
      <c r="BO469" s="48">
        <v>42461</v>
      </c>
      <c r="BP469" s="48">
        <v>42491</v>
      </c>
      <c r="BQ469" s="48">
        <v>42522</v>
      </c>
      <c r="BR469" s="48">
        <v>42552</v>
      </c>
      <c r="BS469" s="48">
        <v>42583</v>
      </c>
      <c r="BT469" s="48">
        <v>42614</v>
      </c>
      <c r="BU469" s="48">
        <v>42644</v>
      </c>
      <c r="BV469" s="48">
        <v>42675</v>
      </c>
      <c r="BW469" s="48">
        <v>42705</v>
      </c>
      <c r="BX469" s="48">
        <v>42736</v>
      </c>
      <c r="BY469" s="48">
        <v>42767</v>
      </c>
      <c r="BZ469" s="48">
        <v>42795</v>
      </c>
      <c r="CA469" s="48">
        <v>42826</v>
      </c>
      <c r="CB469" s="48">
        <v>42856</v>
      </c>
      <c r="CC469" s="48">
        <v>42887</v>
      </c>
      <c r="CD469" s="48">
        <v>42917</v>
      </c>
      <c r="CE469" s="48">
        <v>42948</v>
      </c>
      <c r="CF469" s="48">
        <v>42979</v>
      </c>
      <c r="CG469" s="48">
        <v>43009</v>
      </c>
      <c r="CH469" s="48">
        <v>43040</v>
      </c>
      <c r="CI469" s="48">
        <v>43070</v>
      </c>
      <c r="CJ469" s="56" t="s">
        <v>16</v>
      </c>
    </row>
    <row r="470" spans="2:88" x14ac:dyDescent="0.35">
      <c r="B470" s="137">
        <v>398690</v>
      </c>
      <c r="C470" s="59">
        <v>41426</v>
      </c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>
        <v>1</v>
      </c>
      <c r="AH470" s="50"/>
      <c r="AI470" s="50"/>
      <c r="AJ470" s="50"/>
      <c r="AK470" s="50"/>
      <c r="AL470" s="50"/>
      <c r="AM470" s="50"/>
      <c r="AN470" s="50"/>
      <c r="AO470" s="50"/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0"/>
      <c r="BE470" s="50"/>
      <c r="BF470" s="50"/>
      <c r="BG470" s="50"/>
      <c r="BH470" s="50"/>
      <c r="BI470" s="50" t="s">
        <v>232</v>
      </c>
      <c r="BJ470" s="50"/>
      <c r="BK470" s="50"/>
      <c r="BL470" s="50"/>
      <c r="BM470" s="50"/>
      <c r="BN470" s="50"/>
      <c r="BO470" s="50"/>
      <c r="BP470" s="50"/>
      <c r="BQ470" s="50"/>
      <c r="BR470" s="50"/>
      <c r="BS470" s="50"/>
      <c r="BT470" s="50"/>
      <c r="BU470" s="50"/>
      <c r="BV470" s="50"/>
      <c r="BW470" s="50"/>
      <c r="BX470" s="50"/>
      <c r="BY470" s="50"/>
      <c r="BZ470" s="50"/>
      <c r="CA470" s="50"/>
      <c r="CB470" s="50"/>
      <c r="CC470" s="50"/>
      <c r="CD470" s="50"/>
      <c r="CE470" s="50"/>
      <c r="CF470" s="50"/>
      <c r="CG470" s="50"/>
      <c r="CH470" s="50"/>
      <c r="CI470" s="50"/>
      <c r="CJ470" s="61">
        <f t="shared" ref="CJ470:CJ478" si="262">SUM(D470:CI470)</f>
        <v>1</v>
      </c>
    </row>
    <row r="471" spans="2:88" x14ac:dyDescent="0.35">
      <c r="B471" s="137">
        <v>398776</v>
      </c>
      <c r="C471" s="59">
        <v>41426</v>
      </c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>
        <v>1</v>
      </c>
      <c r="AH471" s="50"/>
      <c r="AI471" s="50"/>
      <c r="AJ471" s="50"/>
      <c r="AK471" s="50"/>
      <c r="AL471" s="50"/>
      <c r="AM471" s="50"/>
      <c r="AN471" s="50"/>
      <c r="AO471" s="50"/>
      <c r="AP471" s="50"/>
      <c r="AQ471" s="50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0"/>
      <c r="BC471" s="50"/>
      <c r="BD471" s="50"/>
      <c r="BE471" s="50"/>
      <c r="BF471" s="50"/>
      <c r="BG471" s="50"/>
      <c r="BH471" s="50"/>
      <c r="BI471" s="50" t="s">
        <v>232</v>
      </c>
      <c r="BJ471" s="50"/>
      <c r="BK471" s="50"/>
      <c r="BL471" s="50"/>
      <c r="BM471" s="50"/>
      <c r="BN471" s="50"/>
      <c r="BO471" s="50"/>
      <c r="BP471" s="50"/>
      <c r="BQ471" s="50"/>
      <c r="BR471" s="50"/>
      <c r="BS471" s="50"/>
      <c r="BT471" s="50"/>
      <c r="BU471" s="50"/>
      <c r="BV471" s="50"/>
      <c r="BW471" s="50"/>
      <c r="BX471" s="50"/>
      <c r="BY471" s="50"/>
      <c r="BZ471" s="50"/>
      <c r="CA471" s="50"/>
      <c r="CB471" s="50"/>
      <c r="CC471" s="50"/>
      <c r="CD471" s="50"/>
      <c r="CE471" s="50"/>
      <c r="CF471" s="50"/>
      <c r="CG471" s="50"/>
      <c r="CH471" s="50"/>
      <c r="CI471" s="50"/>
      <c r="CJ471" s="61">
        <f t="shared" si="262"/>
        <v>1</v>
      </c>
    </row>
    <row r="472" spans="2:88" x14ac:dyDescent="0.35">
      <c r="B472" s="137">
        <v>134116</v>
      </c>
      <c r="C472" s="59">
        <v>41426</v>
      </c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>
        <v>1</v>
      </c>
      <c r="AH472" s="50"/>
      <c r="AI472" s="50"/>
      <c r="AJ472" s="50"/>
      <c r="AK472" s="50"/>
      <c r="AL472" s="50"/>
      <c r="AM472" s="50"/>
      <c r="AN472" s="50"/>
      <c r="AO472" s="50"/>
      <c r="AP472" s="50"/>
      <c r="AQ472" s="50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0"/>
      <c r="BC472" s="50"/>
      <c r="BD472" s="50"/>
      <c r="BE472" s="50"/>
      <c r="BF472" s="50"/>
      <c r="BG472" s="50"/>
      <c r="BH472" s="50"/>
      <c r="BI472" s="50" t="s">
        <v>232</v>
      </c>
      <c r="BJ472" s="50"/>
      <c r="BK472" s="50"/>
      <c r="BL472" s="50"/>
      <c r="BM472" s="50"/>
      <c r="BN472" s="50"/>
      <c r="BO472" s="50"/>
      <c r="BP472" s="50"/>
      <c r="BQ472" s="50"/>
      <c r="BR472" s="50"/>
      <c r="BS472" s="50"/>
      <c r="BT472" s="50"/>
      <c r="BU472" s="50"/>
      <c r="BV472" s="50"/>
      <c r="BW472" s="50"/>
      <c r="BX472" s="50"/>
      <c r="BY472" s="50"/>
      <c r="BZ472" s="50"/>
      <c r="CA472" s="50"/>
      <c r="CB472" s="50"/>
      <c r="CC472" s="50"/>
      <c r="CD472" s="50"/>
      <c r="CE472" s="50"/>
      <c r="CF472" s="50"/>
      <c r="CG472" s="50"/>
      <c r="CH472" s="50"/>
      <c r="CI472" s="50"/>
      <c r="CJ472" s="61">
        <f t="shared" si="262"/>
        <v>1</v>
      </c>
    </row>
    <row r="473" spans="2:88" x14ac:dyDescent="0.35">
      <c r="B473" s="137">
        <v>398946</v>
      </c>
      <c r="C473" s="59">
        <v>41426</v>
      </c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>
        <v>1</v>
      </c>
      <c r="AH473" s="50"/>
      <c r="AI473" s="50"/>
      <c r="AJ473" s="50"/>
      <c r="AK473" s="50"/>
      <c r="AL473" s="50"/>
      <c r="AM473" s="50"/>
      <c r="AN473" s="50"/>
      <c r="AO473" s="50"/>
      <c r="AP473" s="50"/>
      <c r="AQ473" s="50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0"/>
      <c r="BC473" s="50"/>
      <c r="BD473" s="50"/>
      <c r="BE473" s="50"/>
      <c r="BF473" s="50"/>
      <c r="BG473" s="50"/>
      <c r="BH473" s="50"/>
      <c r="BI473" s="50" t="s">
        <v>232</v>
      </c>
      <c r="BJ473" s="50"/>
      <c r="BK473" s="50"/>
      <c r="BL473" s="50"/>
      <c r="BM473" s="50"/>
      <c r="BN473" s="50"/>
      <c r="BO473" s="50"/>
      <c r="BP473" s="50"/>
      <c r="BQ473" s="50"/>
      <c r="BR473" s="50"/>
      <c r="BS473" s="50"/>
      <c r="BT473" s="50"/>
      <c r="BU473" s="50"/>
      <c r="BV473" s="50"/>
      <c r="BW473" s="50"/>
      <c r="BX473" s="50"/>
      <c r="BY473" s="50"/>
      <c r="BZ473" s="50"/>
      <c r="CA473" s="50"/>
      <c r="CB473" s="50"/>
      <c r="CC473" s="50"/>
      <c r="CD473" s="50"/>
      <c r="CE473" s="50"/>
      <c r="CF473" s="50"/>
      <c r="CG473" s="50"/>
      <c r="CH473" s="50"/>
      <c r="CI473" s="50"/>
      <c r="CJ473" s="61">
        <f t="shared" si="262"/>
        <v>1</v>
      </c>
    </row>
    <row r="474" spans="2:88" x14ac:dyDescent="0.35">
      <c r="B474" s="137">
        <v>399480</v>
      </c>
      <c r="C474" s="59">
        <v>41426</v>
      </c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>
        <v>1</v>
      </c>
      <c r="AH474" s="50"/>
      <c r="AI474" s="50"/>
      <c r="AJ474" s="50"/>
      <c r="AK474" s="50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0"/>
      <c r="BE474" s="50"/>
      <c r="BF474" s="50"/>
      <c r="BG474" s="50"/>
      <c r="BH474" s="50"/>
      <c r="BI474" s="50" t="s">
        <v>232</v>
      </c>
      <c r="BJ474" s="50"/>
      <c r="BK474" s="50"/>
      <c r="BL474" s="50"/>
      <c r="BM474" s="50"/>
      <c r="BN474" s="50"/>
      <c r="BO474" s="50"/>
      <c r="BP474" s="50"/>
      <c r="BQ474" s="50"/>
      <c r="BR474" s="50"/>
      <c r="BS474" s="50"/>
      <c r="BT474" s="50"/>
      <c r="BU474" s="50"/>
      <c r="BV474" s="50"/>
      <c r="BW474" s="50"/>
      <c r="BX474" s="50"/>
      <c r="BY474" s="50"/>
      <c r="BZ474" s="50"/>
      <c r="CA474" s="50"/>
      <c r="CB474" s="50"/>
      <c r="CC474" s="50"/>
      <c r="CD474" s="50"/>
      <c r="CE474" s="50"/>
      <c r="CF474" s="50"/>
      <c r="CG474" s="50"/>
      <c r="CH474" s="50"/>
      <c r="CI474" s="50"/>
      <c r="CJ474" s="61">
        <f t="shared" si="262"/>
        <v>1</v>
      </c>
    </row>
    <row r="475" spans="2:88" x14ac:dyDescent="0.35">
      <c r="B475" s="137">
        <v>399937</v>
      </c>
      <c r="C475" s="59">
        <v>41426</v>
      </c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>
        <v>1</v>
      </c>
      <c r="AH475" s="50"/>
      <c r="AI475" s="50"/>
      <c r="AJ475" s="50"/>
      <c r="AK475" s="50"/>
      <c r="AL475" s="50"/>
      <c r="AM475" s="50"/>
      <c r="AN475" s="50"/>
      <c r="AO475" s="50"/>
      <c r="AP475" s="50"/>
      <c r="AQ475" s="50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0"/>
      <c r="BC475" s="50"/>
      <c r="BD475" s="50"/>
      <c r="BE475" s="50"/>
      <c r="BF475" s="50"/>
      <c r="BG475" s="50"/>
      <c r="BH475" s="50"/>
      <c r="BI475" s="50" t="s">
        <v>232</v>
      </c>
      <c r="BJ475" s="50"/>
      <c r="BK475" s="50"/>
      <c r="BL475" s="50"/>
      <c r="BM475" s="50"/>
      <c r="BN475" s="50"/>
      <c r="BO475" s="50"/>
      <c r="BP475" s="50"/>
      <c r="BQ475" s="50"/>
      <c r="BR475" s="50"/>
      <c r="BS475" s="50"/>
      <c r="BT475" s="50"/>
      <c r="BU475" s="50"/>
      <c r="BV475" s="50"/>
      <c r="BW475" s="50"/>
      <c r="BX475" s="50"/>
      <c r="BY475" s="50"/>
      <c r="BZ475" s="50"/>
      <c r="CA475" s="50"/>
      <c r="CB475" s="50"/>
      <c r="CC475" s="50"/>
      <c r="CD475" s="50"/>
      <c r="CE475" s="50"/>
      <c r="CF475" s="50"/>
      <c r="CG475" s="50"/>
      <c r="CH475" s="50"/>
      <c r="CI475" s="50"/>
      <c r="CJ475" s="61">
        <f t="shared" si="262"/>
        <v>1</v>
      </c>
    </row>
    <row r="476" spans="2:88" x14ac:dyDescent="0.35">
      <c r="B476" s="137">
        <v>399919</v>
      </c>
      <c r="C476" s="59">
        <v>41426</v>
      </c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>
        <v>1</v>
      </c>
      <c r="AH476" s="50"/>
      <c r="AI476" s="50"/>
      <c r="AJ476" s="50"/>
      <c r="AK476" s="50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/>
      <c r="BE476" s="50"/>
      <c r="BF476" s="50"/>
      <c r="BG476" s="50"/>
      <c r="BH476" s="50"/>
      <c r="BI476" s="50" t="s">
        <v>232</v>
      </c>
      <c r="BJ476" s="50"/>
      <c r="BK476" s="50"/>
      <c r="BL476" s="50"/>
      <c r="BM476" s="50"/>
      <c r="BN476" s="50"/>
      <c r="BO476" s="50"/>
      <c r="BP476" s="50"/>
      <c r="BQ476" s="50"/>
      <c r="BR476" s="50"/>
      <c r="BS476" s="50"/>
      <c r="BT476" s="50"/>
      <c r="BU476" s="50"/>
      <c r="BV476" s="50"/>
      <c r="BW476" s="50"/>
      <c r="BX476" s="50"/>
      <c r="BY476" s="50"/>
      <c r="BZ476" s="50"/>
      <c r="CA476" s="50"/>
      <c r="CB476" s="50"/>
      <c r="CC476" s="50"/>
      <c r="CD476" s="50"/>
      <c r="CE476" s="50"/>
      <c r="CF476" s="50"/>
      <c r="CG476" s="50"/>
      <c r="CH476" s="50"/>
      <c r="CI476" s="50"/>
      <c r="CJ476" s="61">
        <f t="shared" si="262"/>
        <v>1</v>
      </c>
    </row>
    <row r="477" spans="2:88" x14ac:dyDescent="0.35">
      <c r="B477" s="137">
        <v>278456</v>
      </c>
      <c r="C477" s="59">
        <v>41426</v>
      </c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>
        <v>1</v>
      </c>
      <c r="AH477" s="50"/>
      <c r="AI477" s="50"/>
      <c r="AJ477" s="50"/>
      <c r="AK477" s="50"/>
      <c r="AL477" s="50"/>
      <c r="AM477" s="50"/>
      <c r="AN477" s="50"/>
      <c r="AO477" s="50"/>
      <c r="AP477" s="50"/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0"/>
      <c r="BE477" s="50"/>
      <c r="BF477" s="50"/>
      <c r="BG477" s="50"/>
      <c r="BH477" s="50"/>
      <c r="BI477" s="50" t="s">
        <v>232</v>
      </c>
      <c r="BJ477" s="50"/>
      <c r="BK477" s="50"/>
      <c r="BL477" s="50"/>
      <c r="BM477" s="50"/>
      <c r="BN477" s="50"/>
      <c r="BO477" s="50"/>
      <c r="BP477" s="50"/>
      <c r="BQ477" s="50"/>
      <c r="BR477" s="50"/>
      <c r="BS477" s="50"/>
      <c r="BT477" s="50"/>
      <c r="BU477" s="50"/>
      <c r="BV477" s="50"/>
      <c r="BW477" s="50"/>
      <c r="BX477" s="50"/>
      <c r="BY477" s="50"/>
      <c r="BZ477" s="50"/>
      <c r="CA477" s="50"/>
      <c r="CB477" s="50"/>
      <c r="CC477" s="50"/>
      <c r="CD477" s="50"/>
      <c r="CE477" s="50"/>
      <c r="CF477" s="50"/>
      <c r="CG477" s="50"/>
      <c r="CH477" s="50"/>
      <c r="CI477" s="50"/>
      <c r="CJ477" s="61">
        <f t="shared" si="262"/>
        <v>1</v>
      </c>
    </row>
    <row r="478" spans="2:88" x14ac:dyDescent="0.35">
      <c r="B478" s="137">
        <v>400720</v>
      </c>
      <c r="C478" s="59">
        <v>41426</v>
      </c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>
        <v>1</v>
      </c>
      <c r="AH478" s="50"/>
      <c r="AI478" s="50"/>
      <c r="AJ478" s="50"/>
      <c r="AK478" s="50"/>
      <c r="AL478" s="50"/>
      <c r="AM478" s="50"/>
      <c r="AN478" s="50"/>
      <c r="AO478" s="50"/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0"/>
      <c r="BE478" s="50"/>
      <c r="BF478" s="50"/>
      <c r="BG478" s="50"/>
      <c r="BH478" s="50"/>
      <c r="BI478" s="50" t="s">
        <v>232</v>
      </c>
      <c r="BJ478" s="50"/>
      <c r="BK478" s="50"/>
      <c r="BL478" s="50"/>
      <c r="BM478" s="50"/>
      <c r="BN478" s="50"/>
      <c r="BO478" s="50">
        <v>1</v>
      </c>
      <c r="BP478" s="50"/>
      <c r="BQ478" s="50"/>
      <c r="BR478" s="50"/>
      <c r="BS478" s="50"/>
      <c r="BT478" s="50"/>
      <c r="BU478" s="50"/>
      <c r="BV478" s="50"/>
      <c r="BW478" s="50"/>
      <c r="BX478" s="50"/>
      <c r="BY478" s="50"/>
      <c r="BZ478" s="50"/>
      <c r="CA478" s="50"/>
      <c r="CB478" s="50"/>
      <c r="CC478" s="50"/>
      <c r="CD478" s="50"/>
      <c r="CE478" s="50"/>
      <c r="CF478" s="50"/>
      <c r="CG478" s="50"/>
      <c r="CH478" s="50"/>
      <c r="CI478" s="50"/>
      <c r="CJ478" s="61">
        <f t="shared" si="262"/>
        <v>2</v>
      </c>
    </row>
    <row r="479" spans="2:88" ht="18.75" customHeight="1" x14ac:dyDescent="0.35">
      <c r="B479" s="63"/>
      <c r="C479" s="62" t="s">
        <v>16</v>
      </c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>
        <f t="shared" ref="AG479:BH479" si="263">COUNT(AG470:AG478)</f>
        <v>9</v>
      </c>
      <c r="AH479" s="64">
        <f t="shared" si="263"/>
        <v>0</v>
      </c>
      <c r="AI479" s="64">
        <f t="shared" si="263"/>
        <v>0</v>
      </c>
      <c r="AJ479" s="64">
        <f t="shared" si="263"/>
        <v>0</v>
      </c>
      <c r="AK479" s="64">
        <f t="shared" si="263"/>
        <v>0</v>
      </c>
      <c r="AL479" s="64">
        <f t="shared" si="263"/>
        <v>0</v>
      </c>
      <c r="AM479" s="64">
        <f t="shared" si="263"/>
        <v>0</v>
      </c>
      <c r="AN479" s="64">
        <f t="shared" si="263"/>
        <v>0</v>
      </c>
      <c r="AO479" s="64">
        <f t="shared" si="263"/>
        <v>0</v>
      </c>
      <c r="AP479" s="64">
        <f t="shared" si="263"/>
        <v>0</v>
      </c>
      <c r="AQ479" s="64">
        <f t="shared" si="263"/>
        <v>0</v>
      </c>
      <c r="AR479" s="64">
        <f t="shared" si="263"/>
        <v>0</v>
      </c>
      <c r="AS479" s="64">
        <f t="shared" si="263"/>
        <v>0</v>
      </c>
      <c r="AT479" s="64">
        <f t="shared" si="263"/>
        <v>0</v>
      </c>
      <c r="AU479" s="64">
        <f t="shared" si="263"/>
        <v>0</v>
      </c>
      <c r="AV479" s="64">
        <f t="shared" si="263"/>
        <v>0</v>
      </c>
      <c r="AW479" s="64">
        <f t="shared" si="263"/>
        <v>0</v>
      </c>
      <c r="AX479" s="64">
        <f t="shared" si="263"/>
        <v>0</v>
      </c>
      <c r="AY479" s="64">
        <f t="shared" si="263"/>
        <v>0</v>
      </c>
      <c r="AZ479" s="64">
        <f t="shared" si="263"/>
        <v>0</v>
      </c>
      <c r="BA479" s="64">
        <f t="shared" si="263"/>
        <v>0</v>
      </c>
      <c r="BB479" s="64">
        <f t="shared" si="263"/>
        <v>0</v>
      </c>
      <c r="BC479" s="64">
        <f t="shared" si="263"/>
        <v>0</v>
      </c>
      <c r="BD479" s="64">
        <f t="shared" si="263"/>
        <v>0</v>
      </c>
      <c r="BE479" s="64">
        <f t="shared" si="263"/>
        <v>0</v>
      </c>
      <c r="BF479" s="64">
        <f t="shared" si="263"/>
        <v>0</v>
      </c>
      <c r="BG479" s="64">
        <f t="shared" si="263"/>
        <v>0</v>
      </c>
      <c r="BH479" s="64">
        <f t="shared" si="263"/>
        <v>0</v>
      </c>
      <c r="BI479" s="64">
        <f t="shared" ref="BI479:BO479" si="264">COUNT(BI470:BI478)</f>
        <v>0</v>
      </c>
      <c r="BJ479" s="64">
        <f t="shared" si="264"/>
        <v>0</v>
      </c>
      <c r="BK479" s="64">
        <f t="shared" si="264"/>
        <v>0</v>
      </c>
      <c r="BL479" s="64">
        <f t="shared" si="264"/>
        <v>0</v>
      </c>
      <c r="BM479" s="64">
        <f t="shared" si="264"/>
        <v>0</v>
      </c>
      <c r="BN479" s="64">
        <f t="shared" ref="BN479" si="265">COUNT(BN470:BN478)</f>
        <v>0</v>
      </c>
      <c r="BO479" s="64">
        <f t="shared" si="264"/>
        <v>1</v>
      </c>
      <c r="BP479" s="64">
        <f t="shared" ref="BP479:BQ479" si="266">COUNT(BP470:BP478)</f>
        <v>0</v>
      </c>
      <c r="BQ479" s="64">
        <f t="shared" si="266"/>
        <v>0</v>
      </c>
      <c r="BR479" s="64">
        <f t="shared" ref="BR479:BS479" si="267">COUNT(BR470:BR478)</f>
        <v>0</v>
      </c>
      <c r="BS479" s="64">
        <f t="shared" si="267"/>
        <v>0</v>
      </c>
      <c r="BT479" s="64">
        <f t="shared" ref="BT479:BU479" si="268">COUNT(BT470:BT478)</f>
        <v>0</v>
      </c>
      <c r="BU479" s="64">
        <f t="shared" si="268"/>
        <v>0</v>
      </c>
      <c r="BV479" s="64">
        <f t="shared" ref="BV479:CG479" si="269">COUNT(BV470:BV478)</f>
        <v>0</v>
      </c>
      <c r="BW479" s="64">
        <f t="shared" si="269"/>
        <v>0</v>
      </c>
      <c r="BX479" s="64">
        <f t="shared" si="269"/>
        <v>0</v>
      </c>
      <c r="BY479" s="64">
        <f t="shared" si="269"/>
        <v>0</v>
      </c>
      <c r="BZ479" s="64">
        <f t="shared" si="269"/>
        <v>0</v>
      </c>
      <c r="CA479" s="64">
        <f t="shared" si="269"/>
        <v>0</v>
      </c>
      <c r="CB479" s="64">
        <f t="shared" si="269"/>
        <v>0</v>
      </c>
      <c r="CC479" s="64">
        <f t="shared" si="269"/>
        <v>0</v>
      </c>
      <c r="CD479" s="64">
        <f t="shared" si="269"/>
        <v>0</v>
      </c>
      <c r="CE479" s="64">
        <f t="shared" si="269"/>
        <v>0</v>
      </c>
      <c r="CF479" s="64">
        <f t="shared" si="269"/>
        <v>0</v>
      </c>
      <c r="CG479" s="64">
        <f t="shared" si="269"/>
        <v>0</v>
      </c>
      <c r="CH479" s="64">
        <f t="shared" ref="CH479:CI479" si="270">COUNT(CH470:CH478)</f>
        <v>0</v>
      </c>
      <c r="CI479" s="64">
        <f t="shared" si="270"/>
        <v>0</v>
      </c>
      <c r="CJ479" s="64">
        <f>SUM(CJ470:CJ478)</f>
        <v>10</v>
      </c>
    </row>
    <row r="480" spans="2:88" ht="18.75" customHeight="1" x14ac:dyDescent="0.35"/>
    <row r="481" spans="2:88" ht="18.75" customHeight="1" x14ac:dyDescent="0.35">
      <c r="B481" s="136" t="s">
        <v>230</v>
      </c>
      <c r="C481" s="58" t="s">
        <v>231</v>
      </c>
      <c r="D481" s="56">
        <v>40544</v>
      </c>
      <c r="E481" s="56">
        <v>40575</v>
      </c>
      <c r="F481" s="56">
        <v>40603</v>
      </c>
      <c r="G481" s="56">
        <v>40634</v>
      </c>
      <c r="H481" s="56">
        <v>40664</v>
      </c>
      <c r="I481" s="56">
        <v>40695</v>
      </c>
      <c r="J481" s="56">
        <v>40725</v>
      </c>
      <c r="K481" s="56">
        <v>40756</v>
      </c>
      <c r="L481" s="56">
        <v>40787</v>
      </c>
      <c r="M481" s="56">
        <v>40817</v>
      </c>
      <c r="N481" s="56">
        <v>40848</v>
      </c>
      <c r="O481" s="56">
        <v>40878</v>
      </c>
      <c r="P481" s="56">
        <v>40909</v>
      </c>
      <c r="Q481" s="56">
        <v>40940</v>
      </c>
      <c r="R481" s="56">
        <v>40969</v>
      </c>
      <c r="S481" s="56">
        <v>41000</v>
      </c>
      <c r="T481" s="56">
        <v>41030</v>
      </c>
      <c r="U481" s="56">
        <v>41061</v>
      </c>
      <c r="V481" s="56">
        <v>41091</v>
      </c>
      <c r="W481" s="56">
        <v>41122</v>
      </c>
      <c r="X481" s="56">
        <v>41153</v>
      </c>
      <c r="Y481" s="56">
        <v>41183</v>
      </c>
      <c r="Z481" s="56">
        <v>41214</v>
      </c>
      <c r="AA481" s="56">
        <v>41244</v>
      </c>
      <c r="AB481" s="56">
        <v>41275</v>
      </c>
      <c r="AC481" s="56">
        <v>41306</v>
      </c>
      <c r="AD481" s="56">
        <v>41334</v>
      </c>
      <c r="AE481" s="56">
        <v>41365</v>
      </c>
      <c r="AF481" s="56">
        <v>41395</v>
      </c>
      <c r="AG481" s="56">
        <v>41426</v>
      </c>
      <c r="AH481" s="56">
        <v>41456</v>
      </c>
      <c r="AI481" s="56">
        <v>41487</v>
      </c>
      <c r="AJ481" s="56">
        <v>41518</v>
      </c>
      <c r="AK481" s="56">
        <v>41548</v>
      </c>
      <c r="AL481" s="56">
        <v>41579</v>
      </c>
      <c r="AM481" s="56">
        <v>41609</v>
      </c>
      <c r="AN481" s="56">
        <v>41640</v>
      </c>
      <c r="AO481" s="56">
        <v>41671</v>
      </c>
      <c r="AP481" s="56">
        <v>41699</v>
      </c>
      <c r="AQ481" s="56">
        <v>41730</v>
      </c>
      <c r="AR481" s="56">
        <v>41760</v>
      </c>
      <c r="AS481" s="56">
        <v>41791</v>
      </c>
      <c r="AT481" s="56">
        <v>41821</v>
      </c>
      <c r="AU481" s="56">
        <v>41852</v>
      </c>
      <c r="AV481" s="56">
        <v>41883</v>
      </c>
      <c r="AW481" s="56">
        <v>41913</v>
      </c>
      <c r="AX481" s="56">
        <v>41944</v>
      </c>
      <c r="AY481" s="56">
        <v>41974</v>
      </c>
      <c r="AZ481" s="56">
        <v>42005</v>
      </c>
      <c r="BA481" s="56">
        <v>42036</v>
      </c>
      <c r="BB481" s="56">
        <v>42064</v>
      </c>
      <c r="BC481" s="56">
        <v>42095</v>
      </c>
      <c r="BD481" s="56">
        <v>42125</v>
      </c>
      <c r="BE481" s="56">
        <v>42156</v>
      </c>
      <c r="BF481" s="56">
        <v>42186</v>
      </c>
      <c r="BG481" s="56">
        <v>42217</v>
      </c>
      <c r="BH481" s="48">
        <v>42248</v>
      </c>
      <c r="BI481" s="48">
        <v>42278</v>
      </c>
      <c r="BJ481" s="48">
        <v>42309</v>
      </c>
      <c r="BK481" s="48">
        <v>42339</v>
      </c>
      <c r="BL481" s="48">
        <v>42370</v>
      </c>
      <c r="BM481" s="48">
        <v>42401</v>
      </c>
      <c r="BN481" s="48">
        <v>42430</v>
      </c>
      <c r="BO481" s="48">
        <v>42461</v>
      </c>
      <c r="BP481" s="48">
        <v>42491</v>
      </c>
      <c r="BQ481" s="48">
        <v>42522</v>
      </c>
      <c r="BR481" s="48">
        <v>42552</v>
      </c>
      <c r="BS481" s="48">
        <v>42583</v>
      </c>
      <c r="BT481" s="48">
        <v>42614</v>
      </c>
      <c r="BU481" s="48">
        <v>42644</v>
      </c>
      <c r="BV481" s="48">
        <v>42675</v>
      </c>
      <c r="BW481" s="48">
        <v>42705</v>
      </c>
      <c r="BX481" s="48">
        <v>42736</v>
      </c>
      <c r="BY481" s="48">
        <v>42767</v>
      </c>
      <c r="BZ481" s="48">
        <v>42795</v>
      </c>
      <c r="CA481" s="48">
        <v>42826</v>
      </c>
      <c r="CB481" s="48">
        <v>42856</v>
      </c>
      <c r="CC481" s="48">
        <v>42887</v>
      </c>
      <c r="CD481" s="48">
        <v>42917</v>
      </c>
      <c r="CE481" s="48">
        <v>42948</v>
      </c>
      <c r="CF481" s="48">
        <v>42979</v>
      </c>
      <c r="CG481" s="48">
        <v>43009</v>
      </c>
      <c r="CH481" s="48">
        <v>43040</v>
      </c>
      <c r="CI481" s="48">
        <v>43070</v>
      </c>
      <c r="CJ481" s="56" t="s">
        <v>16</v>
      </c>
    </row>
    <row r="482" spans="2:88" x14ac:dyDescent="0.35">
      <c r="B482" s="137">
        <v>365042</v>
      </c>
      <c r="C482" s="59">
        <v>41456</v>
      </c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>
        <v>2</v>
      </c>
      <c r="AI482" s="50"/>
      <c r="AJ482" s="50"/>
      <c r="AK482" s="50"/>
      <c r="AL482" s="50"/>
      <c r="AM482" s="50"/>
      <c r="AN482" s="50"/>
      <c r="AO482" s="50"/>
      <c r="AP482" s="50"/>
      <c r="AQ482" s="50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/>
      <c r="BE482" s="50"/>
      <c r="BF482" s="50"/>
      <c r="BG482" s="50"/>
      <c r="BH482" s="50"/>
      <c r="BI482" s="50" t="s">
        <v>232</v>
      </c>
      <c r="BJ482" s="50"/>
      <c r="BK482" s="50"/>
      <c r="BL482" s="50"/>
      <c r="BM482" s="50"/>
      <c r="BN482" s="50"/>
      <c r="BO482" s="50"/>
      <c r="BP482" s="50"/>
      <c r="BQ482" s="50"/>
      <c r="BR482" s="50"/>
      <c r="BS482" s="50"/>
      <c r="BT482" s="50"/>
      <c r="BU482" s="50"/>
      <c r="BV482" s="50"/>
      <c r="BW482" s="50"/>
      <c r="BX482" s="50"/>
      <c r="BY482" s="50"/>
      <c r="BZ482" s="50"/>
      <c r="CA482" s="50"/>
      <c r="CB482" s="50"/>
      <c r="CC482" s="50"/>
      <c r="CD482" s="50"/>
      <c r="CE482" s="50"/>
      <c r="CF482" s="50"/>
      <c r="CG482" s="50"/>
      <c r="CH482" s="50"/>
      <c r="CI482" s="50"/>
      <c r="CJ482" s="61">
        <f t="shared" ref="CJ482:CJ494" si="271">SUM(D482:CI482)</f>
        <v>2</v>
      </c>
    </row>
    <row r="483" spans="2:88" x14ac:dyDescent="0.35">
      <c r="B483" s="137">
        <v>270987</v>
      </c>
      <c r="C483" s="59">
        <v>41456</v>
      </c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>
        <v>1</v>
      </c>
      <c r="AI483" s="50"/>
      <c r="AJ483" s="50"/>
      <c r="AK483" s="50"/>
      <c r="AL483" s="50"/>
      <c r="AM483" s="50"/>
      <c r="AN483" s="50"/>
      <c r="AO483" s="50"/>
      <c r="AP483" s="50"/>
      <c r="AQ483" s="50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50"/>
      <c r="BE483" s="50"/>
      <c r="BF483" s="50"/>
      <c r="BG483" s="50"/>
      <c r="BH483" s="50"/>
      <c r="BI483" s="50" t="s">
        <v>232</v>
      </c>
      <c r="BJ483" s="50"/>
      <c r="BK483" s="50"/>
      <c r="BL483" s="50"/>
      <c r="BM483" s="50"/>
      <c r="BN483" s="50"/>
      <c r="BO483" s="50"/>
      <c r="BP483" s="50"/>
      <c r="BQ483" s="50"/>
      <c r="BR483" s="50"/>
      <c r="BS483" s="50"/>
      <c r="BT483" s="50"/>
      <c r="BU483" s="50"/>
      <c r="BV483" s="50"/>
      <c r="BW483" s="50"/>
      <c r="BX483" s="50"/>
      <c r="BY483" s="50"/>
      <c r="BZ483" s="50"/>
      <c r="CA483" s="50"/>
      <c r="CB483" s="50"/>
      <c r="CC483" s="50"/>
      <c r="CD483" s="50"/>
      <c r="CE483" s="50"/>
      <c r="CF483" s="50"/>
      <c r="CG483" s="50"/>
      <c r="CH483" s="50"/>
      <c r="CI483" s="50"/>
      <c r="CJ483" s="61">
        <f t="shared" si="271"/>
        <v>1</v>
      </c>
    </row>
    <row r="484" spans="2:88" x14ac:dyDescent="0.35">
      <c r="B484" s="137">
        <v>401569</v>
      </c>
      <c r="C484" s="59">
        <v>41456</v>
      </c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>
        <v>1</v>
      </c>
      <c r="AI484" s="50"/>
      <c r="AJ484" s="50"/>
      <c r="AK484" s="50"/>
      <c r="AL484" s="50"/>
      <c r="AM484" s="50"/>
      <c r="AN484" s="50"/>
      <c r="AO484" s="50"/>
      <c r="AP484" s="50"/>
      <c r="AQ484" s="50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50"/>
      <c r="BE484" s="50"/>
      <c r="BF484" s="50"/>
      <c r="BG484" s="50"/>
      <c r="BH484" s="50"/>
      <c r="BI484" s="50" t="s">
        <v>232</v>
      </c>
      <c r="BJ484" s="50"/>
      <c r="BK484" s="50"/>
      <c r="BL484" s="50"/>
      <c r="BM484" s="50"/>
      <c r="BN484" s="50"/>
      <c r="BO484" s="50"/>
      <c r="BP484" s="50"/>
      <c r="BQ484" s="50"/>
      <c r="BR484" s="50"/>
      <c r="BS484" s="50"/>
      <c r="BT484" s="50"/>
      <c r="BU484" s="50"/>
      <c r="BV484" s="50"/>
      <c r="BW484" s="50"/>
      <c r="BX484" s="50"/>
      <c r="BY484" s="50"/>
      <c r="BZ484" s="50"/>
      <c r="CA484" s="50"/>
      <c r="CB484" s="50"/>
      <c r="CC484" s="50"/>
      <c r="CD484" s="50"/>
      <c r="CE484" s="50"/>
      <c r="CF484" s="50"/>
      <c r="CG484" s="50"/>
      <c r="CH484" s="50"/>
      <c r="CI484" s="50"/>
      <c r="CJ484" s="61">
        <f t="shared" si="271"/>
        <v>1</v>
      </c>
    </row>
    <row r="485" spans="2:88" x14ac:dyDescent="0.35">
      <c r="B485" s="137">
        <v>401871</v>
      </c>
      <c r="C485" s="59">
        <v>41456</v>
      </c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>
        <v>1</v>
      </c>
      <c r="AI485" s="50"/>
      <c r="AJ485" s="50"/>
      <c r="AK485" s="50"/>
      <c r="AL485" s="50"/>
      <c r="AM485" s="50"/>
      <c r="AN485" s="50"/>
      <c r="AO485" s="50"/>
      <c r="AP485" s="50"/>
      <c r="AQ485" s="50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0"/>
      <c r="BE485" s="50"/>
      <c r="BF485" s="50"/>
      <c r="BG485" s="50"/>
      <c r="BH485" s="50"/>
      <c r="BI485" s="50" t="s">
        <v>232</v>
      </c>
      <c r="BJ485" s="50"/>
      <c r="BK485" s="50"/>
      <c r="BL485" s="50"/>
      <c r="BM485" s="50"/>
      <c r="BN485" s="50"/>
      <c r="BO485" s="50"/>
      <c r="BP485" s="50"/>
      <c r="BQ485" s="50"/>
      <c r="BR485" s="50"/>
      <c r="BS485" s="50"/>
      <c r="BT485" s="50"/>
      <c r="BU485" s="50"/>
      <c r="BV485" s="50"/>
      <c r="BW485" s="50"/>
      <c r="BX485" s="50"/>
      <c r="BY485" s="50"/>
      <c r="BZ485" s="50"/>
      <c r="CA485" s="50"/>
      <c r="CB485" s="50"/>
      <c r="CC485" s="50"/>
      <c r="CD485" s="50"/>
      <c r="CE485" s="50"/>
      <c r="CF485" s="50"/>
      <c r="CG485" s="50"/>
      <c r="CH485" s="50"/>
      <c r="CI485" s="50"/>
      <c r="CJ485" s="61">
        <f t="shared" si="271"/>
        <v>1</v>
      </c>
    </row>
    <row r="486" spans="2:88" x14ac:dyDescent="0.35">
      <c r="B486" s="137">
        <v>401997</v>
      </c>
      <c r="C486" s="59">
        <v>41456</v>
      </c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>
        <v>1</v>
      </c>
      <c r="AI486" s="50"/>
      <c r="AJ486" s="50"/>
      <c r="AK486" s="50"/>
      <c r="AL486" s="50"/>
      <c r="AM486" s="50"/>
      <c r="AN486" s="50"/>
      <c r="AO486" s="50"/>
      <c r="AP486" s="50"/>
      <c r="AQ486" s="50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0"/>
      <c r="BE486" s="50"/>
      <c r="BF486" s="50"/>
      <c r="BG486" s="50"/>
      <c r="BH486" s="50"/>
      <c r="BI486" s="50" t="s">
        <v>232</v>
      </c>
      <c r="BJ486" s="50"/>
      <c r="BK486" s="50"/>
      <c r="BL486" s="50"/>
      <c r="BM486" s="50"/>
      <c r="BN486" s="50"/>
      <c r="BO486" s="50"/>
      <c r="BP486" s="50"/>
      <c r="BQ486" s="50"/>
      <c r="BR486" s="50"/>
      <c r="BS486" s="50"/>
      <c r="BT486" s="50"/>
      <c r="BU486" s="50"/>
      <c r="BV486" s="50"/>
      <c r="BW486" s="50"/>
      <c r="BX486" s="50"/>
      <c r="BY486" s="50"/>
      <c r="BZ486" s="50"/>
      <c r="CA486" s="50"/>
      <c r="CB486" s="50"/>
      <c r="CC486" s="50"/>
      <c r="CD486" s="50"/>
      <c r="CE486" s="50"/>
      <c r="CF486" s="50"/>
      <c r="CG486" s="50"/>
      <c r="CH486" s="50"/>
      <c r="CI486" s="50"/>
      <c r="CJ486" s="61">
        <f t="shared" si="271"/>
        <v>1</v>
      </c>
    </row>
    <row r="487" spans="2:88" x14ac:dyDescent="0.35">
      <c r="B487" s="137">
        <v>329280</v>
      </c>
      <c r="C487" s="59">
        <v>41456</v>
      </c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>
        <v>1</v>
      </c>
      <c r="AI487" s="50"/>
      <c r="AJ487" s="50"/>
      <c r="AK487" s="50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50"/>
      <c r="BE487" s="50"/>
      <c r="BF487" s="50"/>
      <c r="BG487" s="50"/>
      <c r="BH487" s="50"/>
      <c r="BI487" s="50" t="s">
        <v>232</v>
      </c>
      <c r="BJ487" s="50"/>
      <c r="BK487" s="50"/>
      <c r="BL487" s="50"/>
      <c r="BM487" s="50"/>
      <c r="BN487" s="50"/>
      <c r="BO487" s="50"/>
      <c r="BP487" s="50"/>
      <c r="BQ487" s="50"/>
      <c r="BR487" s="50"/>
      <c r="BS487" s="50"/>
      <c r="BT487" s="50"/>
      <c r="BU487" s="50"/>
      <c r="BV487" s="50"/>
      <c r="BW487" s="50"/>
      <c r="BX487" s="50"/>
      <c r="BY487" s="50"/>
      <c r="BZ487" s="50"/>
      <c r="CA487" s="50"/>
      <c r="CB487" s="50"/>
      <c r="CC487" s="50"/>
      <c r="CD487" s="50"/>
      <c r="CE487" s="50"/>
      <c r="CF487" s="50"/>
      <c r="CG487" s="50"/>
      <c r="CH487" s="50"/>
      <c r="CI487" s="50"/>
      <c r="CJ487" s="61">
        <f t="shared" si="271"/>
        <v>1</v>
      </c>
    </row>
    <row r="488" spans="2:88" x14ac:dyDescent="0.35">
      <c r="B488" s="137">
        <v>403192</v>
      </c>
      <c r="C488" s="59">
        <v>41456</v>
      </c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>
        <v>1</v>
      </c>
      <c r="AI488" s="50"/>
      <c r="AJ488" s="50"/>
      <c r="AK488" s="50"/>
      <c r="AL488" s="50"/>
      <c r="AM488" s="50"/>
      <c r="AN488" s="50"/>
      <c r="AO488" s="50"/>
      <c r="AP488" s="50"/>
      <c r="AQ488" s="50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0"/>
      <c r="BE488" s="50"/>
      <c r="BF488" s="50"/>
      <c r="BG488" s="50"/>
      <c r="BH488" s="50"/>
      <c r="BI488" s="50" t="s">
        <v>232</v>
      </c>
      <c r="BJ488" s="50"/>
      <c r="BK488" s="50"/>
      <c r="BL488" s="50"/>
      <c r="BM488" s="50"/>
      <c r="BN488" s="50"/>
      <c r="BO488" s="50"/>
      <c r="BP488" s="50"/>
      <c r="BQ488" s="50"/>
      <c r="BR488" s="50"/>
      <c r="BS488" s="50"/>
      <c r="BT488" s="50"/>
      <c r="BU488" s="50"/>
      <c r="BV488" s="50"/>
      <c r="BW488" s="50"/>
      <c r="BX488" s="50"/>
      <c r="BY488" s="50"/>
      <c r="BZ488" s="50"/>
      <c r="CA488" s="50"/>
      <c r="CB488" s="50"/>
      <c r="CC488" s="50"/>
      <c r="CD488" s="50"/>
      <c r="CE488" s="50"/>
      <c r="CF488" s="50"/>
      <c r="CG488" s="50"/>
      <c r="CH488" s="50"/>
      <c r="CI488" s="50"/>
      <c r="CJ488" s="61">
        <f t="shared" si="271"/>
        <v>1</v>
      </c>
    </row>
    <row r="489" spans="2:88" x14ac:dyDescent="0.35">
      <c r="B489" s="137">
        <v>402689</v>
      </c>
      <c r="C489" s="59">
        <v>41456</v>
      </c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>
        <v>1</v>
      </c>
      <c r="AI489" s="50"/>
      <c r="AJ489" s="50"/>
      <c r="AK489" s="50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50"/>
      <c r="BE489" s="50"/>
      <c r="BF489" s="50"/>
      <c r="BG489" s="50"/>
      <c r="BH489" s="50"/>
      <c r="BI489" s="50" t="s">
        <v>232</v>
      </c>
      <c r="BJ489" s="50"/>
      <c r="BK489" s="50"/>
      <c r="BL489" s="50"/>
      <c r="BM489" s="50"/>
      <c r="BN489" s="50"/>
      <c r="BO489" s="50"/>
      <c r="BP489" s="50"/>
      <c r="BQ489" s="50"/>
      <c r="BR489" s="50"/>
      <c r="BS489" s="50"/>
      <c r="BT489" s="50"/>
      <c r="BU489" s="50"/>
      <c r="BV489" s="50"/>
      <c r="BW489" s="50"/>
      <c r="BX489" s="50"/>
      <c r="BY489" s="50"/>
      <c r="BZ489" s="50"/>
      <c r="CA489" s="50"/>
      <c r="CB489" s="50"/>
      <c r="CC489" s="50"/>
      <c r="CD489" s="50"/>
      <c r="CE489" s="50"/>
      <c r="CF489" s="50"/>
      <c r="CG489" s="50"/>
      <c r="CH489" s="50"/>
      <c r="CI489" s="50"/>
      <c r="CJ489" s="61">
        <f t="shared" si="271"/>
        <v>1</v>
      </c>
    </row>
    <row r="490" spans="2:88" x14ac:dyDescent="0.35">
      <c r="B490" s="137">
        <v>402764</v>
      </c>
      <c r="C490" s="59">
        <v>41456</v>
      </c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>
        <v>1</v>
      </c>
      <c r="AI490" s="50"/>
      <c r="AJ490" s="50"/>
      <c r="AK490" s="50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/>
      <c r="BE490" s="50"/>
      <c r="BF490" s="50"/>
      <c r="BG490" s="50"/>
      <c r="BH490" s="50"/>
      <c r="BI490" s="50" t="s">
        <v>232</v>
      </c>
      <c r="BJ490" s="50"/>
      <c r="BK490" s="50"/>
      <c r="BL490" s="50"/>
      <c r="BM490" s="50"/>
      <c r="BN490" s="50"/>
      <c r="BO490" s="50"/>
      <c r="BP490" s="50"/>
      <c r="BQ490" s="50"/>
      <c r="BR490" s="50"/>
      <c r="BS490" s="50"/>
      <c r="BT490" s="50"/>
      <c r="BU490" s="50"/>
      <c r="BV490" s="50"/>
      <c r="BW490" s="50"/>
      <c r="BX490" s="50"/>
      <c r="BY490" s="50"/>
      <c r="BZ490" s="50"/>
      <c r="CA490" s="50"/>
      <c r="CB490" s="50"/>
      <c r="CC490" s="50"/>
      <c r="CD490" s="50"/>
      <c r="CE490" s="50"/>
      <c r="CF490" s="50"/>
      <c r="CG490" s="50"/>
      <c r="CH490" s="50"/>
      <c r="CI490" s="50"/>
      <c r="CJ490" s="61">
        <f t="shared" si="271"/>
        <v>1</v>
      </c>
    </row>
    <row r="491" spans="2:88" x14ac:dyDescent="0.35">
      <c r="B491" s="137">
        <v>403688</v>
      </c>
      <c r="C491" s="59">
        <v>41456</v>
      </c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>
        <v>1</v>
      </c>
      <c r="AI491" s="50">
        <v>3</v>
      </c>
      <c r="AJ491" s="50">
        <v>1</v>
      </c>
      <c r="AK491" s="50">
        <v>2</v>
      </c>
      <c r="AL491" s="50">
        <v>2</v>
      </c>
      <c r="AM491" s="50"/>
      <c r="AN491" s="50"/>
      <c r="AO491" s="50"/>
      <c r="AP491" s="50"/>
      <c r="AQ491" s="50">
        <v>1</v>
      </c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0"/>
      <c r="BE491" s="50"/>
      <c r="BF491" s="50"/>
      <c r="BG491" s="50"/>
      <c r="BH491" s="50"/>
      <c r="BI491" s="50" t="s">
        <v>232</v>
      </c>
      <c r="BJ491" s="50"/>
      <c r="BK491" s="50"/>
      <c r="BL491" s="50"/>
      <c r="BM491" s="50"/>
      <c r="BN491" s="50"/>
      <c r="BO491" s="50"/>
      <c r="BP491" s="50"/>
      <c r="BQ491" s="50"/>
      <c r="BR491" s="50"/>
      <c r="BS491" s="50"/>
      <c r="BT491" s="50"/>
      <c r="BU491" s="50"/>
      <c r="BV491" s="50"/>
      <c r="BW491" s="50"/>
      <c r="BX491" s="50"/>
      <c r="BY491" s="50"/>
      <c r="BZ491" s="50"/>
      <c r="CA491" s="50"/>
      <c r="CB491" s="50"/>
      <c r="CC491" s="50"/>
      <c r="CD491" s="50"/>
      <c r="CE491" s="50"/>
      <c r="CF491" s="50"/>
      <c r="CG491" s="50"/>
      <c r="CH491" s="50"/>
      <c r="CI491" s="50"/>
      <c r="CJ491" s="61">
        <f t="shared" si="271"/>
        <v>10</v>
      </c>
    </row>
    <row r="492" spans="2:88" x14ac:dyDescent="0.35">
      <c r="B492" s="137">
        <v>404280</v>
      </c>
      <c r="C492" s="59">
        <v>41456</v>
      </c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>
        <v>1</v>
      </c>
      <c r="AI492" s="50"/>
      <c r="AJ492" s="50"/>
      <c r="AK492" s="50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50"/>
      <c r="BE492" s="50"/>
      <c r="BF492" s="50"/>
      <c r="BG492" s="50"/>
      <c r="BH492" s="50"/>
      <c r="BI492" s="50" t="s">
        <v>232</v>
      </c>
      <c r="BJ492" s="50"/>
      <c r="BK492" s="50"/>
      <c r="BL492" s="50"/>
      <c r="BM492" s="50"/>
      <c r="BN492" s="50"/>
      <c r="BO492" s="50"/>
      <c r="BP492" s="50"/>
      <c r="BQ492" s="50"/>
      <c r="BR492" s="50"/>
      <c r="BS492" s="50"/>
      <c r="BT492" s="50"/>
      <c r="BU492" s="50"/>
      <c r="BV492" s="50"/>
      <c r="BW492" s="50"/>
      <c r="BX492" s="50"/>
      <c r="BY492" s="50"/>
      <c r="BZ492" s="50"/>
      <c r="CA492" s="50"/>
      <c r="CB492" s="50"/>
      <c r="CC492" s="50"/>
      <c r="CD492" s="50"/>
      <c r="CE492" s="50"/>
      <c r="CF492" s="50"/>
      <c r="CG492" s="50"/>
      <c r="CH492" s="50"/>
      <c r="CI492" s="50"/>
      <c r="CJ492" s="61">
        <f t="shared" si="271"/>
        <v>1</v>
      </c>
    </row>
    <row r="493" spans="2:88" x14ac:dyDescent="0.35">
      <c r="B493" s="137">
        <v>404797</v>
      </c>
      <c r="C493" s="59">
        <v>41456</v>
      </c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>
        <v>1</v>
      </c>
      <c r="AI493" s="50"/>
      <c r="AJ493" s="50"/>
      <c r="AK493" s="50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50"/>
      <c r="BE493" s="50"/>
      <c r="BF493" s="50"/>
      <c r="BG493" s="50"/>
      <c r="BH493" s="50"/>
      <c r="BI493" s="50" t="s">
        <v>232</v>
      </c>
      <c r="BJ493" s="50"/>
      <c r="BK493" s="50"/>
      <c r="BL493" s="50"/>
      <c r="BM493" s="50"/>
      <c r="BN493" s="50"/>
      <c r="BO493" s="50"/>
      <c r="BP493" s="50"/>
      <c r="BQ493" s="50"/>
      <c r="BR493" s="50"/>
      <c r="BS493" s="50"/>
      <c r="BT493" s="50"/>
      <c r="BU493" s="50"/>
      <c r="BV493" s="50"/>
      <c r="BW493" s="50"/>
      <c r="BX493" s="50"/>
      <c r="BY493" s="50"/>
      <c r="BZ493" s="50"/>
      <c r="CA493" s="50"/>
      <c r="CB493" s="50"/>
      <c r="CC493" s="50"/>
      <c r="CD493" s="50"/>
      <c r="CE493" s="50"/>
      <c r="CF493" s="50"/>
      <c r="CG493" s="50"/>
      <c r="CH493" s="50"/>
      <c r="CI493" s="50"/>
      <c r="CJ493" s="61">
        <f t="shared" si="271"/>
        <v>1</v>
      </c>
    </row>
    <row r="494" spans="2:88" x14ac:dyDescent="0.35">
      <c r="B494" s="137">
        <v>360582</v>
      </c>
      <c r="C494" s="59">
        <v>41456</v>
      </c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>
        <v>1</v>
      </c>
      <c r="AI494" s="50"/>
      <c r="AJ494" s="50"/>
      <c r="AK494" s="50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0"/>
      <c r="BE494" s="50"/>
      <c r="BF494" s="50"/>
      <c r="BG494" s="50"/>
      <c r="BH494" s="50"/>
      <c r="BI494" s="50" t="s">
        <v>232</v>
      </c>
      <c r="BJ494" s="50"/>
      <c r="BK494" s="50"/>
      <c r="BL494" s="50"/>
      <c r="BM494" s="50"/>
      <c r="BN494" s="50"/>
      <c r="BO494" s="50"/>
      <c r="BP494" s="50"/>
      <c r="BQ494" s="50"/>
      <c r="BR494" s="50"/>
      <c r="BS494" s="50"/>
      <c r="BT494" s="50"/>
      <c r="BU494" s="50"/>
      <c r="BV494" s="50"/>
      <c r="BW494" s="50"/>
      <c r="BX494" s="50"/>
      <c r="BY494" s="50"/>
      <c r="BZ494" s="50"/>
      <c r="CA494" s="50"/>
      <c r="CB494" s="50"/>
      <c r="CC494" s="50"/>
      <c r="CD494" s="50"/>
      <c r="CE494" s="50"/>
      <c r="CF494" s="50"/>
      <c r="CG494" s="50"/>
      <c r="CH494" s="50"/>
      <c r="CI494" s="50"/>
      <c r="CJ494" s="61">
        <f t="shared" si="271"/>
        <v>1</v>
      </c>
    </row>
    <row r="495" spans="2:88" ht="18.75" customHeight="1" x14ac:dyDescent="0.35">
      <c r="B495" s="63"/>
      <c r="C495" s="62" t="s">
        <v>16</v>
      </c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>
        <f t="shared" ref="AH495:BH495" si="272">COUNT(AH482:AH494)</f>
        <v>13</v>
      </c>
      <c r="AI495" s="64">
        <f t="shared" si="272"/>
        <v>1</v>
      </c>
      <c r="AJ495" s="64">
        <f t="shared" si="272"/>
        <v>1</v>
      </c>
      <c r="AK495" s="64">
        <f t="shared" si="272"/>
        <v>1</v>
      </c>
      <c r="AL495" s="64">
        <f t="shared" si="272"/>
        <v>1</v>
      </c>
      <c r="AM495" s="64">
        <f t="shared" si="272"/>
        <v>0</v>
      </c>
      <c r="AN495" s="64">
        <f t="shared" si="272"/>
        <v>0</v>
      </c>
      <c r="AO495" s="64">
        <f t="shared" si="272"/>
        <v>0</v>
      </c>
      <c r="AP495" s="64">
        <f t="shared" si="272"/>
        <v>0</v>
      </c>
      <c r="AQ495" s="64">
        <f t="shared" si="272"/>
        <v>1</v>
      </c>
      <c r="AR495" s="64">
        <f t="shared" si="272"/>
        <v>0</v>
      </c>
      <c r="AS495" s="64">
        <f t="shared" si="272"/>
        <v>0</v>
      </c>
      <c r="AT495" s="64">
        <f t="shared" si="272"/>
        <v>0</v>
      </c>
      <c r="AU495" s="64">
        <f t="shared" si="272"/>
        <v>0</v>
      </c>
      <c r="AV495" s="64">
        <f t="shared" si="272"/>
        <v>0</v>
      </c>
      <c r="AW495" s="64">
        <f t="shared" si="272"/>
        <v>0</v>
      </c>
      <c r="AX495" s="64">
        <f t="shared" si="272"/>
        <v>0</v>
      </c>
      <c r="AY495" s="64">
        <f t="shared" si="272"/>
        <v>0</v>
      </c>
      <c r="AZ495" s="64">
        <f t="shared" si="272"/>
        <v>0</v>
      </c>
      <c r="BA495" s="64">
        <f t="shared" si="272"/>
        <v>0</v>
      </c>
      <c r="BB495" s="64">
        <f t="shared" si="272"/>
        <v>0</v>
      </c>
      <c r="BC495" s="64">
        <f t="shared" si="272"/>
        <v>0</v>
      </c>
      <c r="BD495" s="64">
        <f t="shared" si="272"/>
        <v>0</v>
      </c>
      <c r="BE495" s="64">
        <f t="shared" si="272"/>
        <v>0</v>
      </c>
      <c r="BF495" s="64">
        <f t="shared" si="272"/>
        <v>0</v>
      </c>
      <c r="BG495" s="64">
        <f t="shared" si="272"/>
        <v>0</v>
      </c>
      <c r="BH495" s="64">
        <f t="shared" si="272"/>
        <v>0</v>
      </c>
      <c r="BI495" s="64">
        <f t="shared" ref="BI495:BO495" si="273">COUNT(BI482:BI494)</f>
        <v>0</v>
      </c>
      <c r="BJ495" s="64">
        <f t="shared" si="273"/>
        <v>0</v>
      </c>
      <c r="BK495" s="64">
        <f t="shared" si="273"/>
        <v>0</v>
      </c>
      <c r="BL495" s="64">
        <f t="shared" si="273"/>
        <v>0</v>
      </c>
      <c r="BM495" s="64">
        <f t="shared" si="273"/>
        <v>0</v>
      </c>
      <c r="BN495" s="64">
        <f t="shared" ref="BN495" si="274">COUNT(BN482:BN494)</f>
        <v>0</v>
      </c>
      <c r="BO495" s="64">
        <f t="shared" si="273"/>
        <v>0</v>
      </c>
      <c r="BP495" s="64">
        <f t="shared" ref="BP495:BQ495" si="275">COUNT(BP482:BP494)</f>
        <v>0</v>
      </c>
      <c r="BQ495" s="64">
        <f t="shared" si="275"/>
        <v>0</v>
      </c>
      <c r="BR495" s="64">
        <f t="shared" ref="BR495:BS495" si="276">COUNT(BR482:BR494)</f>
        <v>0</v>
      </c>
      <c r="BS495" s="64">
        <f t="shared" si="276"/>
        <v>0</v>
      </c>
      <c r="BT495" s="64">
        <f t="shared" ref="BT495:BU495" si="277">COUNT(BT482:BT494)</f>
        <v>0</v>
      </c>
      <c r="BU495" s="64">
        <f t="shared" si="277"/>
        <v>0</v>
      </c>
      <c r="BV495" s="64">
        <f t="shared" ref="BV495:CG495" si="278">COUNT(BV482:BV494)</f>
        <v>0</v>
      </c>
      <c r="BW495" s="64">
        <f t="shared" si="278"/>
        <v>0</v>
      </c>
      <c r="BX495" s="64">
        <f t="shared" si="278"/>
        <v>0</v>
      </c>
      <c r="BY495" s="64">
        <f t="shared" si="278"/>
        <v>0</v>
      </c>
      <c r="BZ495" s="64">
        <f t="shared" si="278"/>
        <v>0</v>
      </c>
      <c r="CA495" s="64">
        <f t="shared" si="278"/>
        <v>0</v>
      </c>
      <c r="CB495" s="64">
        <f t="shared" si="278"/>
        <v>0</v>
      </c>
      <c r="CC495" s="64">
        <f t="shared" si="278"/>
        <v>0</v>
      </c>
      <c r="CD495" s="64">
        <f t="shared" si="278"/>
        <v>0</v>
      </c>
      <c r="CE495" s="64">
        <f t="shared" si="278"/>
        <v>0</v>
      </c>
      <c r="CF495" s="64">
        <f t="shared" si="278"/>
        <v>0</v>
      </c>
      <c r="CG495" s="64">
        <f t="shared" si="278"/>
        <v>0</v>
      </c>
      <c r="CH495" s="64">
        <f t="shared" ref="CH495:CI495" si="279">COUNT(CH482:CH494)</f>
        <v>0</v>
      </c>
      <c r="CI495" s="64">
        <f t="shared" si="279"/>
        <v>0</v>
      </c>
      <c r="CJ495" s="64">
        <f>SUM(CJ482:CJ494)</f>
        <v>23</v>
      </c>
    </row>
    <row r="496" spans="2:88" ht="18.75" customHeight="1" x14ac:dyDescent="0.35"/>
    <row r="497" spans="2:88" ht="18.75" customHeight="1" x14ac:dyDescent="0.35">
      <c r="B497" s="136" t="s">
        <v>230</v>
      </c>
      <c r="C497" s="58" t="s">
        <v>231</v>
      </c>
      <c r="D497" s="56">
        <v>40544</v>
      </c>
      <c r="E497" s="56">
        <v>40575</v>
      </c>
      <c r="F497" s="56">
        <v>40603</v>
      </c>
      <c r="G497" s="56">
        <v>40634</v>
      </c>
      <c r="H497" s="56">
        <v>40664</v>
      </c>
      <c r="I497" s="56">
        <v>40695</v>
      </c>
      <c r="J497" s="56">
        <v>40725</v>
      </c>
      <c r="K497" s="56">
        <v>40756</v>
      </c>
      <c r="L497" s="56">
        <v>40787</v>
      </c>
      <c r="M497" s="56">
        <v>40817</v>
      </c>
      <c r="N497" s="56">
        <v>40848</v>
      </c>
      <c r="O497" s="56">
        <v>40878</v>
      </c>
      <c r="P497" s="56">
        <v>40909</v>
      </c>
      <c r="Q497" s="56">
        <v>40940</v>
      </c>
      <c r="R497" s="56">
        <v>40969</v>
      </c>
      <c r="S497" s="56">
        <v>41000</v>
      </c>
      <c r="T497" s="56">
        <v>41030</v>
      </c>
      <c r="U497" s="56">
        <v>41061</v>
      </c>
      <c r="V497" s="56">
        <v>41091</v>
      </c>
      <c r="W497" s="56">
        <v>41122</v>
      </c>
      <c r="X497" s="56">
        <v>41153</v>
      </c>
      <c r="Y497" s="56">
        <v>41183</v>
      </c>
      <c r="Z497" s="56">
        <v>41214</v>
      </c>
      <c r="AA497" s="56">
        <v>41244</v>
      </c>
      <c r="AB497" s="56">
        <v>41275</v>
      </c>
      <c r="AC497" s="56">
        <v>41306</v>
      </c>
      <c r="AD497" s="56">
        <v>41334</v>
      </c>
      <c r="AE497" s="56">
        <v>41365</v>
      </c>
      <c r="AF497" s="56">
        <v>41395</v>
      </c>
      <c r="AG497" s="56">
        <v>41426</v>
      </c>
      <c r="AH497" s="56">
        <v>41456</v>
      </c>
      <c r="AI497" s="56">
        <v>41487</v>
      </c>
      <c r="AJ497" s="56">
        <v>41518</v>
      </c>
      <c r="AK497" s="56">
        <v>41548</v>
      </c>
      <c r="AL497" s="56">
        <v>41579</v>
      </c>
      <c r="AM497" s="56">
        <v>41609</v>
      </c>
      <c r="AN497" s="56">
        <v>41640</v>
      </c>
      <c r="AO497" s="56">
        <v>41671</v>
      </c>
      <c r="AP497" s="56">
        <v>41699</v>
      </c>
      <c r="AQ497" s="56">
        <v>41730</v>
      </c>
      <c r="AR497" s="56">
        <v>41760</v>
      </c>
      <c r="AS497" s="56">
        <v>41791</v>
      </c>
      <c r="AT497" s="56">
        <v>41821</v>
      </c>
      <c r="AU497" s="56">
        <v>41852</v>
      </c>
      <c r="AV497" s="56">
        <v>41883</v>
      </c>
      <c r="AW497" s="56">
        <v>41913</v>
      </c>
      <c r="AX497" s="56">
        <v>41944</v>
      </c>
      <c r="AY497" s="56">
        <v>41974</v>
      </c>
      <c r="AZ497" s="56">
        <v>42005</v>
      </c>
      <c r="BA497" s="56">
        <v>42036</v>
      </c>
      <c r="BB497" s="56">
        <v>42064</v>
      </c>
      <c r="BC497" s="56">
        <v>42095</v>
      </c>
      <c r="BD497" s="56">
        <v>42125</v>
      </c>
      <c r="BE497" s="56">
        <v>42156</v>
      </c>
      <c r="BF497" s="56">
        <v>42186</v>
      </c>
      <c r="BG497" s="56">
        <v>42217</v>
      </c>
      <c r="BH497" s="48">
        <v>42248</v>
      </c>
      <c r="BI497" s="48">
        <v>42278</v>
      </c>
      <c r="BJ497" s="48">
        <v>42309</v>
      </c>
      <c r="BK497" s="48">
        <v>42339</v>
      </c>
      <c r="BL497" s="48">
        <v>42370</v>
      </c>
      <c r="BM497" s="48">
        <v>42401</v>
      </c>
      <c r="BN497" s="48">
        <v>42430</v>
      </c>
      <c r="BO497" s="48">
        <v>42461</v>
      </c>
      <c r="BP497" s="48">
        <v>42491</v>
      </c>
      <c r="BQ497" s="48">
        <v>42522</v>
      </c>
      <c r="BR497" s="48">
        <v>42552</v>
      </c>
      <c r="BS497" s="48">
        <v>42583</v>
      </c>
      <c r="BT497" s="48">
        <v>42614</v>
      </c>
      <c r="BU497" s="48">
        <v>42644</v>
      </c>
      <c r="BV497" s="48">
        <v>42675</v>
      </c>
      <c r="BW497" s="48">
        <v>42705</v>
      </c>
      <c r="BX497" s="48">
        <v>42736</v>
      </c>
      <c r="BY497" s="48">
        <v>42767</v>
      </c>
      <c r="BZ497" s="48">
        <v>42795</v>
      </c>
      <c r="CA497" s="48">
        <v>42826</v>
      </c>
      <c r="CB497" s="48">
        <v>42856</v>
      </c>
      <c r="CC497" s="48">
        <v>42887</v>
      </c>
      <c r="CD497" s="48">
        <v>42917</v>
      </c>
      <c r="CE497" s="48">
        <v>42948</v>
      </c>
      <c r="CF497" s="48">
        <v>42979</v>
      </c>
      <c r="CG497" s="48">
        <v>43009</v>
      </c>
      <c r="CH497" s="48">
        <v>43040</v>
      </c>
      <c r="CI497" s="48">
        <v>43070</v>
      </c>
      <c r="CJ497" s="56" t="s">
        <v>16</v>
      </c>
    </row>
    <row r="498" spans="2:88" x14ac:dyDescent="0.35">
      <c r="B498" s="137">
        <v>405510</v>
      </c>
      <c r="C498" s="59">
        <v>41487</v>
      </c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>
        <v>1</v>
      </c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/>
      <c r="BE498" s="50"/>
      <c r="BF498" s="50"/>
      <c r="BG498" s="50"/>
      <c r="BH498" s="50"/>
      <c r="BI498" s="50" t="s">
        <v>232</v>
      </c>
      <c r="BJ498" s="50"/>
      <c r="BK498" s="50"/>
      <c r="BL498" s="50"/>
      <c r="BM498" s="50"/>
      <c r="BN498" s="50"/>
      <c r="BO498" s="50"/>
      <c r="BP498" s="50"/>
      <c r="BQ498" s="50"/>
      <c r="BR498" s="50"/>
      <c r="BS498" s="50"/>
      <c r="BT498" s="50"/>
      <c r="BU498" s="50"/>
      <c r="BV498" s="50"/>
      <c r="BW498" s="50"/>
      <c r="BX498" s="50"/>
      <c r="BY498" s="50"/>
      <c r="BZ498" s="50"/>
      <c r="CA498" s="50"/>
      <c r="CB498" s="50"/>
      <c r="CC498" s="50"/>
      <c r="CD498" s="50"/>
      <c r="CE498" s="50"/>
      <c r="CF498" s="50"/>
      <c r="CG498" s="50"/>
      <c r="CH498" s="50"/>
      <c r="CI498" s="50"/>
      <c r="CJ498" s="61">
        <f t="shared" ref="CJ498:CJ504" si="280">SUM(D498:CI498)</f>
        <v>1</v>
      </c>
    </row>
    <row r="499" spans="2:88" x14ac:dyDescent="0.35">
      <c r="B499" s="137">
        <v>405556</v>
      </c>
      <c r="C499" s="59">
        <v>41487</v>
      </c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>
        <v>1</v>
      </c>
      <c r="AJ499" s="50">
        <v>2</v>
      </c>
      <c r="AK499" s="50"/>
      <c r="AL499" s="50"/>
      <c r="AM499" s="50">
        <v>1</v>
      </c>
      <c r="AN499" s="50">
        <v>1</v>
      </c>
      <c r="AO499" s="50"/>
      <c r="AP499" s="50"/>
      <c r="AQ499" s="50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0"/>
      <c r="BC499" s="50"/>
      <c r="BD499" s="50"/>
      <c r="BE499" s="50"/>
      <c r="BF499" s="50"/>
      <c r="BG499" s="50"/>
      <c r="BH499" s="50"/>
      <c r="BI499" s="50" t="s">
        <v>232</v>
      </c>
      <c r="BJ499" s="50"/>
      <c r="BK499" s="50"/>
      <c r="BL499" s="50"/>
      <c r="BM499" s="50"/>
      <c r="BN499" s="50"/>
      <c r="BO499" s="50"/>
      <c r="BP499" s="50"/>
      <c r="BQ499" s="50"/>
      <c r="BR499" s="50"/>
      <c r="BS499" s="50"/>
      <c r="BT499" s="50"/>
      <c r="BU499" s="50"/>
      <c r="BV499" s="50"/>
      <c r="BW499" s="50"/>
      <c r="BX499" s="50"/>
      <c r="BY499" s="50"/>
      <c r="BZ499" s="50"/>
      <c r="CA499" s="50"/>
      <c r="CB499" s="50"/>
      <c r="CC499" s="50"/>
      <c r="CD499" s="50"/>
      <c r="CE499" s="50"/>
      <c r="CF499" s="50"/>
      <c r="CG499" s="50"/>
      <c r="CH499" s="50"/>
      <c r="CI499" s="50"/>
      <c r="CJ499" s="61">
        <f t="shared" si="280"/>
        <v>5</v>
      </c>
    </row>
    <row r="500" spans="2:88" x14ac:dyDescent="0.35">
      <c r="B500" s="137">
        <v>406649</v>
      </c>
      <c r="C500" s="59">
        <v>41487</v>
      </c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>
        <v>2</v>
      </c>
      <c r="AJ500" s="50"/>
      <c r="AK500" s="50"/>
      <c r="AL500" s="50"/>
      <c r="AM500" s="50"/>
      <c r="AN500" s="50"/>
      <c r="AO500" s="50"/>
      <c r="AP500" s="50"/>
      <c r="AQ500" s="50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0"/>
      <c r="BC500" s="50"/>
      <c r="BD500" s="50"/>
      <c r="BE500" s="50"/>
      <c r="BF500" s="50"/>
      <c r="BG500" s="50"/>
      <c r="BH500" s="50"/>
      <c r="BI500" s="50" t="s">
        <v>232</v>
      </c>
      <c r="BJ500" s="50"/>
      <c r="BK500" s="50"/>
      <c r="BL500" s="50"/>
      <c r="BM500" s="50"/>
      <c r="BN500" s="50"/>
      <c r="BO500" s="50"/>
      <c r="BP500" s="50"/>
      <c r="BQ500" s="50"/>
      <c r="BR500" s="50"/>
      <c r="BS500" s="50"/>
      <c r="BT500" s="50"/>
      <c r="BU500" s="50"/>
      <c r="BV500" s="50"/>
      <c r="BW500" s="50"/>
      <c r="BX500" s="50"/>
      <c r="BY500" s="50"/>
      <c r="BZ500" s="50"/>
      <c r="CA500" s="50"/>
      <c r="CB500" s="50"/>
      <c r="CC500" s="50"/>
      <c r="CD500" s="50"/>
      <c r="CE500" s="50"/>
      <c r="CF500" s="50"/>
      <c r="CG500" s="50"/>
      <c r="CH500" s="50"/>
      <c r="CI500" s="50"/>
      <c r="CJ500" s="61">
        <f t="shared" si="280"/>
        <v>2</v>
      </c>
    </row>
    <row r="501" spans="2:88" x14ac:dyDescent="0.35">
      <c r="B501" s="137">
        <v>407723</v>
      </c>
      <c r="C501" s="59">
        <v>41487</v>
      </c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>
        <v>1</v>
      </c>
      <c r="AJ501" s="50">
        <v>1</v>
      </c>
      <c r="AK501" s="50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0"/>
      <c r="BC501" s="50"/>
      <c r="BD501" s="50"/>
      <c r="BE501" s="50"/>
      <c r="BF501" s="50"/>
      <c r="BG501" s="50"/>
      <c r="BH501" s="50"/>
      <c r="BI501" s="50" t="s">
        <v>232</v>
      </c>
      <c r="BJ501" s="50"/>
      <c r="BK501" s="50"/>
      <c r="BL501" s="50"/>
      <c r="BM501" s="50"/>
      <c r="BN501" s="50"/>
      <c r="BO501" s="50"/>
      <c r="BP501" s="50"/>
      <c r="BQ501" s="50"/>
      <c r="BR501" s="50"/>
      <c r="BS501" s="50"/>
      <c r="BT501" s="50"/>
      <c r="BU501" s="50"/>
      <c r="BV501" s="50"/>
      <c r="BW501" s="50"/>
      <c r="BX501" s="50"/>
      <c r="BY501" s="50"/>
      <c r="BZ501" s="50"/>
      <c r="CA501" s="50"/>
      <c r="CB501" s="50"/>
      <c r="CC501" s="50"/>
      <c r="CD501" s="50"/>
      <c r="CE501" s="50"/>
      <c r="CF501" s="50"/>
      <c r="CG501" s="50"/>
      <c r="CH501" s="50"/>
      <c r="CI501" s="50"/>
      <c r="CJ501" s="61">
        <f t="shared" si="280"/>
        <v>2</v>
      </c>
    </row>
    <row r="502" spans="2:88" x14ac:dyDescent="0.35">
      <c r="B502" s="137">
        <v>407556</v>
      </c>
      <c r="C502" s="59">
        <v>41487</v>
      </c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>
        <v>1</v>
      </c>
      <c r="AJ502" s="50"/>
      <c r="AK502" s="50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0"/>
      <c r="BE502" s="50"/>
      <c r="BF502" s="50"/>
      <c r="BG502" s="50"/>
      <c r="BH502" s="50"/>
      <c r="BI502" s="50" t="s">
        <v>232</v>
      </c>
      <c r="BJ502" s="50"/>
      <c r="BK502" s="50"/>
      <c r="BL502" s="50"/>
      <c r="BM502" s="50"/>
      <c r="BN502" s="50"/>
      <c r="BO502" s="50"/>
      <c r="BP502" s="50"/>
      <c r="BQ502" s="50"/>
      <c r="BR502" s="50"/>
      <c r="BS502" s="50"/>
      <c r="BT502" s="50"/>
      <c r="BU502" s="50"/>
      <c r="BV502" s="50"/>
      <c r="BW502" s="50"/>
      <c r="BX502" s="50"/>
      <c r="BY502" s="50"/>
      <c r="BZ502" s="50"/>
      <c r="CA502" s="50"/>
      <c r="CB502" s="50"/>
      <c r="CC502" s="50"/>
      <c r="CD502" s="50"/>
      <c r="CE502" s="50"/>
      <c r="CF502" s="50"/>
      <c r="CG502" s="50"/>
      <c r="CH502" s="50"/>
      <c r="CI502" s="50"/>
      <c r="CJ502" s="61">
        <f t="shared" si="280"/>
        <v>1</v>
      </c>
    </row>
    <row r="503" spans="2:88" x14ac:dyDescent="0.35">
      <c r="B503" s="137">
        <v>408953</v>
      </c>
      <c r="C503" s="59">
        <v>41487</v>
      </c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>
        <v>1</v>
      </c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0"/>
      <c r="BE503" s="50"/>
      <c r="BF503" s="50"/>
      <c r="BG503" s="50"/>
      <c r="BH503" s="50"/>
      <c r="BI503" s="50" t="s">
        <v>232</v>
      </c>
      <c r="BJ503" s="50"/>
      <c r="BK503" s="50"/>
      <c r="BL503" s="50"/>
      <c r="BM503" s="50"/>
      <c r="BN503" s="50"/>
      <c r="BO503" s="50"/>
      <c r="BP503" s="50"/>
      <c r="BQ503" s="50"/>
      <c r="BR503" s="50"/>
      <c r="BS503" s="50"/>
      <c r="BT503" s="50"/>
      <c r="BU503" s="50"/>
      <c r="BV503" s="50"/>
      <c r="BW503" s="50"/>
      <c r="BX503" s="50"/>
      <c r="BY503" s="50"/>
      <c r="BZ503" s="50"/>
      <c r="CA503" s="50"/>
      <c r="CB503" s="50"/>
      <c r="CC503" s="50"/>
      <c r="CD503" s="50"/>
      <c r="CE503" s="50"/>
      <c r="CF503" s="50"/>
      <c r="CG503" s="50"/>
      <c r="CH503" s="50"/>
      <c r="CI503" s="50"/>
      <c r="CJ503" s="61">
        <f t="shared" si="280"/>
        <v>1</v>
      </c>
    </row>
    <row r="504" spans="2:88" x14ac:dyDescent="0.35">
      <c r="B504" s="137">
        <v>409350</v>
      </c>
      <c r="C504" s="59">
        <v>41487</v>
      </c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>
        <v>1</v>
      </c>
      <c r="AJ504" s="50"/>
      <c r="AK504" s="50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50"/>
      <c r="BE504" s="50"/>
      <c r="BF504" s="50"/>
      <c r="BG504" s="50"/>
      <c r="BH504" s="50"/>
      <c r="BI504" s="50" t="s">
        <v>232</v>
      </c>
      <c r="BJ504" s="50"/>
      <c r="BK504" s="50"/>
      <c r="BL504" s="50"/>
      <c r="BM504" s="50"/>
      <c r="BN504" s="50"/>
      <c r="BO504" s="50"/>
      <c r="BP504" s="50"/>
      <c r="BQ504" s="50"/>
      <c r="BR504" s="50"/>
      <c r="BS504" s="50"/>
      <c r="BT504" s="50"/>
      <c r="BU504" s="50"/>
      <c r="BV504" s="50"/>
      <c r="BW504" s="50"/>
      <c r="BX504" s="50"/>
      <c r="BY504" s="50"/>
      <c r="BZ504" s="50"/>
      <c r="CA504" s="50"/>
      <c r="CB504" s="50"/>
      <c r="CC504" s="50"/>
      <c r="CD504" s="50"/>
      <c r="CE504" s="50"/>
      <c r="CF504" s="50"/>
      <c r="CG504" s="50"/>
      <c r="CH504" s="50"/>
      <c r="CI504" s="50"/>
      <c r="CJ504" s="61">
        <f t="shared" si="280"/>
        <v>1</v>
      </c>
    </row>
    <row r="505" spans="2:88" ht="18.75" customHeight="1" x14ac:dyDescent="0.35">
      <c r="B505" s="63"/>
      <c r="C505" s="62" t="s">
        <v>16</v>
      </c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>
        <f t="shared" ref="AI505:BH505" si="281">COUNT(AI498:AI504)</f>
        <v>7</v>
      </c>
      <c r="AJ505" s="64">
        <f t="shared" si="281"/>
        <v>2</v>
      </c>
      <c r="AK505" s="64">
        <f t="shared" si="281"/>
        <v>0</v>
      </c>
      <c r="AL505" s="64">
        <f t="shared" si="281"/>
        <v>0</v>
      </c>
      <c r="AM505" s="64">
        <f t="shared" si="281"/>
        <v>1</v>
      </c>
      <c r="AN505" s="64">
        <f t="shared" si="281"/>
        <v>1</v>
      </c>
      <c r="AO505" s="64">
        <f t="shared" si="281"/>
        <v>0</v>
      </c>
      <c r="AP505" s="64">
        <f t="shared" si="281"/>
        <v>0</v>
      </c>
      <c r="AQ505" s="64">
        <f t="shared" si="281"/>
        <v>0</v>
      </c>
      <c r="AR505" s="64">
        <f t="shared" si="281"/>
        <v>0</v>
      </c>
      <c r="AS505" s="64">
        <f t="shared" si="281"/>
        <v>0</v>
      </c>
      <c r="AT505" s="64">
        <f t="shared" si="281"/>
        <v>0</v>
      </c>
      <c r="AU505" s="64">
        <f t="shared" si="281"/>
        <v>0</v>
      </c>
      <c r="AV505" s="64">
        <f t="shared" si="281"/>
        <v>0</v>
      </c>
      <c r="AW505" s="64">
        <f t="shared" si="281"/>
        <v>0</v>
      </c>
      <c r="AX505" s="64">
        <f t="shared" si="281"/>
        <v>0</v>
      </c>
      <c r="AY505" s="64">
        <f t="shared" si="281"/>
        <v>0</v>
      </c>
      <c r="AZ505" s="64">
        <f t="shared" si="281"/>
        <v>0</v>
      </c>
      <c r="BA505" s="64">
        <f t="shared" si="281"/>
        <v>0</v>
      </c>
      <c r="BB505" s="64">
        <f t="shared" si="281"/>
        <v>0</v>
      </c>
      <c r="BC505" s="64">
        <f t="shared" si="281"/>
        <v>0</v>
      </c>
      <c r="BD505" s="64">
        <f t="shared" si="281"/>
        <v>0</v>
      </c>
      <c r="BE505" s="64">
        <f t="shared" si="281"/>
        <v>0</v>
      </c>
      <c r="BF505" s="64">
        <f t="shared" si="281"/>
        <v>0</v>
      </c>
      <c r="BG505" s="64">
        <f t="shared" si="281"/>
        <v>0</v>
      </c>
      <c r="BH505" s="64">
        <f t="shared" si="281"/>
        <v>0</v>
      </c>
      <c r="BI505" s="64">
        <f t="shared" ref="BI505:BO505" si="282">COUNT(BI498:BI504)</f>
        <v>0</v>
      </c>
      <c r="BJ505" s="64">
        <f t="shared" si="282"/>
        <v>0</v>
      </c>
      <c r="BK505" s="64">
        <f t="shared" si="282"/>
        <v>0</v>
      </c>
      <c r="BL505" s="64">
        <f t="shared" si="282"/>
        <v>0</v>
      </c>
      <c r="BM505" s="64">
        <f t="shared" si="282"/>
        <v>0</v>
      </c>
      <c r="BN505" s="64">
        <f t="shared" ref="BN505" si="283">COUNT(BN498:BN504)</f>
        <v>0</v>
      </c>
      <c r="BO505" s="64">
        <f t="shared" si="282"/>
        <v>0</v>
      </c>
      <c r="BP505" s="64">
        <f t="shared" ref="BP505:BQ505" si="284">COUNT(BP498:BP504)</f>
        <v>0</v>
      </c>
      <c r="BQ505" s="64">
        <f t="shared" si="284"/>
        <v>0</v>
      </c>
      <c r="BR505" s="64">
        <f t="shared" ref="BR505:BS505" si="285">COUNT(BR498:BR504)</f>
        <v>0</v>
      </c>
      <c r="BS505" s="64">
        <f t="shared" si="285"/>
        <v>0</v>
      </c>
      <c r="BT505" s="64">
        <f t="shared" ref="BT505:BU505" si="286">COUNT(BT498:BT504)</f>
        <v>0</v>
      </c>
      <c r="BU505" s="64">
        <f t="shared" si="286"/>
        <v>0</v>
      </c>
      <c r="BV505" s="64">
        <f t="shared" ref="BV505:CG505" si="287">COUNT(BV498:BV504)</f>
        <v>0</v>
      </c>
      <c r="BW505" s="64">
        <f t="shared" si="287"/>
        <v>0</v>
      </c>
      <c r="BX505" s="64">
        <f t="shared" si="287"/>
        <v>0</v>
      </c>
      <c r="BY505" s="64">
        <f t="shared" si="287"/>
        <v>0</v>
      </c>
      <c r="BZ505" s="64">
        <f t="shared" si="287"/>
        <v>0</v>
      </c>
      <c r="CA505" s="64">
        <f t="shared" si="287"/>
        <v>0</v>
      </c>
      <c r="CB505" s="64">
        <f t="shared" si="287"/>
        <v>0</v>
      </c>
      <c r="CC505" s="64">
        <f t="shared" si="287"/>
        <v>0</v>
      </c>
      <c r="CD505" s="64">
        <f t="shared" si="287"/>
        <v>0</v>
      </c>
      <c r="CE505" s="64">
        <f t="shared" si="287"/>
        <v>0</v>
      </c>
      <c r="CF505" s="64">
        <f t="shared" si="287"/>
        <v>0</v>
      </c>
      <c r="CG505" s="64">
        <f t="shared" si="287"/>
        <v>0</v>
      </c>
      <c r="CH505" s="64">
        <f t="shared" ref="CH505:CI505" si="288">COUNT(CH498:CH504)</f>
        <v>0</v>
      </c>
      <c r="CI505" s="64">
        <f t="shared" si="288"/>
        <v>0</v>
      </c>
      <c r="CJ505" s="64">
        <f>SUM(CJ498:CJ504)</f>
        <v>13</v>
      </c>
    </row>
    <row r="506" spans="2:88" ht="18.75" customHeight="1" x14ac:dyDescent="0.35"/>
    <row r="507" spans="2:88" ht="18.75" customHeight="1" x14ac:dyDescent="0.35">
      <c r="B507" s="136" t="s">
        <v>230</v>
      </c>
      <c r="C507" s="58" t="s">
        <v>231</v>
      </c>
      <c r="D507" s="56">
        <v>40544</v>
      </c>
      <c r="E507" s="56">
        <v>40575</v>
      </c>
      <c r="F507" s="56">
        <v>40603</v>
      </c>
      <c r="G507" s="56">
        <v>40634</v>
      </c>
      <c r="H507" s="56">
        <v>40664</v>
      </c>
      <c r="I507" s="56">
        <v>40695</v>
      </c>
      <c r="J507" s="56">
        <v>40725</v>
      </c>
      <c r="K507" s="56">
        <v>40756</v>
      </c>
      <c r="L507" s="56">
        <v>40787</v>
      </c>
      <c r="M507" s="56">
        <v>40817</v>
      </c>
      <c r="N507" s="56">
        <v>40848</v>
      </c>
      <c r="O507" s="56">
        <v>40878</v>
      </c>
      <c r="P507" s="56">
        <v>40909</v>
      </c>
      <c r="Q507" s="56">
        <v>40940</v>
      </c>
      <c r="R507" s="56">
        <v>40969</v>
      </c>
      <c r="S507" s="56">
        <v>41000</v>
      </c>
      <c r="T507" s="56">
        <v>41030</v>
      </c>
      <c r="U507" s="56">
        <v>41061</v>
      </c>
      <c r="V507" s="56">
        <v>41091</v>
      </c>
      <c r="W507" s="56">
        <v>41122</v>
      </c>
      <c r="X507" s="56">
        <v>41153</v>
      </c>
      <c r="Y507" s="56">
        <v>41183</v>
      </c>
      <c r="Z507" s="56">
        <v>41214</v>
      </c>
      <c r="AA507" s="56">
        <v>41244</v>
      </c>
      <c r="AB507" s="56">
        <v>41275</v>
      </c>
      <c r="AC507" s="56">
        <v>41306</v>
      </c>
      <c r="AD507" s="56">
        <v>41334</v>
      </c>
      <c r="AE507" s="56">
        <v>41365</v>
      </c>
      <c r="AF507" s="56">
        <v>41395</v>
      </c>
      <c r="AG507" s="56">
        <v>41426</v>
      </c>
      <c r="AH507" s="56">
        <v>41456</v>
      </c>
      <c r="AI507" s="56">
        <v>41487</v>
      </c>
      <c r="AJ507" s="56">
        <v>41518</v>
      </c>
      <c r="AK507" s="56">
        <v>41548</v>
      </c>
      <c r="AL507" s="56">
        <v>41579</v>
      </c>
      <c r="AM507" s="56">
        <v>41609</v>
      </c>
      <c r="AN507" s="56">
        <v>41640</v>
      </c>
      <c r="AO507" s="56">
        <v>41671</v>
      </c>
      <c r="AP507" s="56">
        <v>41699</v>
      </c>
      <c r="AQ507" s="56">
        <v>41730</v>
      </c>
      <c r="AR507" s="56">
        <v>41760</v>
      </c>
      <c r="AS507" s="56">
        <v>41791</v>
      </c>
      <c r="AT507" s="56">
        <v>41821</v>
      </c>
      <c r="AU507" s="56">
        <v>41852</v>
      </c>
      <c r="AV507" s="56">
        <v>41883</v>
      </c>
      <c r="AW507" s="56">
        <v>41913</v>
      </c>
      <c r="AX507" s="56">
        <v>41944</v>
      </c>
      <c r="AY507" s="56">
        <v>41974</v>
      </c>
      <c r="AZ507" s="56">
        <v>42005</v>
      </c>
      <c r="BA507" s="56">
        <v>42036</v>
      </c>
      <c r="BB507" s="56">
        <v>42064</v>
      </c>
      <c r="BC507" s="56">
        <v>42095</v>
      </c>
      <c r="BD507" s="56">
        <v>42125</v>
      </c>
      <c r="BE507" s="56">
        <v>42156</v>
      </c>
      <c r="BF507" s="56">
        <v>42186</v>
      </c>
      <c r="BG507" s="56">
        <v>42217</v>
      </c>
      <c r="BH507" s="48">
        <v>42248</v>
      </c>
      <c r="BI507" s="48">
        <v>42278</v>
      </c>
      <c r="BJ507" s="48">
        <v>42309</v>
      </c>
      <c r="BK507" s="48">
        <v>42339</v>
      </c>
      <c r="BL507" s="48">
        <v>42370</v>
      </c>
      <c r="BM507" s="48">
        <v>42401</v>
      </c>
      <c r="BN507" s="48">
        <v>42430</v>
      </c>
      <c r="BO507" s="48">
        <v>42461</v>
      </c>
      <c r="BP507" s="48">
        <v>42491</v>
      </c>
      <c r="BQ507" s="48">
        <v>42522</v>
      </c>
      <c r="BR507" s="48">
        <v>42552</v>
      </c>
      <c r="BS507" s="48">
        <v>42583</v>
      </c>
      <c r="BT507" s="48">
        <v>42614</v>
      </c>
      <c r="BU507" s="48">
        <v>42644</v>
      </c>
      <c r="BV507" s="48">
        <v>42675</v>
      </c>
      <c r="BW507" s="48">
        <v>42705</v>
      </c>
      <c r="BX507" s="48">
        <v>42736</v>
      </c>
      <c r="BY507" s="48">
        <v>42767</v>
      </c>
      <c r="BZ507" s="48">
        <v>42795</v>
      </c>
      <c r="CA507" s="48">
        <v>42826</v>
      </c>
      <c r="CB507" s="48">
        <v>42856</v>
      </c>
      <c r="CC507" s="48">
        <v>42887</v>
      </c>
      <c r="CD507" s="48">
        <v>42917</v>
      </c>
      <c r="CE507" s="48">
        <v>42948</v>
      </c>
      <c r="CF507" s="48">
        <v>42979</v>
      </c>
      <c r="CG507" s="48">
        <v>43009</v>
      </c>
      <c r="CH507" s="48">
        <v>43040</v>
      </c>
      <c r="CI507" s="48">
        <v>43070</v>
      </c>
      <c r="CJ507" s="56" t="s">
        <v>16</v>
      </c>
    </row>
    <row r="508" spans="2:88" x14ac:dyDescent="0.35">
      <c r="B508" s="137">
        <v>218769</v>
      </c>
      <c r="C508" s="59">
        <v>41518</v>
      </c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>
        <v>1</v>
      </c>
      <c r="AK508" s="50">
        <v>2</v>
      </c>
      <c r="AL508" s="50">
        <v>2</v>
      </c>
      <c r="AM508" s="50">
        <v>2</v>
      </c>
      <c r="AN508" s="50">
        <v>1</v>
      </c>
      <c r="AO508" s="50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50"/>
      <c r="BE508" s="50"/>
      <c r="BF508" s="50"/>
      <c r="BG508" s="50"/>
      <c r="BH508" s="50"/>
      <c r="BI508" s="50" t="s">
        <v>232</v>
      </c>
      <c r="BJ508" s="50"/>
      <c r="BK508" s="50"/>
      <c r="BL508" s="50"/>
      <c r="BM508" s="50"/>
      <c r="BN508" s="50"/>
      <c r="BO508" s="50"/>
      <c r="BP508" s="50"/>
      <c r="BQ508" s="50"/>
      <c r="BR508" s="50"/>
      <c r="BS508" s="50"/>
      <c r="BT508" s="50"/>
      <c r="BU508" s="50"/>
      <c r="BV508" s="50"/>
      <c r="BW508" s="50"/>
      <c r="BX508" s="50"/>
      <c r="BY508" s="50"/>
      <c r="BZ508" s="50"/>
      <c r="CA508" s="50"/>
      <c r="CB508" s="50"/>
      <c r="CC508" s="50"/>
      <c r="CD508" s="50"/>
      <c r="CE508" s="50"/>
      <c r="CF508" s="50"/>
      <c r="CG508" s="50"/>
      <c r="CH508" s="50"/>
      <c r="CI508" s="50"/>
      <c r="CJ508" s="61">
        <f t="shared" ref="CJ508:CJ514" si="289">SUM(D508:CI508)</f>
        <v>8</v>
      </c>
    </row>
    <row r="509" spans="2:88" x14ac:dyDescent="0.35">
      <c r="B509" s="137">
        <v>126048</v>
      </c>
      <c r="C509" s="59">
        <v>41518</v>
      </c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>
        <v>1</v>
      </c>
      <c r="AK509" s="50">
        <v>1</v>
      </c>
      <c r="AL509" s="50">
        <v>1</v>
      </c>
      <c r="AM509" s="50"/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0"/>
      <c r="BC509" s="50"/>
      <c r="BD509" s="50"/>
      <c r="BE509" s="50"/>
      <c r="BF509" s="50"/>
      <c r="BG509" s="50"/>
      <c r="BH509" s="50"/>
      <c r="BI509" s="50" t="s">
        <v>232</v>
      </c>
      <c r="BJ509" s="50"/>
      <c r="BK509" s="50"/>
      <c r="BL509" s="50"/>
      <c r="BM509" s="50"/>
      <c r="BN509" s="50"/>
      <c r="BO509" s="50"/>
      <c r="BP509" s="50"/>
      <c r="BQ509" s="50"/>
      <c r="BR509" s="50"/>
      <c r="BS509" s="50"/>
      <c r="BT509" s="50"/>
      <c r="BU509" s="50"/>
      <c r="BV509" s="50"/>
      <c r="BW509" s="50"/>
      <c r="BX509" s="50"/>
      <c r="BY509" s="50"/>
      <c r="BZ509" s="50"/>
      <c r="CA509" s="50"/>
      <c r="CB509" s="50"/>
      <c r="CC509" s="50"/>
      <c r="CD509" s="50"/>
      <c r="CE509" s="50"/>
      <c r="CF509" s="50"/>
      <c r="CG509" s="50"/>
      <c r="CH509" s="50"/>
      <c r="CI509" s="50"/>
      <c r="CJ509" s="61">
        <f t="shared" si="289"/>
        <v>3</v>
      </c>
    </row>
    <row r="510" spans="2:88" x14ac:dyDescent="0.35">
      <c r="B510" s="137">
        <v>392843</v>
      </c>
      <c r="C510" s="59">
        <v>41518</v>
      </c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>
        <v>2</v>
      </c>
      <c r="AK510" s="50"/>
      <c r="AL510" s="50">
        <v>1</v>
      </c>
      <c r="AM510" s="50"/>
      <c r="AN510" s="50"/>
      <c r="AO510" s="50"/>
      <c r="AP510" s="50"/>
      <c r="AQ510" s="50"/>
      <c r="AR510" s="50">
        <v>1</v>
      </c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0"/>
      <c r="BE510" s="50"/>
      <c r="BF510" s="50"/>
      <c r="BG510" s="50"/>
      <c r="BH510" s="50"/>
      <c r="BI510" s="50" t="s">
        <v>232</v>
      </c>
      <c r="BJ510" s="50"/>
      <c r="BK510" s="50"/>
      <c r="BL510" s="50"/>
      <c r="BM510" s="50"/>
      <c r="BN510" s="50"/>
      <c r="BO510" s="50"/>
      <c r="BP510" s="50"/>
      <c r="BQ510" s="50"/>
      <c r="BR510" s="50"/>
      <c r="BS510" s="50"/>
      <c r="BT510" s="50"/>
      <c r="BU510" s="50"/>
      <c r="BV510" s="50"/>
      <c r="BW510" s="50"/>
      <c r="BX510" s="50"/>
      <c r="BY510" s="50"/>
      <c r="BZ510" s="50"/>
      <c r="CA510" s="50"/>
      <c r="CB510" s="50"/>
      <c r="CC510" s="50"/>
      <c r="CD510" s="50"/>
      <c r="CE510" s="50"/>
      <c r="CF510" s="50"/>
      <c r="CG510" s="50"/>
      <c r="CH510" s="50"/>
      <c r="CI510" s="50"/>
      <c r="CJ510" s="61">
        <f t="shared" si="289"/>
        <v>4</v>
      </c>
    </row>
    <row r="511" spans="2:88" x14ac:dyDescent="0.35">
      <c r="B511" s="137">
        <v>410423</v>
      </c>
      <c r="C511" s="59">
        <v>41518</v>
      </c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>
        <v>1</v>
      </c>
      <c r="AK511" s="50"/>
      <c r="AL511" s="50"/>
      <c r="AM511" s="50"/>
      <c r="AN511" s="50"/>
      <c r="AO511" s="50"/>
      <c r="AP511" s="50"/>
      <c r="AQ511" s="50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0"/>
      <c r="BC511" s="50"/>
      <c r="BD511" s="50"/>
      <c r="BE511" s="50"/>
      <c r="BF511" s="50"/>
      <c r="BG511" s="50"/>
      <c r="BH511" s="50"/>
      <c r="BI511" s="50" t="s">
        <v>232</v>
      </c>
      <c r="BJ511" s="50"/>
      <c r="BK511" s="50"/>
      <c r="BL511" s="50"/>
      <c r="BM511" s="50"/>
      <c r="BN511" s="50"/>
      <c r="BO511" s="50"/>
      <c r="BP511" s="50"/>
      <c r="BQ511" s="50"/>
      <c r="BR511" s="50"/>
      <c r="BS511" s="50"/>
      <c r="BT511" s="50"/>
      <c r="BU511" s="50"/>
      <c r="BV511" s="50"/>
      <c r="BW511" s="50"/>
      <c r="BX511" s="50"/>
      <c r="BY511" s="50"/>
      <c r="BZ511" s="50"/>
      <c r="CA511" s="50"/>
      <c r="CB511" s="50"/>
      <c r="CC511" s="50"/>
      <c r="CD511" s="50"/>
      <c r="CE511" s="50"/>
      <c r="CF511" s="50"/>
      <c r="CG511" s="50"/>
      <c r="CH511" s="50"/>
      <c r="CI511" s="50"/>
      <c r="CJ511" s="61">
        <f t="shared" si="289"/>
        <v>1</v>
      </c>
    </row>
    <row r="512" spans="2:88" x14ac:dyDescent="0.35">
      <c r="B512" s="137">
        <v>411762</v>
      </c>
      <c r="C512" s="59">
        <v>41518</v>
      </c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>
        <v>1</v>
      </c>
      <c r="AK512" s="50">
        <v>1</v>
      </c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/>
      <c r="BE512" s="50"/>
      <c r="BF512" s="50"/>
      <c r="BG512" s="50"/>
      <c r="BH512" s="50"/>
      <c r="BI512" s="50" t="s">
        <v>232</v>
      </c>
      <c r="BJ512" s="50"/>
      <c r="BK512" s="50"/>
      <c r="BL512" s="50"/>
      <c r="BM512" s="50"/>
      <c r="BN512" s="50"/>
      <c r="BO512" s="50"/>
      <c r="BP512" s="50"/>
      <c r="BQ512" s="50"/>
      <c r="BR512" s="50"/>
      <c r="BS512" s="50"/>
      <c r="BT512" s="50"/>
      <c r="BU512" s="50"/>
      <c r="BV512" s="50"/>
      <c r="BW512" s="50"/>
      <c r="BX512" s="50"/>
      <c r="BY512" s="50"/>
      <c r="BZ512" s="50"/>
      <c r="CA512" s="50"/>
      <c r="CB512" s="50"/>
      <c r="CC512" s="50"/>
      <c r="CD512" s="50"/>
      <c r="CE512" s="50"/>
      <c r="CF512" s="50"/>
      <c r="CG512" s="50"/>
      <c r="CH512" s="50"/>
      <c r="CI512" s="50"/>
      <c r="CJ512" s="61">
        <f t="shared" si="289"/>
        <v>2</v>
      </c>
    </row>
    <row r="513" spans="2:88" x14ac:dyDescent="0.35">
      <c r="B513" s="137">
        <v>412825</v>
      </c>
      <c r="C513" s="59">
        <v>41518</v>
      </c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>
        <v>1</v>
      </c>
      <c r="AK513" s="50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0"/>
      <c r="BE513" s="50"/>
      <c r="BF513" s="50"/>
      <c r="BG513" s="50"/>
      <c r="BH513" s="50"/>
      <c r="BI513" s="50" t="s">
        <v>232</v>
      </c>
      <c r="BJ513" s="50"/>
      <c r="BK513" s="50"/>
      <c r="BL513" s="50"/>
      <c r="BM513" s="50"/>
      <c r="BN513" s="50"/>
      <c r="BO513" s="50"/>
      <c r="BP513" s="50"/>
      <c r="BQ513" s="50"/>
      <c r="BR513" s="50"/>
      <c r="BS513" s="50"/>
      <c r="BT513" s="50"/>
      <c r="BU513" s="50"/>
      <c r="BV513" s="50"/>
      <c r="BW513" s="50"/>
      <c r="BX513" s="50"/>
      <c r="BY513" s="50"/>
      <c r="BZ513" s="50"/>
      <c r="CA513" s="50"/>
      <c r="CB513" s="50"/>
      <c r="CC513" s="50"/>
      <c r="CD513" s="50"/>
      <c r="CE513" s="50"/>
      <c r="CF513" s="50"/>
      <c r="CG513" s="50"/>
      <c r="CH513" s="50"/>
      <c r="CI513" s="50"/>
      <c r="CJ513" s="61">
        <f t="shared" si="289"/>
        <v>1</v>
      </c>
    </row>
    <row r="514" spans="2:88" x14ac:dyDescent="0.35">
      <c r="B514" s="137">
        <v>412862</v>
      </c>
      <c r="C514" s="59">
        <v>41518</v>
      </c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>
        <v>1</v>
      </c>
      <c r="AK514" s="50">
        <v>1</v>
      </c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/>
      <c r="BE514" s="50"/>
      <c r="BF514" s="50"/>
      <c r="BG514" s="50"/>
      <c r="BH514" s="50"/>
      <c r="BI514" s="50" t="s">
        <v>232</v>
      </c>
      <c r="BJ514" s="50"/>
      <c r="BK514" s="50"/>
      <c r="BL514" s="50"/>
      <c r="BM514" s="50"/>
      <c r="BN514" s="50"/>
      <c r="BO514" s="50"/>
      <c r="BP514" s="50"/>
      <c r="BQ514" s="50"/>
      <c r="BR514" s="50"/>
      <c r="BS514" s="50"/>
      <c r="BT514" s="50"/>
      <c r="BU514" s="50"/>
      <c r="BV514" s="50"/>
      <c r="BW514" s="50"/>
      <c r="BX514" s="50"/>
      <c r="BY514" s="50"/>
      <c r="BZ514" s="50"/>
      <c r="CA514" s="50"/>
      <c r="CB514" s="50"/>
      <c r="CC514" s="50"/>
      <c r="CD514" s="50"/>
      <c r="CE514" s="50"/>
      <c r="CF514" s="50"/>
      <c r="CG514" s="50"/>
      <c r="CH514" s="50"/>
      <c r="CI514" s="50"/>
      <c r="CJ514" s="61">
        <f t="shared" si="289"/>
        <v>2</v>
      </c>
    </row>
    <row r="515" spans="2:88" ht="18.75" customHeight="1" x14ac:dyDescent="0.35">
      <c r="B515" s="63"/>
      <c r="C515" s="62" t="s">
        <v>16</v>
      </c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>
        <f t="shared" ref="AJ515:BH515" si="290">COUNT(AJ508:AJ514)</f>
        <v>7</v>
      </c>
      <c r="AK515" s="64">
        <f t="shared" si="290"/>
        <v>4</v>
      </c>
      <c r="AL515" s="64">
        <f t="shared" si="290"/>
        <v>3</v>
      </c>
      <c r="AM515" s="64">
        <f t="shared" si="290"/>
        <v>1</v>
      </c>
      <c r="AN515" s="64">
        <f t="shared" si="290"/>
        <v>1</v>
      </c>
      <c r="AO515" s="64">
        <f t="shared" si="290"/>
        <v>0</v>
      </c>
      <c r="AP515" s="64">
        <f t="shared" si="290"/>
        <v>0</v>
      </c>
      <c r="AQ515" s="64">
        <f t="shared" si="290"/>
        <v>0</v>
      </c>
      <c r="AR515" s="64">
        <f t="shared" si="290"/>
        <v>1</v>
      </c>
      <c r="AS515" s="64">
        <f t="shared" si="290"/>
        <v>0</v>
      </c>
      <c r="AT515" s="64">
        <f t="shared" si="290"/>
        <v>0</v>
      </c>
      <c r="AU515" s="64">
        <f t="shared" si="290"/>
        <v>0</v>
      </c>
      <c r="AV515" s="64">
        <f t="shared" si="290"/>
        <v>0</v>
      </c>
      <c r="AW515" s="64">
        <f t="shared" si="290"/>
        <v>0</v>
      </c>
      <c r="AX515" s="64">
        <f t="shared" si="290"/>
        <v>0</v>
      </c>
      <c r="AY515" s="64">
        <f t="shared" si="290"/>
        <v>0</v>
      </c>
      <c r="AZ515" s="64">
        <f t="shared" si="290"/>
        <v>0</v>
      </c>
      <c r="BA515" s="64">
        <f t="shared" si="290"/>
        <v>0</v>
      </c>
      <c r="BB515" s="64">
        <f t="shared" si="290"/>
        <v>0</v>
      </c>
      <c r="BC515" s="64">
        <f t="shared" si="290"/>
        <v>0</v>
      </c>
      <c r="BD515" s="64">
        <f t="shared" si="290"/>
        <v>0</v>
      </c>
      <c r="BE515" s="64">
        <f t="shared" si="290"/>
        <v>0</v>
      </c>
      <c r="BF515" s="64">
        <f t="shared" si="290"/>
        <v>0</v>
      </c>
      <c r="BG515" s="64">
        <f t="shared" si="290"/>
        <v>0</v>
      </c>
      <c r="BH515" s="64">
        <f t="shared" si="290"/>
        <v>0</v>
      </c>
      <c r="BI515" s="64">
        <f t="shared" ref="BI515:BO515" si="291">COUNT(BI508:BI514)</f>
        <v>0</v>
      </c>
      <c r="BJ515" s="64">
        <f t="shared" si="291"/>
        <v>0</v>
      </c>
      <c r="BK515" s="64">
        <f t="shared" si="291"/>
        <v>0</v>
      </c>
      <c r="BL515" s="64">
        <f t="shared" si="291"/>
        <v>0</v>
      </c>
      <c r="BM515" s="64">
        <f t="shared" si="291"/>
        <v>0</v>
      </c>
      <c r="BN515" s="64">
        <f t="shared" ref="BN515" si="292">COUNT(BN508:BN514)</f>
        <v>0</v>
      </c>
      <c r="BO515" s="64">
        <f t="shared" si="291"/>
        <v>0</v>
      </c>
      <c r="BP515" s="64">
        <f t="shared" ref="BP515:BQ515" si="293">COUNT(BP508:BP514)</f>
        <v>0</v>
      </c>
      <c r="BQ515" s="64">
        <f t="shared" si="293"/>
        <v>0</v>
      </c>
      <c r="BR515" s="64">
        <f t="shared" ref="BR515:BS515" si="294">COUNT(BR508:BR514)</f>
        <v>0</v>
      </c>
      <c r="BS515" s="64">
        <f t="shared" si="294"/>
        <v>0</v>
      </c>
      <c r="BT515" s="64">
        <f t="shared" ref="BT515:BU515" si="295">COUNT(BT508:BT514)</f>
        <v>0</v>
      </c>
      <c r="BU515" s="64">
        <f t="shared" si="295"/>
        <v>0</v>
      </c>
      <c r="BV515" s="64">
        <f t="shared" ref="BV515:CG515" si="296">COUNT(BV508:BV514)</f>
        <v>0</v>
      </c>
      <c r="BW515" s="64">
        <f t="shared" si="296"/>
        <v>0</v>
      </c>
      <c r="BX515" s="64">
        <f t="shared" si="296"/>
        <v>0</v>
      </c>
      <c r="BY515" s="64">
        <f t="shared" si="296"/>
        <v>0</v>
      </c>
      <c r="BZ515" s="64">
        <f t="shared" si="296"/>
        <v>0</v>
      </c>
      <c r="CA515" s="64">
        <f t="shared" si="296"/>
        <v>0</v>
      </c>
      <c r="CB515" s="64">
        <f t="shared" si="296"/>
        <v>0</v>
      </c>
      <c r="CC515" s="64">
        <f t="shared" si="296"/>
        <v>0</v>
      </c>
      <c r="CD515" s="64">
        <f t="shared" si="296"/>
        <v>0</v>
      </c>
      <c r="CE515" s="64">
        <f t="shared" si="296"/>
        <v>0</v>
      </c>
      <c r="CF515" s="64">
        <f t="shared" si="296"/>
        <v>0</v>
      </c>
      <c r="CG515" s="64">
        <f t="shared" si="296"/>
        <v>0</v>
      </c>
      <c r="CH515" s="64">
        <f t="shared" ref="CH515:CI515" si="297">COUNT(CH508:CH514)</f>
        <v>0</v>
      </c>
      <c r="CI515" s="64">
        <f t="shared" si="297"/>
        <v>0</v>
      </c>
      <c r="CJ515" s="64">
        <f>SUM(CJ508:CJ514)</f>
        <v>21</v>
      </c>
    </row>
    <row r="516" spans="2:88" ht="18.75" customHeight="1" x14ac:dyDescent="0.35"/>
    <row r="517" spans="2:88" ht="18.75" customHeight="1" x14ac:dyDescent="0.35">
      <c r="B517" s="136" t="s">
        <v>230</v>
      </c>
      <c r="C517" s="58" t="s">
        <v>231</v>
      </c>
      <c r="D517" s="56">
        <v>40544</v>
      </c>
      <c r="E517" s="56">
        <v>40575</v>
      </c>
      <c r="F517" s="56">
        <v>40603</v>
      </c>
      <c r="G517" s="56">
        <v>40634</v>
      </c>
      <c r="H517" s="56">
        <v>40664</v>
      </c>
      <c r="I517" s="56">
        <v>40695</v>
      </c>
      <c r="J517" s="56">
        <v>40725</v>
      </c>
      <c r="K517" s="56">
        <v>40756</v>
      </c>
      <c r="L517" s="56">
        <v>40787</v>
      </c>
      <c r="M517" s="56">
        <v>40817</v>
      </c>
      <c r="N517" s="56">
        <v>40848</v>
      </c>
      <c r="O517" s="56">
        <v>40878</v>
      </c>
      <c r="P517" s="56">
        <v>40909</v>
      </c>
      <c r="Q517" s="56">
        <v>40940</v>
      </c>
      <c r="R517" s="56">
        <v>40969</v>
      </c>
      <c r="S517" s="56">
        <v>41000</v>
      </c>
      <c r="T517" s="56">
        <v>41030</v>
      </c>
      <c r="U517" s="56">
        <v>41061</v>
      </c>
      <c r="V517" s="56">
        <v>41091</v>
      </c>
      <c r="W517" s="56">
        <v>41122</v>
      </c>
      <c r="X517" s="56">
        <v>41153</v>
      </c>
      <c r="Y517" s="56">
        <v>41183</v>
      </c>
      <c r="Z517" s="56">
        <v>41214</v>
      </c>
      <c r="AA517" s="56">
        <v>41244</v>
      </c>
      <c r="AB517" s="56">
        <v>41275</v>
      </c>
      <c r="AC517" s="56">
        <v>41306</v>
      </c>
      <c r="AD517" s="56">
        <v>41334</v>
      </c>
      <c r="AE517" s="56">
        <v>41365</v>
      </c>
      <c r="AF517" s="56">
        <v>41395</v>
      </c>
      <c r="AG517" s="56">
        <v>41426</v>
      </c>
      <c r="AH517" s="56">
        <v>41456</v>
      </c>
      <c r="AI517" s="56">
        <v>41487</v>
      </c>
      <c r="AJ517" s="56">
        <v>41518</v>
      </c>
      <c r="AK517" s="56">
        <v>41548</v>
      </c>
      <c r="AL517" s="56">
        <v>41579</v>
      </c>
      <c r="AM517" s="56">
        <v>41609</v>
      </c>
      <c r="AN517" s="56">
        <v>41640</v>
      </c>
      <c r="AO517" s="56">
        <v>41671</v>
      </c>
      <c r="AP517" s="56">
        <v>41699</v>
      </c>
      <c r="AQ517" s="56">
        <v>41730</v>
      </c>
      <c r="AR517" s="56">
        <v>41760</v>
      </c>
      <c r="AS517" s="56">
        <v>41791</v>
      </c>
      <c r="AT517" s="56">
        <v>41821</v>
      </c>
      <c r="AU517" s="56">
        <v>41852</v>
      </c>
      <c r="AV517" s="56">
        <v>41883</v>
      </c>
      <c r="AW517" s="56">
        <v>41913</v>
      </c>
      <c r="AX517" s="56">
        <v>41944</v>
      </c>
      <c r="AY517" s="56">
        <v>41974</v>
      </c>
      <c r="AZ517" s="56">
        <v>42005</v>
      </c>
      <c r="BA517" s="56">
        <v>42036</v>
      </c>
      <c r="BB517" s="56">
        <v>42064</v>
      </c>
      <c r="BC517" s="56">
        <v>42095</v>
      </c>
      <c r="BD517" s="56">
        <v>42125</v>
      </c>
      <c r="BE517" s="56">
        <v>42156</v>
      </c>
      <c r="BF517" s="56">
        <v>42186</v>
      </c>
      <c r="BG517" s="56">
        <v>42217</v>
      </c>
      <c r="BH517" s="48">
        <v>42248</v>
      </c>
      <c r="BI517" s="48">
        <v>42278</v>
      </c>
      <c r="BJ517" s="48">
        <v>42309</v>
      </c>
      <c r="BK517" s="48">
        <v>42339</v>
      </c>
      <c r="BL517" s="48">
        <v>42370</v>
      </c>
      <c r="BM517" s="48">
        <v>42401</v>
      </c>
      <c r="BN517" s="48">
        <v>42430</v>
      </c>
      <c r="BO517" s="48">
        <v>42461</v>
      </c>
      <c r="BP517" s="48">
        <v>42491</v>
      </c>
      <c r="BQ517" s="48">
        <v>42522</v>
      </c>
      <c r="BR517" s="48">
        <v>42552</v>
      </c>
      <c r="BS517" s="48">
        <v>42583</v>
      </c>
      <c r="BT517" s="48">
        <v>42614</v>
      </c>
      <c r="BU517" s="48">
        <v>42644</v>
      </c>
      <c r="BV517" s="48">
        <v>42675</v>
      </c>
      <c r="BW517" s="48">
        <v>42705</v>
      </c>
      <c r="BX517" s="48">
        <v>42736</v>
      </c>
      <c r="BY517" s="48">
        <v>42767</v>
      </c>
      <c r="BZ517" s="48">
        <v>42795</v>
      </c>
      <c r="CA517" s="48">
        <v>42826</v>
      </c>
      <c r="CB517" s="48">
        <v>42856</v>
      </c>
      <c r="CC517" s="48">
        <v>42887</v>
      </c>
      <c r="CD517" s="48">
        <v>42917</v>
      </c>
      <c r="CE517" s="48">
        <v>42948</v>
      </c>
      <c r="CF517" s="48">
        <v>42979</v>
      </c>
      <c r="CG517" s="48">
        <v>43009</v>
      </c>
      <c r="CH517" s="48">
        <v>43040</v>
      </c>
      <c r="CI517" s="48">
        <v>43070</v>
      </c>
      <c r="CJ517" s="56" t="s">
        <v>16</v>
      </c>
    </row>
    <row r="518" spans="2:88" x14ac:dyDescent="0.35">
      <c r="B518" s="137">
        <v>398282</v>
      </c>
      <c r="C518" s="59">
        <v>41548</v>
      </c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>
        <v>3</v>
      </c>
      <c r="AL518" s="50"/>
      <c r="AM518" s="50"/>
      <c r="AN518" s="50">
        <v>2</v>
      </c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0"/>
      <c r="BF518" s="50"/>
      <c r="BG518" s="50"/>
      <c r="BH518" s="50"/>
      <c r="BI518" s="50" t="s">
        <v>232</v>
      </c>
      <c r="BJ518" s="50"/>
      <c r="BK518" s="50"/>
      <c r="BL518" s="50"/>
      <c r="BM518" s="50"/>
      <c r="BN518" s="50"/>
      <c r="BO518" s="50"/>
      <c r="BP518" s="50"/>
      <c r="BQ518" s="50"/>
      <c r="BR518" s="50"/>
      <c r="BS518" s="50"/>
      <c r="BT518" s="50"/>
      <c r="BU518" s="50"/>
      <c r="BV518" s="50"/>
      <c r="BW518" s="50"/>
      <c r="BX518" s="50"/>
      <c r="BY518" s="50"/>
      <c r="BZ518" s="50"/>
      <c r="CA518" s="50"/>
      <c r="CB518" s="50"/>
      <c r="CC518" s="50"/>
      <c r="CD518" s="50"/>
      <c r="CE518" s="50"/>
      <c r="CF518" s="50"/>
      <c r="CG518" s="50"/>
      <c r="CH518" s="50"/>
      <c r="CI518" s="50"/>
      <c r="CJ518" s="61">
        <f t="shared" ref="CJ518:CJ523" si="298">SUM(D518:CI518)</f>
        <v>5</v>
      </c>
    </row>
    <row r="519" spans="2:88" x14ac:dyDescent="0.35">
      <c r="B519" s="137">
        <v>413798</v>
      </c>
      <c r="C519" s="59">
        <v>41548</v>
      </c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>
        <v>2</v>
      </c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0"/>
      <c r="BC519" s="50"/>
      <c r="BD519" s="50"/>
      <c r="BE519" s="50"/>
      <c r="BF519" s="50"/>
      <c r="BG519" s="50"/>
      <c r="BH519" s="50"/>
      <c r="BI519" s="50" t="s">
        <v>232</v>
      </c>
      <c r="BJ519" s="50"/>
      <c r="BK519" s="50"/>
      <c r="BL519" s="50"/>
      <c r="BM519" s="50"/>
      <c r="BN519" s="50"/>
      <c r="BO519" s="50"/>
      <c r="BP519" s="50"/>
      <c r="BQ519" s="50"/>
      <c r="BR519" s="50"/>
      <c r="BS519" s="50"/>
      <c r="BT519" s="50"/>
      <c r="BU519" s="50"/>
      <c r="BV519" s="50"/>
      <c r="BW519" s="50"/>
      <c r="BX519" s="50"/>
      <c r="BY519" s="50"/>
      <c r="BZ519" s="50"/>
      <c r="CA519" s="50"/>
      <c r="CB519" s="50"/>
      <c r="CC519" s="50"/>
      <c r="CD519" s="50"/>
      <c r="CE519" s="50"/>
      <c r="CF519" s="50"/>
      <c r="CG519" s="50"/>
      <c r="CH519" s="50"/>
      <c r="CI519" s="50"/>
      <c r="CJ519" s="61">
        <f t="shared" si="298"/>
        <v>2</v>
      </c>
    </row>
    <row r="520" spans="2:88" x14ac:dyDescent="0.35">
      <c r="B520" s="137">
        <v>415534</v>
      </c>
      <c r="C520" s="59">
        <v>41548</v>
      </c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>
        <v>1</v>
      </c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0"/>
      <c r="BE520" s="50"/>
      <c r="BF520" s="50"/>
      <c r="BG520" s="50"/>
      <c r="BH520" s="50"/>
      <c r="BI520" s="50" t="s">
        <v>232</v>
      </c>
      <c r="BJ520" s="50"/>
      <c r="BK520" s="50"/>
      <c r="BL520" s="50"/>
      <c r="BM520" s="50"/>
      <c r="BN520" s="50"/>
      <c r="BO520" s="50"/>
      <c r="BP520" s="50"/>
      <c r="BQ520" s="50"/>
      <c r="BR520" s="50"/>
      <c r="BS520" s="50"/>
      <c r="BT520" s="50"/>
      <c r="BU520" s="50"/>
      <c r="BV520" s="50"/>
      <c r="BW520" s="50"/>
      <c r="BX520" s="50"/>
      <c r="BY520" s="50"/>
      <c r="BZ520" s="50"/>
      <c r="CA520" s="50"/>
      <c r="CB520" s="50"/>
      <c r="CC520" s="50"/>
      <c r="CD520" s="50"/>
      <c r="CE520" s="50"/>
      <c r="CF520" s="50"/>
      <c r="CG520" s="50"/>
      <c r="CH520" s="50"/>
      <c r="CI520" s="50"/>
      <c r="CJ520" s="61">
        <f t="shared" si="298"/>
        <v>1</v>
      </c>
    </row>
    <row r="521" spans="2:88" x14ac:dyDescent="0.35">
      <c r="B521" s="137">
        <v>415046</v>
      </c>
      <c r="C521" s="59">
        <v>41548</v>
      </c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>
        <v>1</v>
      </c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0"/>
      <c r="BE521" s="50"/>
      <c r="BF521" s="50"/>
      <c r="BG521" s="50"/>
      <c r="BH521" s="50"/>
      <c r="BI521" s="50" t="s">
        <v>232</v>
      </c>
      <c r="BJ521" s="50"/>
      <c r="BK521" s="50"/>
      <c r="BL521" s="50"/>
      <c r="BM521" s="50"/>
      <c r="BN521" s="50"/>
      <c r="BO521" s="50"/>
      <c r="BP521" s="50"/>
      <c r="BQ521" s="50"/>
      <c r="BR521" s="50"/>
      <c r="BS521" s="50"/>
      <c r="BT521" s="50"/>
      <c r="BU521" s="50"/>
      <c r="BV521" s="50"/>
      <c r="BW521" s="50"/>
      <c r="BX521" s="50"/>
      <c r="BY521" s="50"/>
      <c r="BZ521" s="50"/>
      <c r="CA521" s="50"/>
      <c r="CB521" s="50"/>
      <c r="CC521" s="50"/>
      <c r="CD521" s="50"/>
      <c r="CE521" s="50"/>
      <c r="CF521" s="50"/>
      <c r="CG521" s="50"/>
      <c r="CH521" s="50"/>
      <c r="CI521" s="50"/>
      <c r="CJ521" s="61">
        <f t="shared" si="298"/>
        <v>1</v>
      </c>
    </row>
    <row r="522" spans="2:88" x14ac:dyDescent="0.35">
      <c r="B522" s="137">
        <v>414225</v>
      </c>
      <c r="C522" s="59">
        <v>41548</v>
      </c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>
        <v>1</v>
      </c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0"/>
      <c r="BE522" s="50"/>
      <c r="BF522" s="50"/>
      <c r="BG522" s="50"/>
      <c r="BH522" s="50"/>
      <c r="BI522" s="50" t="s">
        <v>232</v>
      </c>
      <c r="BJ522" s="50"/>
      <c r="BK522" s="50"/>
      <c r="BL522" s="50"/>
      <c r="BM522" s="50"/>
      <c r="BN522" s="50"/>
      <c r="BO522" s="50"/>
      <c r="BP522" s="50"/>
      <c r="BQ522" s="50"/>
      <c r="BR522" s="50"/>
      <c r="BS522" s="50"/>
      <c r="BT522" s="50"/>
      <c r="BU522" s="50"/>
      <c r="BV522" s="50"/>
      <c r="BW522" s="50"/>
      <c r="BX522" s="50"/>
      <c r="BY522" s="50"/>
      <c r="BZ522" s="50"/>
      <c r="CA522" s="50"/>
      <c r="CB522" s="50"/>
      <c r="CC522" s="50"/>
      <c r="CD522" s="50"/>
      <c r="CE522" s="50"/>
      <c r="CF522" s="50"/>
      <c r="CG522" s="50"/>
      <c r="CH522" s="50"/>
      <c r="CI522" s="50"/>
      <c r="CJ522" s="61">
        <f t="shared" si="298"/>
        <v>1</v>
      </c>
    </row>
    <row r="523" spans="2:88" x14ac:dyDescent="0.35">
      <c r="B523" s="137">
        <v>416559</v>
      </c>
      <c r="C523" s="59">
        <v>41548</v>
      </c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>
        <v>1</v>
      </c>
      <c r="AL523" s="50"/>
      <c r="AM523" s="50"/>
      <c r="AN523" s="50"/>
      <c r="AO523" s="50"/>
      <c r="AP523" s="50"/>
      <c r="AQ523" s="50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0"/>
      <c r="BC523" s="50"/>
      <c r="BD523" s="50"/>
      <c r="BE523" s="50"/>
      <c r="BF523" s="50"/>
      <c r="BG523" s="50"/>
      <c r="BH523" s="50"/>
      <c r="BI523" s="50" t="s">
        <v>232</v>
      </c>
      <c r="BJ523" s="50"/>
      <c r="BK523" s="50"/>
      <c r="BL523" s="50"/>
      <c r="BM523" s="50"/>
      <c r="BN523" s="50"/>
      <c r="BO523" s="50"/>
      <c r="BP523" s="50"/>
      <c r="BQ523" s="50"/>
      <c r="BR523" s="50"/>
      <c r="BS523" s="50"/>
      <c r="BT523" s="50"/>
      <c r="BU523" s="50"/>
      <c r="BV523" s="50"/>
      <c r="BW523" s="50"/>
      <c r="BX523" s="50"/>
      <c r="BY523" s="50"/>
      <c r="BZ523" s="50"/>
      <c r="CA523" s="50"/>
      <c r="CB523" s="50"/>
      <c r="CC523" s="50"/>
      <c r="CD523" s="50"/>
      <c r="CE523" s="50"/>
      <c r="CF523" s="50"/>
      <c r="CG523" s="50"/>
      <c r="CH523" s="50"/>
      <c r="CI523" s="50"/>
      <c r="CJ523" s="61">
        <f t="shared" si="298"/>
        <v>1</v>
      </c>
    </row>
    <row r="524" spans="2:88" ht="18.75" customHeight="1" x14ac:dyDescent="0.35">
      <c r="B524" s="63"/>
      <c r="C524" s="62" t="s">
        <v>16</v>
      </c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  <c r="AK524" s="64">
        <f t="shared" ref="AK524:BH524" si="299">COUNT(AK518:AK523)</f>
        <v>6</v>
      </c>
      <c r="AL524" s="64">
        <f t="shared" si="299"/>
        <v>0</v>
      </c>
      <c r="AM524" s="64">
        <f t="shared" si="299"/>
        <v>0</v>
      </c>
      <c r="AN524" s="64">
        <f t="shared" si="299"/>
        <v>1</v>
      </c>
      <c r="AO524" s="64">
        <f t="shared" si="299"/>
        <v>0</v>
      </c>
      <c r="AP524" s="64">
        <f t="shared" si="299"/>
        <v>0</v>
      </c>
      <c r="AQ524" s="64">
        <f t="shared" si="299"/>
        <v>0</v>
      </c>
      <c r="AR524" s="64">
        <f t="shared" si="299"/>
        <v>0</v>
      </c>
      <c r="AS524" s="64">
        <f t="shared" si="299"/>
        <v>0</v>
      </c>
      <c r="AT524" s="64">
        <f t="shared" si="299"/>
        <v>0</v>
      </c>
      <c r="AU524" s="64">
        <f t="shared" si="299"/>
        <v>0</v>
      </c>
      <c r="AV524" s="64">
        <f t="shared" si="299"/>
        <v>0</v>
      </c>
      <c r="AW524" s="64">
        <f t="shared" si="299"/>
        <v>0</v>
      </c>
      <c r="AX524" s="64">
        <f t="shared" si="299"/>
        <v>0</v>
      </c>
      <c r="AY524" s="64">
        <f t="shared" si="299"/>
        <v>0</v>
      </c>
      <c r="AZ524" s="64">
        <f t="shared" si="299"/>
        <v>0</v>
      </c>
      <c r="BA524" s="64">
        <f t="shared" si="299"/>
        <v>0</v>
      </c>
      <c r="BB524" s="64">
        <f t="shared" si="299"/>
        <v>0</v>
      </c>
      <c r="BC524" s="64">
        <f t="shared" si="299"/>
        <v>0</v>
      </c>
      <c r="BD524" s="64">
        <f t="shared" si="299"/>
        <v>0</v>
      </c>
      <c r="BE524" s="64">
        <f t="shared" si="299"/>
        <v>0</v>
      </c>
      <c r="BF524" s="64">
        <f t="shared" si="299"/>
        <v>0</v>
      </c>
      <c r="BG524" s="64">
        <f t="shared" si="299"/>
        <v>0</v>
      </c>
      <c r="BH524" s="64">
        <f t="shared" si="299"/>
        <v>0</v>
      </c>
      <c r="BI524" s="64">
        <f t="shared" ref="BI524:BO524" si="300">COUNT(BI518:BI523)</f>
        <v>0</v>
      </c>
      <c r="BJ524" s="64">
        <f t="shared" si="300"/>
        <v>0</v>
      </c>
      <c r="BK524" s="64">
        <f t="shared" si="300"/>
        <v>0</v>
      </c>
      <c r="BL524" s="64">
        <f t="shared" si="300"/>
        <v>0</v>
      </c>
      <c r="BM524" s="64">
        <f t="shared" si="300"/>
        <v>0</v>
      </c>
      <c r="BN524" s="64">
        <f t="shared" ref="BN524" si="301">COUNT(BN518:BN523)</f>
        <v>0</v>
      </c>
      <c r="BO524" s="64">
        <f t="shared" si="300"/>
        <v>0</v>
      </c>
      <c r="BP524" s="64">
        <f t="shared" ref="BP524:BQ524" si="302">COUNT(BP518:BP523)</f>
        <v>0</v>
      </c>
      <c r="BQ524" s="64">
        <f t="shared" si="302"/>
        <v>0</v>
      </c>
      <c r="BR524" s="64">
        <f t="shared" ref="BR524:BS524" si="303">COUNT(BR518:BR523)</f>
        <v>0</v>
      </c>
      <c r="BS524" s="64">
        <f t="shared" si="303"/>
        <v>0</v>
      </c>
      <c r="BT524" s="64">
        <f t="shared" ref="BT524:BU524" si="304">COUNT(BT518:BT523)</f>
        <v>0</v>
      </c>
      <c r="BU524" s="64">
        <f t="shared" si="304"/>
        <v>0</v>
      </c>
      <c r="BV524" s="64">
        <f t="shared" ref="BV524:CG524" si="305">COUNT(BV518:BV523)</f>
        <v>0</v>
      </c>
      <c r="BW524" s="64">
        <f t="shared" si="305"/>
        <v>0</v>
      </c>
      <c r="BX524" s="64">
        <f t="shared" si="305"/>
        <v>0</v>
      </c>
      <c r="BY524" s="64">
        <f t="shared" si="305"/>
        <v>0</v>
      </c>
      <c r="BZ524" s="64">
        <f t="shared" si="305"/>
        <v>0</v>
      </c>
      <c r="CA524" s="64">
        <f t="shared" si="305"/>
        <v>0</v>
      </c>
      <c r="CB524" s="64">
        <f t="shared" si="305"/>
        <v>0</v>
      </c>
      <c r="CC524" s="64">
        <f t="shared" si="305"/>
        <v>0</v>
      </c>
      <c r="CD524" s="64">
        <f t="shared" si="305"/>
        <v>0</v>
      </c>
      <c r="CE524" s="64">
        <f t="shared" si="305"/>
        <v>0</v>
      </c>
      <c r="CF524" s="64">
        <f t="shared" si="305"/>
        <v>0</v>
      </c>
      <c r="CG524" s="64">
        <f t="shared" si="305"/>
        <v>0</v>
      </c>
      <c r="CH524" s="64">
        <f t="shared" ref="CH524:CI524" si="306">COUNT(CH518:CH523)</f>
        <v>0</v>
      </c>
      <c r="CI524" s="64">
        <f t="shared" si="306"/>
        <v>0</v>
      </c>
      <c r="CJ524" s="64">
        <f>SUM(CJ518:CJ523)</f>
        <v>11</v>
      </c>
    </row>
    <row r="525" spans="2:88" ht="18.75" customHeight="1" x14ac:dyDescent="0.35"/>
    <row r="526" spans="2:88" ht="18.75" customHeight="1" x14ac:dyDescent="0.35">
      <c r="B526" s="136" t="s">
        <v>230</v>
      </c>
      <c r="C526" s="58" t="s">
        <v>231</v>
      </c>
      <c r="D526" s="56">
        <v>40544</v>
      </c>
      <c r="E526" s="56">
        <v>40575</v>
      </c>
      <c r="F526" s="56">
        <v>40603</v>
      </c>
      <c r="G526" s="56">
        <v>40634</v>
      </c>
      <c r="H526" s="56">
        <v>40664</v>
      </c>
      <c r="I526" s="56">
        <v>40695</v>
      </c>
      <c r="J526" s="56">
        <v>40725</v>
      </c>
      <c r="K526" s="56">
        <v>40756</v>
      </c>
      <c r="L526" s="56">
        <v>40787</v>
      </c>
      <c r="M526" s="56">
        <v>40817</v>
      </c>
      <c r="N526" s="56">
        <v>40848</v>
      </c>
      <c r="O526" s="56">
        <v>40878</v>
      </c>
      <c r="P526" s="56">
        <v>40909</v>
      </c>
      <c r="Q526" s="56">
        <v>40940</v>
      </c>
      <c r="R526" s="56">
        <v>40969</v>
      </c>
      <c r="S526" s="56">
        <v>41000</v>
      </c>
      <c r="T526" s="56">
        <v>41030</v>
      </c>
      <c r="U526" s="56">
        <v>41061</v>
      </c>
      <c r="V526" s="56">
        <v>41091</v>
      </c>
      <c r="W526" s="56">
        <v>41122</v>
      </c>
      <c r="X526" s="56">
        <v>41153</v>
      </c>
      <c r="Y526" s="56">
        <v>41183</v>
      </c>
      <c r="Z526" s="56">
        <v>41214</v>
      </c>
      <c r="AA526" s="56">
        <v>41244</v>
      </c>
      <c r="AB526" s="56">
        <v>41275</v>
      </c>
      <c r="AC526" s="56">
        <v>41306</v>
      </c>
      <c r="AD526" s="56">
        <v>41334</v>
      </c>
      <c r="AE526" s="56">
        <v>41365</v>
      </c>
      <c r="AF526" s="56">
        <v>41395</v>
      </c>
      <c r="AG526" s="56">
        <v>41426</v>
      </c>
      <c r="AH526" s="56">
        <v>41456</v>
      </c>
      <c r="AI526" s="56">
        <v>41487</v>
      </c>
      <c r="AJ526" s="56">
        <v>41518</v>
      </c>
      <c r="AK526" s="56">
        <v>41548</v>
      </c>
      <c r="AL526" s="56">
        <v>41579</v>
      </c>
      <c r="AM526" s="56">
        <v>41609</v>
      </c>
      <c r="AN526" s="56">
        <v>41640</v>
      </c>
      <c r="AO526" s="56">
        <v>41671</v>
      </c>
      <c r="AP526" s="56">
        <v>41699</v>
      </c>
      <c r="AQ526" s="56">
        <v>41730</v>
      </c>
      <c r="AR526" s="56">
        <v>41760</v>
      </c>
      <c r="AS526" s="56">
        <v>41791</v>
      </c>
      <c r="AT526" s="56">
        <v>41821</v>
      </c>
      <c r="AU526" s="56">
        <v>41852</v>
      </c>
      <c r="AV526" s="56">
        <v>41883</v>
      </c>
      <c r="AW526" s="56">
        <v>41913</v>
      </c>
      <c r="AX526" s="56">
        <v>41944</v>
      </c>
      <c r="AY526" s="56">
        <v>41974</v>
      </c>
      <c r="AZ526" s="56">
        <v>42005</v>
      </c>
      <c r="BA526" s="56">
        <v>42036</v>
      </c>
      <c r="BB526" s="56">
        <v>42064</v>
      </c>
      <c r="BC526" s="56">
        <v>42095</v>
      </c>
      <c r="BD526" s="56">
        <v>42125</v>
      </c>
      <c r="BE526" s="56">
        <v>42156</v>
      </c>
      <c r="BF526" s="56">
        <v>42186</v>
      </c>
      <c r="BG526" s="56">
        <v>42217</v>
      </c>
      <c r="BH526" s="48">
        <v>42248</v>
      </c>
      <c r="BI526" s="48">
        <v>42278</v>
      </c>
      <c r="BJ526" s="48">
        <v>42309</v>
      </c>
      <c r="BK526" s="48">
        <v>42339</v>
      </c>
      <c r="BL526" s="48">
        <v>42370</v>
      </c>
      <c r="BM526" s="48">
        <v>42401</v>
      </c>
      <c r="BN526" s="48">
        <v>42430</v>
      </c>
      <c r="BO526" s="48">
        <v>42461</v>
      </c>
      <c r="BP526" s="48">
        <v>42491</v>
      </c>
      <c r="BQ526" s="48">
        <v>42522</v>
      </c>
      <c r="BR526" s="48">
        <v>42552</v>
      </c>
      <c r="BS526" s="48">
        <v>42583</v>
      </c>
      <c r="BT526" s="48">
        <v>42614</v>
      </c>
      <c r="BU526" s="48">
        <v>42644</v>
      </c>
      <c r="BV526" s="48">
        <v>42675</v>
      </c>
      <c r="BW526" s="48">
        <v>42705</v>
      </c>
      <c r="BX526" s="48">
        <v>42736</v>
      </c>
      <c r="BY526" s="48">
        <v>42767</v>
      </c>
      <c r="BZ526" s="48">
        <v>42795</v>
      </c>
      <c r="CA526" s="48">
        <v>42826</v>
      </c>
      <c r="CB526" s="48">
        <v>42856</v>
      </c>
      <c r="CC526" s="48">
        <v>42887</v>
      </c>
      <c r="CD526" s="48">
        <v>42917</v>
      </c>
      <c r="CE526" s="48">
        <v>42948</v>
      </c>
      <c r="CF526" s="48">
        <v>42979</v>
      </c>
      <c r="CG526" s="48">
        <v>43009</v>
      </c>
      <c r="CH526" s="48">
        <v>43040</v>
      </c>
      <c r="CI526" s="48">
        <v>43070</v>
      </c>
      <c r="CJ526" s="56" t="s">
        <v>16</v>
      </c>
    </row>
    <row r="527" spans="2:88" x14ac:dyDescent="0.35">
      <c r="B527" s="137">
        <v>417150</v>
      </c>
      <c r="C527" s="59">
        <v>41579</v>
      </c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>
        <v>1</v>
      </c>
      <c r="AM527" s="50"/>
      <c r="AN527" s="50"/>
      <c r="AO527" s="50"/>
      <c r="AP527" s="50"/>
      <c r="AQ527" s="50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0"/>
      <c r="BC527" s="50"/>
      <c r="BD527" s="50"/>
      <c r="BE527" s="50"/>
      <c r="BF527" s="50"/>
      <c r="BG527" s="50"/>
      <c r="BH527" s="50"/>
      <c r="BI527" s="50" t="s">
        <v>232</v>
      </c>
      <c r="BJ527" s="50"/>
      <c r="BK527" s="50"/>
      <c r="BL527" s="50"/>
      <c r="BM527" s="50"/>
      <c r="BN527" s="50"/>
      <c r="BO527" s="50"/>
      <c r="BP527" s="50"/>
      <c r="BQ527" s="50"/>
      <c r="BR527" s="50"/>
      <c r="BS527" s="50"/>
      <c r="BT527" s="50"/>
      <c r="BU527" s="50"/>
      <c r="BV527" s="50"/>
      <c r="BW527" s="50"/>
      <c r="BX527" s="50"/>
      <c r="BY527" s="50"/>
      <c r="BZ527" s="50"/>
      <c r="CA527" s="50"/>
      <c r="CB527" s="50"/>
      <c r="CC527" s="50"/>
      <c r="CD527" s="50"/>
      <c r="CE527" s="50"/>
      <c r="CF527" s="50"/>
      <c r="CG527" s="50"/>
      <c r="CH527" s="50"/>
      <c r="CI527" s="50"/>
      <c r="CJ527" s="61">
        <f t="shared" ref="CJ527:CJ533" si="307">SUM(D527:CI527)</f>
        <v>1</v>
      </c>
    </row>
    <row r="528" spans="2:88" x14ac:dyDescent="0.35">
      <c r="B528" s="137">
        <v>417801</v>
      </c>
      <c r="C528" s="59">
        <v>41579</v>
      </c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>
        <v>2</v>
      </c>
      <c r="AM528" s="50"/>
      <c r="AN528" s="50"/>
      <c r="AO528" s="50"/>
      <c r="AP528" s="50"/>
      <c r="AQ528" s="50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0"/>
      <c r="BC528" s="50"/>
      <c r="BD528" s="50"/>
      <c r="BE528" s="50"/>
      <c r="BF528" s="50"/>
      <c r="BG528" s="50"/>
      <c r="BH528" s="50"/>
      <c r="BI528" s="50" t="s">
        <v>232</v>
      </c>
      <c r="BJ528" s="50"/>
      <c r="BK528" s="50"/>
      <c r="BL528" s="50"/>
      <c r="BM528" s="50"/>
      <c r="BN528" s="50"/>
      <c r="BO528" s="50"/>
      <c r="BP528" s="50"/>
      <c r="BQ528" s="50"/>
      <c r="BR528" s="50"/>
      <c r="BS528" s="50"/>
      <c r="BT528" s="50"/>
      <c r="BU528" s="50"/>
      <c r="BV528" s="50"/>
      <c r="BW528" s="50"/>
      <c r="BX528" s="50"/>
      <c r="BY528" s="50"/>
      <c r="BZ528" s="50"/>
      <c r="CA528" s="50"/>
      <c r="CB528" s="50"/>
      <c r="CC528" s="50"/>
      <c r="CD528" s="50"/>
      <c r="CE528" s="50"/>
      <c r="CF528" s="50"/>
      <c r="CG528" s="50"/>
      <c r="CH528" s="50"/>
      <c r="CI528" s="50"/>
      <c r="CJ528" s="61">
        <f t="shared" si="307"/>
        <v>2</v>
      </c>
    </row>
    <row r="529" spans="2:88" x14ac:dyDescent="0.35">
      <c r="B529" s="137">
        <v>404553</v>
      </c>
      <c r="C529" s="59">
        <v>41579</v>
      </c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>
        <v>2</v>
      </c>
      <c r="AM529" s="50"/>
      <c r="AN529" s="50"/>
      <c r="AO529" s="50">
        <v>2</v>
      </c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50"/>
      <c r="BE529" s="50"/>
      <c r="BF529" s="50"/>
      <c r="BG529" s="50"/>
      <c r="BH529" s="50"/>
      <c r="BI529" s="50" t="s">
        <v>232</v>
      </c>
      <c r="BJ529" s="50"/>
      <c r="BK529" s="50"/>
      <c r="BL529" s="50"/>
      <c r="BM529" s="50"/>
      <c r="BN529" s="50"/>
      <c r="BO529" s="50"/>
      <c r="BP529" s="50"/>
      <c r="BQ529" s="50"/>
      <c r="BR529" s="50"/>
      <c r="BS529" s="50"/>
      <c r="BT529" s="50"/>
      <c r="BU529" s="50"/>
      <c r="BV529" s="50"/>
      <c r="BW529" s="50"/>
      <c r="BX529" s="50"/>
      <c r="BY529" s="50"/>
      <c r="BZ529" s="50"/>
      <c r="CA529" s="50"/>
      <c r="CB529" s="50"/>
      <c r="CC529" s="50"/>
      <c r="CD529" s="50"/>
      <c r="CE529" s="50"/>
      <c r="CF529" s="50"/>
      <c r="CG529" s="50"/>
      <c r="CH529" s="50"/>
      <c r="CI529" s="50"/>
      <c r="CJ529" s="61">
        <f t="shared" si="307"/>
        <v>4</v>
      </c>
    </row>
    <row r="530" spans="2:88" x14ac:dyDescent="0.35">
      <c r="B530" s="137">
        <v>418724</v>
      </c>
      <c r="C530" s="59">
        <v>41579</v>
      </c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>
        <v>2</v>
      </c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/>
      <c r="BE530" s="50"/>
      <c r="BF530" s="50"/>
      <c r="BG530" s="50"/>
      <c r="BH530" s="50"/>
      <c r="BI530" s="50" t="s">
        <v>232</v>
      </c>
      <c r="BJ530" s="50"/>
      <c r="BK530" s="50"/>
      <c r="BL530" s="50"/>
      <c r="BM530" s="50"/>
      <c r="BN530" s="50"/>
      <c r="BO530" s="50"/>
      <c r="BP530" s="50"/>
      <c r="BQ530" s="50"/>
      <c r="BR530" s="50"/>
      <c r="BS530" s="50"/>
      <c r="BT530" s="50"/>
      <c r="BU530" s="50"/>
      <c r="BV530" s="50"/>
      <c r="BW530" s="50"/>
      <c r="BX530" s="50"/>
      <c r="BY530" s="50"/>
      <c r="BZ530" s="50"/>
      <c r="CA530" s="50"/>
      <c r="CB530" s="50"/>
      <c r="CC530" s="50"/>
      <c r="CD530" s="50"/>
      <c r="CE530" s="50"/>
      <c r="CF530" s="50"/>
      <c r="CG530" s="50"/>
      <c r="CH530" s="50"/>
      <c r="CI530" s="50"/>
      <c r="CJ530" s="61">
        <f t="shared" si="307"/>
        <v>2</v>
      </c>
    </row>
    <row r="531" spans="2:88" x14ac:dyDescent="0.35">
      <c r="B531" s="137">
        <v>419763</v>
      </c>
      <c r="C531" s="59">
        <v>41579</v>
      </c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>
        <v>1</v>
      </c>
      <c r="AM531" s="50">
        <v>1</v>
      </c>
      <c r="AN531" s="50">
        <v>1</v>
      </c>
      <c r="AO531" s="50">
        <v>1</v>
      </c>
      <c r="AP531" s="50">
        <v>1</v>
      </c>
      <c r="AQ531" s="50"/>
      <c r="AR531" s="50">
        <v>1</v>
      </c>
      <c r="AS531" s="50">
        <v>1</v>
      </c>
      <c r="AT531" s="50">
        <v>1</v>
      </c>
      <c r="AU531" s="50">
        <v>1</v>
      </c>
      <c r="AV531" s="50"/>
      <c r="AW531" s="50"/>
      <c r="AX531" s="50"/>
      <c r="AY531" s="50">
        <v>1</v>
      </c>
      <c r="AZ531" s="50"/>
      <c r="BA531" s="50"/>
      <c r="BB531" s="50"/>
      <c r="BC531" s="50"/>
      <c r="BD531" s="50"/>
      <c r="BE531" s="50"/>
      <c r="BF531" s="50"/>
      <c r="BG531" s="50"/>
      <c r="BH531" s="50"/>
      <c r="BI531" s="50" t="s">
        <v>232</v>
      </c>
      <c r="BJ531" s="50"/>
      <c r="BK531" s="50"/>
      <c r="BL531" s="50">
        <v>1</v>
      </c>
      <c r="BM531" s="50"/>
      <c r="BN531" s="50"/>
      <c r="BO531" s="50"/>
      <c r="BP531" s="50"/>
      <c r="BQ531" s="50"/>
      <c r="BR531" s="50"/>
      <c r="BS531" s="50"/>
      <c r="BT531" s="50"/>
      <c r="BU531" s="50"/>
      <c r="BV531" s="50">
        <v>1</v>
      </c>
      <c r="BW531" s="50"/>
      <c r="BX531" s="50"/>
      <c r="BY531" s="50"/>
      <c r="BZ531" s="50"/>
      <c r="CA531" s="50"/>
      <c r="CB531" s="50"/>
      <c r="CC531" s="50"/>
      <c r="CD531" s="50"/>
      <c r="CE531" s="50"/>
      <c r="CF531" s="50"/>
      <c r="CG531" s="50"/>
      <c r="CH531" s="50"/>
      <c r="CI531" s="50"/>
      <c r="CJ531" s="61">
        <f t="shared" si="307"/>
        <v>12</v>
      </c>
    </row>
    <row r="532" spans="2:88" x14ac:dyDescent="0.35">
      <c r="B532" s="137">
        <v>420126</v>
      </c>
      <c r="C532" s="59">
        <v>41579</v>
      </c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>
        <v>1</v>
      </c>
      <c r="AM532" s="50"/>
      <c r="AN532" s="50"/>
      <c r="AO532" s="50"/>
      <c r="AP532" s="50"/>
      <c r="AQ532" s="50"/>
      <c r="AR532" s="50"/>
      <c r="AS532" s="50"/>
      <c r="AT532" s="50"/>
      <c r="AU532" s="50"/>
      <c r="AV532" s="50"/>
      <c r="AW532" s="50"/>
      <c r="AX532" s="50"/>
      <c r="AY532" s="50"/>
      <c r="AZ532" s="50">
        <v>1</v>
      </c>
      <c r="BA532" s="50"/>
      <c r="BB532" s="50"/>
      <c r="BC532" s="50"/>
      <c r="BD532" s="50"/>
      <c r="BE532" s="50"/>
      <c r="BF532" s="50"/>
      <c r="BG532" s="50"/>
      <c r="BH532" s="50"/>
      <c r="BI532" s="50" t="s">
        <v>232</v>
      </c>
      <c r="BJ532" s="50"/>
      <c r="BK532" s="50"/>
      <c r="BL532" s="50"/>
      <c r="BM532" s="50"/>
      <c r="BN532" s="50"/>
      <c r="BO532" s="50"/>
      <c r="BP532" s="50"/>
      <c r="BQ532" s="50"/>
      <c r="BR532" s="50"/>
      <c r="BS532" s="50"/>
      <c r="BT532" s="50"/>
      <c r="BU532" s="50"/>
      <c r="BV532" s="50"/>
      <c r="BW532" s="50"/>
      <c r="BX532" s="50"/>
      <c r="BY532" s="50"/>
      <c r="BZ532" s="50">
        <v>1</v>
      </c>
      <c r="CA532" s="50"/>
      <c r="CB532" s="50"/>
      <c r="CC532" s="50"/>
      <c r="CD532" s="50"/>
      <c r="CE532" s="50"/>
      <c r="CF532" s="50"/>
      <c r="CG532" s="50"/>
      <c r="CH532" s="50"/>
      <c r="CI532" s="50"/>
      <c r="CJ532" s="61">
        <f t="shared" si="307"/>
        <v>3</v>
      </c>
    </row>
    <row r="533" spans="2:88" x14ac:dyDescent="0.35">
      <c r="B533" s="137">
        <v>420307</v>
      </c>
      <c r="C533" s="59">
        <v>41579</v>
      </c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>
        <v>1</v>
      </c>
      <c r="AM533" s="50"/>
      <c r="AN533" s="50"/>
      <c r="AO533" s="50"/>
      <c r="AP533" s="50"/>
      <c r="AQ533" s="50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0"/>
      <c r="BE533" s="50"/>
      <c r="BF533" s="50"/>
      <c r="BG533" s="50"/>
      <c r="BH533" s="50"/>
      <c r="BI533" s="50" t="s">
        <v>232</v>
      </c>
      <c r="BJ533" s="50"/>
      <c r="BK533" s="50"/>
      <c r="BL533" s="50"/>
      <c r="BM533" s="50"/>
      <c r="BN533" s="50"/>
      <c r="BO533" s="50"/>
      <c r="BP533" s="50"/>
      <c r="BQ533" s="50"/>
      <c r="BR533" s="50"/>
      <c r="BS533" s="50"/>
      <c r="BT533" s="50"/>
      <c r="BU533" s="50"/>
      <c r="BV533" s="50"/>
      <c r="BW533" s="50"/>
      <c r="BX533" s="50"/>
      <c r="BY533" s="50"/>
      <c r="BZ533" s="50"/>
      <c r="CA533" s="50"/>
      <c r="CB533" s="50"/>
      <c r="CC533" s="50"/>
      <c r="CD533" s="50"/>
      <c r="CE533" s="50"/>
      <c r="CF533" s="50"/>
      <c r="CG533" s="50"/>
      <c r="CH533" s="50"/>
      <c r="CI533" s="50"/>
      <c r="CJ533" s="61">
        <f t="shared" si="307"/>
        <v>1</v>
      </c>
    </row>
    <row r="534" spans="2:88" ht="18.75" customHeight="1" x14ac:dyDescent="0.35">
      <c r="B534" s="63"/>
      <c r="C534" s="62" t="s">
        <v>16</v>
      </c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>
        <f t="shared" ref="AL534:BH534" si="308">COUNT(AL527:AL533)</f>
        <v>7</v>
      </c>
      <c r="AM534" s="64">
        <f t="shared" si="308"/>
        <v>1</v>
      </c>
      <c r="AN534" s="64">
        <f t="shared" si="308"/>
        <v>1</v>
      </c>
      <c r="AO534" s="64">
        <f t="shared" si="308"/>
        <v>2</v>
      </c>
      <c r="AP534" s="64">
        <f t="shared" si="308"/>
        <v>1</v>
      </c>
      <c r="AQ534" s="64">
        <f t="shared" si="308"/>
        <v>0</v>
      </c>
      <c r="AR534" s="64">
        <f t="shared" si="308"/>
        <v>1</v>
      </c>
      <c r="AS534" s="64">
        <f t="shared" si="308"/>
        <v>1</v>
      </c>
      <c r="AT534" s="64">
        <f t="shared" si="308"/>
        <v>1</v>
      </c>
      <c r="AU534" s="64">
        <f t="shared" si="308"/>
        <v>1</v>
      </c>
      <c r="AV534" s="64">
        <f t="shared" si="308"/>
        <v>0</v>
      </c>
      <c r="AW534" s="64">
        <f t="shared" si="308"/>
        <v>0</v>
      </c>
      <c r="AX534" s="64">
        <f t="shared" si="308"/>
        <v>0</v>
      </c>
      <c r="AY534" s="64">
        <f t="shared" si="308"/>
        <v>1</v>
      </c>
      <c r="AZ534" s="64">
        <f t="shared" si="308"/>
        <v>1</v>
      </c>
      <c r="BA534" s="64">
        <f t="shared" si="308"/>
        <v>0</v>
      </c>
      <c r="BB534" s="64">
        <f t="shared" si="308"/>
        <v>0</v>
      </c>
      <c r="BC534" s="64">
        <f t="shared" si="308"/>
        <v>0</v>
      </c>
      <c r="BD534" s="64">
        <f t="shared" si="308"/>
        <v>0</v>
      </c>
      <c r="BE534" s="64">
        <f t="shared" si="308"/>
        <v>0</v>
      </c>
      <c r="BF534" s="64">
        <f t="shared" si="308"/>
        <v>0</v>
      </c>
      <c r="BG534" s="64">
        <f t="shared" si="308"/>
        <v>0</v>
      </c>
      <c r="BH534" s="64">
        <f t="shared" si="308"/>
        <v>0</v>
      </c>
      <c r="BI534" s="64">
        <f t="shared" ref="BI534:BO534" si="309">COUNT(BI527:BI533)</f>
        <v>0</v>
      </c>
      <c r="BJ534" s="64">
        <f t="shared" si="309"/>
        <v>0</v>
      </c>
      <c r="BK534" s="64">
        <f t="shared" si="309"/>
        <v>0</v>
      </c>
      <c r="BL534" s="64">
        <f t="shared" si="309"/>
        <v>1</v>
      </c>
      <c r="BM534" s="64">
        <f t="shared" si="309"/>
        <v>0</v>
      </c>
      <c r="BN534" s="64">
        <f t="shared" ref="BN534" si="310">COUNT(BN527:BN533)</f>
        <v>0</v>
      </c>
      <c r="BO534" s="64">
        <f t="shared" si="309"/>
        <v>0</v>
      </c>
      <c r="BP534" s="64">
        <f t="shared" ref="BP534:BQ534" si="311">COUNT(BP527:BP533)</f>
        <v>0</v>
      </c>
      <c r="BQ534" s="64">
        <f t="shared" si="311"/>
        <v>0</v>
      </c>
      <c r="BR534" s="64">
        <f t="shared" ref="BR534:BS534" si="312">COUNT(BR527:BR533)</f>
        <v>0</v>
      </c>
      <c r="BS534" s="64">
        <f t="shared" si="312"/>
        <v>0</v>
      </c>
      <c r="BT534" s="64">
        <f t="shared" ref="BT534:BU534" si="313">COUNT(BT527:BT533)</f>
        <v>0</v>
      </c>
      <c r="BU534" s="64">
        <f t="shared" si="313"/>
        <v>0</v>
      </c>
      <c r="BV534" s="64">
        <f t="shared" ref="BV534:CG534" si="314">COUNT(BV527:BV533)</f>
        <v>1</v>
      </c>
      <c r="BW534" s="64">
        <f t="shared" si="314"/>
        <v>0</v>
      </c>
      <c r="BX534" s="64">
        <f t="shared" si="314"/>
        <v>0</v>
      </c>
      <c r="BY534" s="64">
        <f t="shared" si="314"/>
        <v>0</v>
      </c>
      <c r="BZ534" s="64">
        <f t="shared" si="314"/>
        <v>1</v>
      </c>
      <c r="CA534" s="64">
        <f t="shared" si="314"/>
        <v>0</v>
      </c>
      <c r="CB534" s="64">
        <f t="shared" si="314"/>
        <v>0</v>
      </c>
      <c r="CC534" s="64">
        <f t="shared" si="314"/>
        <v>0</v>
      </c>
      <c r="CD534" s="64">
        <f t="shared" si="314"/>
        <v>0</v>
      </c>
      <c r="CE534" s="64">
        <f t="shared" si="314"/>
        <v>0</v>
      </c>
      <c r="CF534" s="64">
        <f t="shared" si="314"/>
        <v>0</v>
      </c>
      <c r="CG534" s="64">
        <f t="shared" si="314"/>
        <v>0</v>
      </c>
      <c r="CH534" s="64">
        <f t="shared" ref="CH534:CI534" si="315">COUNT(CH527:CH533)</f>
        <v>0</v>
      </c>
      <c r="CI534" s="64">
        <f t="shared" si="315"/>
        <v>0</v>
      </c>
      <c r="CJ534" s="64">
        <f>SUM(CJ527:CJ533)</f>
        <v>25</v>
      </c>
    </row>
    <row r="535" spans="2:88" ht="18.75" customHeight="1" x14ac:dyDescent="0.35"/>
    <row r="536" spans="2:88" ht="18.75" customHeight="1" x14ac:dyDescent="0.35">
      <c r="B536" s="136" t="s">
        <v>230</v>
      </c>
      <c r="C536" s="58" t="s">
        <v>231</v>
      </c>
      <c r="D536" s="56">
        <v>40544</v>
      </c>
      <c r="E536" s="56">
        <v>40575</v>
      </c>
      <c r="F536" s="56">
        <v>40603</v>
      </c>
      <c r="G536" s="56">
        <v>40634</v>
      </c>
      <c r="H536" s="56">
        <v>40664</v>
      </c>
      <c r="I536" s="56">
        <v>40695</v>
      </c>
      <c r="J536" s="56">
        <v>40725</v>
      </c>
      <c r="K536" s="56">
        <v>40756</v>
      </c>
      <c r="L536" s="56">
        <v>40787</v>
      </c>
      <c r="M536" s="56">
        <v>40817</v>
      </c>
      <c r="N536" s="56">
        <v>40848</v>
      </c>
      <c r="O536" s="56">
        <v>40878</v>
      </c>
      <c r="P536" s="56">
        <v>40909</v>
      </c>
      <c r="Q536" s="56">
        <v>40940</v>
      </c>
      <c r="R536" s="56">
        <v>40969</v>
      </c>
      <c r="S536" s="56">
        <v>41000</v>
      </c>
      <c r="T536" s="56">
        <v>41030</v>
      </c>
      <c r="U536" s="56">
        <v>41061</v>
      </c>
      <c r="V536" s="56">
        <v>41091</v>
      </c>
      <c r="W536" s="56">
        <v>41122</v>
      </c>
      <c r="X536" s="56">
        <v>41153</v>
      </c>
      <c r="Y536" s="56">
        <v>41183</v>
      </c>
      <c r="Z536" s="56">
        <v>41214</v>
      </c>
      <c r="AA536" s="56">
        <v>41244</v>
      </c>
      <c r="AB536" s="56">
        <v>41275</v>
      </c>
      <c r="AC536" s="56">
        <v>41306</v>
      </c>
      <c r="AD536" s="56">
        <v>41334</v>
      </c>
      <c r="AE536" s="56">
        <v>41365</v>
      </c>
      <c r="AF536" s="56">
        <v>41395</v>
      </c>
      <c r="AG536" s="56">
        <v>41426</v>
      </c>
      <c r="AH536" s="56">
        <v>41456</v>
      </c>
      <c r="AI536" s="56">
        <v>41487</v>
      </c>
      <c r="AJ536" s="56">
        <v>41518</v>
      </c>
      <c r="AK536" s="56">
        <v>41548</v>
      </c>
      <c r="AL536" s="56">
        <v>41579</v>
      </c>
      <c r="AM536" s="56">
        <v>41609</v>
      </c>
      <c r="AN536" s="56">
        <v>41640</v>
      </c>
      <c r="AO536" s="56">
        <v>41671</v>
      </c>
      <c r="AP536" s="56">
        <v>41699</v>
      </c>
      <c r="AQ536" s="56">
        <v>41730</v>
      </c>
      <c r="AR536" s="56">
        <v>41760</v>
      </c>
      <c r="AS536" s="56">
        <v>41791</v>
      </c>
      <c r="AT536" s="56">
        <v>41821</v>
      </c>
      <c r="AU536" s="56">
        <v>41852</v>
      </c>
      <c r="AV536" s="56">
        <v>41883</v>
      </c>
      <c r="AW536" s="56">
        <v>41913</v>
      </c>
      <c r="AX536" s="56">
        <v>41944</v>
      </c>
      <c r="AY536" s="56">
        <v>41974</v>
      </c>
      <c r="AZ536" s="56">
        <v>42005</v>
      </c>
      <c r="BA536" s="56">
        <v>42036</v>
      </c>
      <c r="BB536" s="56">
        <v>42064</v>
      </c>
      <c r="BC536" s="56">
        <v>42095</v>
      </c>
      <c r="BD536" s="56">
        <v>42125</v>
      </c>
      <c r="BE536" s="56">
        <v>42156</v>
      </c>
      <c r="BF536" s="56">
        <v>42186</v>
      </c>
      <c r="BG536" s="56">
        <v>42217</v>
      </c>
      <c r="BH536" s="48">
        <v>42248</v>
      </c>
      <c r="BI536" s="48">
        <v>42278</v>
      </c>
      <c r="BJ536" s="48">
        <v>42309</v>
      </c>
      <c r="BK536" s="48">
        <v>42339</v>
      </c>
      <c r="BL536" s="48">
        <v>42370</v>
      </c>
      <c r="BM536" s="48">
        <v>42401</v>
      </c>
      <c r="BN536" s="48">
        <v>42430</v>
      </c>
      <c r="BO536" s="48">
        <v>42461</v>
      </c>
      <c r="BP536" s="48">
        <v>42491</v>
      </c>
      <c r="BQ536" s="48">
        <v>42522</v>
      </c>
      <c r="BR536" s="48">
        <v>42552</v>
      </c>
      <c r="BS536" s="48">
        <v>42583</v>
      </c>
      <c r="BT536" s="48">
        <v>42614</v>
      </c>
      <c r="BU536" s="48">
        <v>42644</v>
      </c>
      <c r="BV536" s="48">
        <v>42675</v>
      </c>
      <c r="BW536" s="48">
        <v>42705</v>
      </c>
      <c r="BX536" s="48">
        <v>42736</v>
      </c>
      <c r="BY536" s="48">
        <v>42767</v>
      </c>
      <c r="BZ536" s="48">
        <v>42795</v>
      </c>
      <c r="CA536" s="48">
        <v>42826</v>
      </c>
      <c r="CB536" s="48">
        <v>42856</v>
      </c>
      <c r="CC536" s="48">
        <v>42887</v>
      </c>
      <c r="CD536" s="48">
        <v>42917</v>
      </c>
      <c r="CE536" s="48">
        <v>42948</v>
      </c>
      <c r="CF536" s="48">
        <v>42979</v>
      </c>
      <c r="CG536" s="48">
        <v>43009</v>
      </c>
      <c r="CH536" s="48">
        <v>43040</v>
      </c>
      <c r="CI536" s="48">
        <v>43070</v>
      </c>
      <c r="CJ536" s="56" t="s">
        <v>16</v>
      </c>
    </row>
    <row r="537" spans="2:88" x14ac:dyDescent="0.35">
      <c r="B537" s="137">
        <v>420496</v>
      </c>
      <c r="C537" s="59">
        <v>41609</v>
      </c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  <c r="AL537" s="50"/>
      <c r="AM537" s="50">
        <v>2</v>
      </c>
      <c r="AN537" s="50"/>
      <c r="AO537" s="50"/>
      <c r="AP537" s="50"/>
      <c r="AQ537" s="50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0"/>
      <c r="BC537" s="50"/>
      <c r="BD537" s="50"/>
      <c r="BE537" s="50"/>
      <c r="BF537" s="50"/>
      <c r="BG537" s="50"/>
      <c r="BH537" s="50"/>
      <c r="BI537" s="50" t="s">
        <v>232</v>
      </c>
      <c r="BJ537" s="50"/>
      <c r="BK537" s="50"/>
      <c r="BL537" s="50"/>
      <c r="BM537" s="50"/>
      <c r="BN537" s="50"/>
      <c r="BO537" s="50"/>
      <c r="BP537" s="50"/>
      <c r="BQ537" s="50"/>
      <c r="BR537" s="50"/>
      <c r="BS537" s="50"/>
      <c r="BT537" s="50"/>
      <c r="BU537" s="50"/>
      <c r="BV537" s="50"/>
      <c r="BW537" s="50">
        <v>1</v>
      </c>
      <c r="BX537" s="50"/>
      <c r="BY537" s="50"/>
      <c r="BZ537" s="50"/>
      <c r="CA537" s="50"/>
      <c r="CB537" s="50"/>
      <c r="CC537" s="50"/>
      <c r="CD537" s="50"/>
      <c r="CE537" s="50"/>
      <c r="CF537" s="50"/>
      <c r="CG537" s="50"/>
      <c r="CH537" s="50"/>
      <c r="CI537" s="50"/>
      <c r="CJ537" s="61">
        <f t="shared" ref="CJ537:CJ545" si="316">SUM(D537:CI537)</f>
        <v>3</v>
      </c>
    </row>
    <row r="538" spans="2:88" x14ac:dyDescent="0.35">
      <c r="B538" s="137">
        <v>420592</v>
      </c>
      <c r="C538" s="59">
        <v>41609</v>
      </c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0">
        <v>1</v>
      </c>
      <c r="AN538" s="50">
        <v>1</v>
      </c>
      <c r="AO538" s="50"/>
      <c r="AP538" s="50"/>
      <c r="AQ538" s="50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0"/>
      <c r="BE538" s="50"/>
      <c r="BF538" s="50"/>
      <c r="BG538" s="50"/>
      <c r="BH538" s="50"/>
      <c r="BI538" s="50" t="s">
        <v>232</v>
      </c>
      <c r="BJ538" s="50"/>
      <c r="BK538" s="50"/>
      <c r="BL538" s="50"/>
      <c r="BM538" s="50"/>
      <c r="BN538" s="50"/>
      <c r="BO538" s="50"/>
      <c r="BP538" s="50"/>
      <c r="BQ538" s="50"/>
      <c r="BR538" s="50"/>
      <c r="BS538" s="50"/>
      <c r="BT538" s="50"/>
      <c r="BU538" s="50"/>
      <c r="BV538" s="50"/>
      <c r="BW538" s="50"/>
      <c r="BX538" s="50"/>
      <c r="BY538" s="50"/>
      <c r="BZ538" s="50"/>
      <c r="CA538" s="50"/>
      <c r="CB538" s="50"/>
      <c r="CC538" s="50"/>
      <c r="CD538" s="50"/>
      <c r="CE538" s="50"/>
      <c r="CF538" s="50"/>
      <c r="CG538" s="50"/>
      <c r="CH538" s="50"/>
      <c r="CI538" s="50"/>
      <c r="CJ538" s="61">
        <f t="shared" si="316"/>
        <v>2</v>
      </c>
    </row>
    <row r="539" spans="2:88" x14ac:dyDescent="0.35">
      <c r="B539" s="137">
        <v>420419</v>
      </c>
      <c r="C539" s="59">
        <v>41609</v>
      </c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  <c r="AL539" s="50"/>
      <c r="AM539" s="50">
        <v>1</v>
      </c>
      <c r="AN539" s="50"/>
      <c r="AO539" s="50"/>
      <c r="AP539" s="50"/>
      <c r="AQ539" s="50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0"/>
      <c r="BC539" s="50"/>
      <c r="BD539" s="50"/>
      <c r="BE539" s="50"/>
      <c r="BF539" s="50"/>
      <c r="BG539" s="50"/>
      <c r="BH539" s="50"/>
      <c r="BI539" s="50" t="s">
        <v>232</v>
      </c>
      <c r="BJ539" s="50"/>
      <c r="BK539" s="50"/>
      <c r="BL539" s="50"/>
      <c r="BM539" s="50"/>
      <c r="BN539" s="50"/>
      <c r="BO539" s="50"/>
      <c r="BP539" s="50"/>
      <c r="BQ539" s="50"/>
      <c r="BR539" s="50"/>
      <c r="BS539" s="50"/>
      <c r="BT539" s="50"/>
      <c r="BU539" s="50"/>
      <c r="BV539" s="50"/>
      <c r="BW539" s="50"/>
      <c r="BX539" s="50"/>
      <c r="BY539" s="50"/>
      <c r="BZ539" s="50"/>
      <c r="CA539" s="50"/>
      <c r="CB539" s="50"/>
      <c r="CC539" s="50"/>
      <c r="CD539" s="50"/>
      <c r="CE539" s="50"/>
      <c r="CF539" s="50"/>
      <c r="CG539" s="50"/>
      <c r="CH539" s="50"/>
      <c r="CI539" s="50"/>
      <c r="CJ539" s="61">
        <f t="shared" si="316"/>
        <v>1</v>
      </c>
    </row>
    <row r="540" spans="2:88" x14ac:dyDescent="0.35">
      <c r="B540" s="137">
        <v>301424</v>
      </c>
      <c r="C540" s="59">
        <v>41609</v>
      </c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  <c r="AL540" s="50"/>
      <c r="AM540" s="50">
        <v>1</v>
      </c>
      <c r="AN540" s="50">
        <v>1</v>
      </c>
      <c r="AO540" s="50"/>
      <c r="AP540" s="50"/>
      <c r="AQ540" s="50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0"/>
      <c r="BC540" s="50"/>
      <c r="BD540" s="50"/>
      <c r="BE540" s="50"/>
      <c r="BF540" s="50"/>
      <c r="BG540" s="50"/>
      <c r="BH540" s="50"/>
      <c r="BI540" s="50" t="s">
        <v>232</v>
      </c>
      <c r="BJ540" s="50"/>
      <c r="BK540" s="50"/>
      <c r="BL540" s="50"/>
      <c r="BM540" s="50"/>
      <c r="BN540" s="50"/>
      <c r="BO540" s="50"/>
      <c r="BP540" s="50"/>
      <c r="BQ540" s="50"/>
      <c r="BR540" s="50"/>
      <c r="BS540" s="50"/>
      <c r="BT540" s="50"/>
      <c r="BU540" s="50"/>
      <c r="BV540" s="50"/>
      <c r="BW540" s="50"/>
      <c r="BX540" s="50"/>
      <c r="BY540" s="50"/>
      <c r="BZ540" s="50"/>
      <c r="CA540" s="50"/>
      <c r="CB540" s="50"/>
      <c r="CC540" s="50"/>
      <c r="CD540" s="50"/>
      <c r="CE540" s="50"/>
      <c r="CF540" s="50"/>
      <c r="CG540" s="50"/>
      <c r="CH540" s="50"/>
      <c r="CI540" s="50"/>
      <c r="CJ540" s="61">
        <f t="shared" si="316"/>
        <v>2</v>
      </c>
    </row>
    <row r="541" spans="2:88" x14ac:dyDescent="0.35">
      <c r="B541" s="137">
        <v>249780</v>
      </c>
      <c r="C541" s="59">
        <v>41609</v>
      </c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  <c r="AL541" s="50"/>
      <c r="AM541" s="50">
        <v>1</v>
      </c>
      <c r="AN541" s="50"/>
      <c r="AO541" s="50"/>
      <c r="AP541" s="50"/>
      <c r="AQ541" s="50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/>
      <c r="BE541" s="50"/>
      <c r="BF541" s="50"/>
      <c r="BG541" s="50"/>
      <c r="BH541" s="50"/>
      <c r="BI541" s="50" t="s">
        <v>232</v>
      </c>
      <c r="BJ541" s="50"/>
      <c r="BK541" s="50"/>
      <c r="BL541" s="50"/>
      <c r="BM541" s="50"/>
      <c r="BN541" s="50"/>
      <c r="BO541" s="50"/>
      <c r="BP541" s="50"/>
      <c r="BQ541" s="50"/>
      <c r="BR541" s="50"/>
      <c r="BS541" s="50"/>
      <c r="BT541" s="50"/>
      <c r="BU541" s="50"/>
      <c r="BV541" s="50"/>
      <c r="BW541" s="50"/>
      <c r="BX541" s="50"/>
      <c r="BY541" s="50"/>
      <c r="BZ541" s="50"/>
      <c r="CA541" s="50"/>
      <c r="CB541" s="50"/>
      <c r="CC541" s="50"/>
      <c r="CD541" s="50"/>
      <c r="CE541" s="50"/>
      <c r="CF541" s="50"/>
      <c r="CG541" s="50"/>
      <c r="CH541" s="50"/>
      <c r="CI541" s="50"/>
      <c r="CJ541" s="61">
        <f t="shared" si="316"/>
        <v>1</v>
      </c>
    </row>
    <row r="542" spans="2:88" x14ac:dyDescent="0.35">
      <c r="B542" s="137">
        <v>98459</v>
      </c>
      <c r="C542" s="59">
        <v>41609</v>
      </c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0">
        <v>1</v>
      </c>
      <c r="AN542" s="50"/>
      <c r="AO542" s="50"/>
      <c r="AP542" s="50"/>
      <c r="AQ542" s="50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50"/>
      <c r="BF542" s="50"/>
      <c r="BG542" s="50"/>
      <c r="BH542" s="50"/>
      <c r="BI542" s="50" t="s">
        <v>232</v>
      </c>
      <c r="BJ542" s="50"/>
      <c r="BK542" s="50"/>
      <c r="BL542" s="50"/>
      <c r="BM542" s="50"/>
      <c r="BN542" s="50"/>
      <c r="BO542" s="50"/>
      <c r="BP542" s="50"/>
      <c r="BQ542" s="50"/>
      <c r="BR542" s="50"/>
      <c r="BS542" s="50"/>
      <c r="BT542" s="50"/>
      <c r="BU542" s="50"/>
      <c r="BV542" s="50"/>
      <c r="BW542" s="50"/>
      <c r="BX542" s="50"/>
      <c r="BY542" s="50"/>
      <c r="BZ542" s="50"/>
      <c r="CA542" s="50"/>
      <c r="CB542" s="50"/>
      <c r="CC542" s="50"/>
      <c r="CD542" s="50"/>
      <c r="CE542" s="50"/>
      <c r="CF542" s="50"/>
      <c r="CG542" s="50"/>
      <c r="CH542" s="50"/>
      <c r="CI542" s="50"/>
      <c r="CJ542" s="61">
        <f t="shared" si="316"/>
        <v>1</v>
      </c>
    </row>
    <row r="543" spans="2:88" x14ac:dyDescent="0.35">
      <c r="B543" s="137">
        <v>421937</v>
      </c>
      <c r="C543" s="59">
        <v>41609</v>
      </c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0">
        <v>2</v>
      </c>
      <c r="AN543" s="50"/>
      <c r="AO543" s="50"/>
      <c r="AP543" s="50"/>
      <c r="AQ543" s="50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/>
      <c r="BE543" s="50"/>
      <c r="BF543" s="50"/>
      <c r="BG543" s="50"/>
      <c r="BH543" s="50"/>
      <c r="BI543" s="50" t="s">
        <v>232</v>
      </c>
      <c r="BJ543" s="50"/>
      <c r="BK543" s="50"/>
      <c r="BL543" s="50"/>
      <c r="BM543" s="50"/>
      <c r="BN543" s="50"/>
      <c r="BO543" s="50"/>
      <c r="BP543" s="50"/>
      <c r="BQ543" s="50"/>
      <c r="BR543" s="50"/>
      <c r="BS543" s="50"/>
      <c r="BT543" s="50"/>
      <c r="BU543" s="50"/>
      <c r="BV543" s="50"/>
      <c r="BW543" s="50"/>
      <c r="BX543" s="50"/>
      <c r="BY543" s="50"/>
      <c r="BZ543" s="50"/>
      <c r="CA543" s="50"/>
      <c r="CB543" s="50"/>
      <c r="CC543" s="50"/>
      <c r="CD543" s="50"/>
      <c r="CE543" s="50"/>
      <c r="CF543" s="50"/>
      <c r="CG543" s="50"/>
      <c r="CH543" s="50"/>
      <c r="CI543" s="50"/>
      <c r="CJ543" s="61">
        <f t="shared" si="316"/>
        <v>2</v>
      </c>
    </row>
    <row r="544" spans="2:88" x14ac:dyDescent="0.35">
      <c r="B544" s="137">
        <v>420644</v>
      </c>
      <c r="C544" s="59">
        <v>41609</v>
      </c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  <c r="AL544" s="50"/>
      <c r="AM544" s="50">
        <v>1</v>
      </c>
      <c r="AN544" s="50">
        <v>1</v>
      </c>
      <c r="AO544" s="50"/>
      <c r="AP544" s="50"/>
      <c r="AQ544" s="50">
        <v>1</v>
      </c>
      <c r="AR544" s="50"/>
      <c r="AS544" s="50"/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0"/>
      <c r="BE544" s="50"/>
      <c r="BF544" s="50"/>
      <c r="BG544" s="50"/>
      <c r="BH544" s="50"/>
      <c r="BI544" s="50" t="s">
        <v>232</v>
      </c>
      <c r="BJ544" s="50"/>
      <c r="BK544" s="50"/>
      <c r="BL544" s="50"/>
      <c r="BM544" s="50"/>
      <c r="BN544" s="50"/>
      <c r="BO544" s="50"/>
      <c r="BP544" s="50"/>
      <c r="BQ544" s="50"/>
      <c r="BR544" s="50"/>
      <c r="BS544" s="50"/>
      <c r="BT544" s="50"/>
      <c r="BU544" s="50"/>
      <c r="BV544" s="50"/>
      <c r="BW544" s="50"/>
      <c r="BX544" s="50"/>
      <c r="BY544" s="50"/>
      <c r="BZ544" s="50"/>
      <c r="CA544" s="50"/>
      <c r="CB544" s="50"/>
      <c r="CC544" s="50"/>
      <c r="CD544" s="50"/>
      <c r="CE544" s="50"/>
      <c r="CF544" s="50"/>
      <c r="CG544" s="50"/>
      <c r="CH544" s="50"/>
      <c r="CI544" s="50"/>
      <c r="CJ544" s="61">
        <f t="shared" si="316"/>
        <v>3</v>
      </c>
    </row>
    <row r="545" spans="2:88" x14ac:dyDescent="0.35">
      <c r="B545" s="137">
        <v>422068</v>
      </c>
      <c r="C545" s="59">
        <v>41609</v>
      </c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>
        <v>4</v>
      </c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/>
      <c r="BE545" s="50"/>
      <c r="BF545" s="50"/>
      <c r="BG545" s="50"/>
      <c r="BH545" s="50"/>
      <c r="BI545" s="50" t="s">
        <v>232</v>
      </c>
      <c r="BJ545" s="50"/>
      <c r="BK545" s="50"/>
      <c r="BL545" s="50"/>
      <c r="BM545" s="50"/>
      <c r="BN545" s="50"/>
      <c r="BO545" s="50"/>
      <c r="BP545" s="50"/>
      <c r="BQ545" s="50"/>
      <c r="BR545" s="50"/>
      <c r="BS545" s="50"/>
      <c r="BT545" s="50"/>
      <c r="BU545" s="50"/>
      <c r="BV545" s="50"/>
      <c r="BW545" s="50"/>
      <c r="BX545" s="50"/>
      <c r="BY545" s="50"/>
      <c r="BZ545" s="50"/>
      <c r="CA545" s="50"/>
      <c r="CB545" s="50"/>
      <c r="CC545" s="50"/>
      <c r="CD545" s="50"/>
      <c r="CE545" s="50"/>
      <c r="CF545" s="50"/>
      <c r="CG545" s="50"/>
      <c r="CH545" s="50"/>
      <c r="CI545" s="50"/>
      <c r="CJ545" s="61">
        <f t="shared" si="316"/>
        <v>4</v>
      </c>
    </row>
    <row r="546" spans="2:88" ht="18.75" customHeight="1" x14ac:dyDescent="0.35">
      <c r="B546" s="63"/>
      <c r="C546" s="62" t="s">
        <v>16</v>
      </c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  <c r="AK546" s="64"/>
      <c r="AL546" s="64"/>
      <c r="AM546" s="64">
        <f t="shared" ref="AM546:BH546" si="317">COUNT(AM537:AM545)</f>
        <v>9</v>
      </c>
      <c r="AN546" s="64">
        <f t="shared" si="317"/>
        <v>3</v>
      </c>
      <c r="AO546" s="64">
        <f t="shared" si="317"/>
        <v>0</v>
      </c>
      <c r="AP546" s="64">
        <f t="shared" si="317"/>
        <v>0</v>
      </c>
      <c r="AQ546" s="64">
        <f t="shared" si="317"/>
        <v>1</v>
      </c>
      <c r="AR546" s="64">
        <f t="shared" si="317"/>
        <v>0</v>
      </c>
      <c r="AS546" s="64">
        <f t="shared" si="317"/>
        <v>0</v>
      </c>
      <c r="AT546" s="64">
        <f t="shared" si="317"/>
        <v>0</v>
      </c>
      <c r="AU546" s="64">
        <f t="shared" si="317"/>
        <v>0</v>
      </c>
      <c r="AV546" s="64">
        <f t="shared" si="317"/>
        <v>0</v>
      </c>
      <c r="AW546" s="64">
        <f t="shared" si="317"/>
        <v>0</v>
      </c>
      <c r="AX546" s="64">
        <f t="shared" si="317"/>
        <v>0</v>
      </c>
      <c r="AY546" s="64">
        <f t="shared" si="317"/>
        <v>0</v>
      </c>
      <c r="AZ546" s="64">
        <f t="shared" si="317"/>
        <v>0</v>
      </c>
      <c r="BA546" s="64">
        <f t="shared" si="317"/>
        <v>0</v>
      </c>
      <c r="BB546" s="64">
        <f t="shared" si="317"/>
        <v>0</v>
      </c>
      <c r="BC546" s="64">
        <f t="shared" si="317"/>
        <v>0</v>
      </c>
      <c r="BD546" s="64">
        <f t="shared" si="317"/>
        <v>0</v>
      </c>
      <c r="BE546" s="64">
        <f t="shared" si="317"/>
        <v>0</v>
      </c>
      <c r="BF546" s="64">
        <f t="shared" si="317"/>
        <v>0</v>
      </c>
      <c r="BG546" s="64">
        <f t="shared" si="317"/>
        <v>0</v>
      </c>
      <c r="BH546" s="64">
        <f t="shared" si="317"/>
        <v>0</v>
      </c>
      <c r="BI546" s="64">
        <f t="shared" ref="BI546:BO546" si="318">COUNT(BI537:BI545)</f>
        <v>0</v>
      </c>
      <c r="BJ546" s="64">
        <f t="shared" si="318"/>
        <v>0</v>
      </c>
      <c r="BK546" s="64">
        <f t="shared" si="318"/>
        <v>0</v>
      </c>
      <c r="BL546" s="64">
        <f t="shared" si="318"/>
        <v>0</v>
      </c>
      <c r="BM546" s="64">
        <f t="shared" si="318"/>
        <v>0</v>
      </c>
      <c r="BN546" s="64">
        <f t="shared" ref="BN546" si="319">COUNT(BN537:BN545)</f>
        <v>0</v>
      </c>
      <c r="BO546" s="64">
        <f t="shared" si="318"/>
        <v>0</v>
      </c>
      <c r="BP546" s="64">
        <f t="shared" ref="BP546:BQ546" si="320">COUNT(BP537:BP545)</f>
        <v>0</v>
      </c>
      <c r="BQ546" s="64">
        <f t="shared" si="320"/>
        <v>0</v>
      </c>
      <c r="BR546" s="64">
        <f t="shared" ref="BR546:BS546" si="321">COUNT(BR537:BR545)</f>
        <v>0</v>
      </c>
      <c r="BS546" s="64">
        <f t="shared" si="321"/>
        <v>0</v>
      </c>
      <c r="BT546" s="64">
        <f t="shared" ref="BT546:BU546" si="322">COUNT(BT537:BT545)</f>
        <v>0</v>
      </c>
      <c r="BU546" s="64">
        <f t="shared" si="322"/>
        <v>0</v>
      </c>
      <c r="BV546" s="64">
        <f t="shared" ref="BV546:CG546" si="323">COUNT(BV537:BV545)</f>
        <v>0</v>
      </c>
      <c r="BW546" s="64">
        <f t="shared" si="323"/>
        <v>1</v>
      </c>
      <c r="BX546" s="64">
        <f t="shared" si="323"/>
        <v>0</v>
      </c>
      <c r="BY546" s="64">
        <f t="shared" si="323"/>
        <v>0</v>
      </c>
      <c r="BZ546" s="64">
        <f t="shared" si="323"/>
        <v>0</v>
      </c>
      <c r="CA546" s="64">
        <f t="shared" si="323"/>
        <v>0</v>
      </c>
      <c r="CB546" s="64">
        <f t="shared" si="323"/>
        <v>0</v>
      </c>
      <c r="CC546" s="64">
        <f t="shared" si="323"/>
        <v>0</v>
      </c>
      <c r="CD546" s="64">
        <f t="shared" si="323"/>
        <v>0</v>
      </c>
      <c r="CE546" s="64">
        <f t="shared" si="323"/>
        <v>0</v>
      </c>
      <c r="CF546" s="64">
        <f t="shared" si="323"/>
        <v>0</v>
      </c>
      <c r="CG546" s="64">
        <f t="shared" si="323"/>
        <v>0</v>
      </c>
      <c r="CH546" s="64">
        <f t="shared" ref="CH546:CI546" si="324">COUNT(CH537:CH545)</f>
        <v>0</v>
      </c>
      <c r="CI546" s="64">
        <f t="shared" si="324"/>
        <v>0</v>
      </c>
      <c r="CJ546" s="64">
        <f>SUM(CJ537:CJ545)</f>
        <v>19</v>
      </c>
    </row>
    <row r="547" spans="2:88" ht="18.75" customHeight="1" x14ac:dyDescent="0.35"/>
    <row r="548" spans="2:88" ht="18.75" customHeight="1" x14ac:dyDescent="0.35">
      <c r="B548" s="136" t="s">
        <v>230</v>
      </c>
      <c r="C548" s="58" t="s">
        <v>231</v>
      </c>
      <c r="D548" s="56">
        <v>40544</v>
      </c>
      <c r="E548" s="56">
        <v>40575</v>
      </c>
      <c r="F548" s="56">
        <v>40603</v>
      </c>
      <c r="G548" s="56">
        <v>40634</v>
      </c>
      <c r="H548" s="56">
        <v>40664</v>
      </c>
      <c r="I548" s="56">
        <v>40695</v>
      </c>
      <c r="J548" s="56">
        <v>40725</v>
      </c>
      <c r="K548" s="56">
        <v>40756</v>
      </c>
      <c r="L548" s="56">
        <v>40787</v>
      </c>
      <c r="M548" s="56">
        <v>40817</v>
      </c>
      <c r="N548" s="56">
        <v>40848</v>
      </c>
      <c r="O548" s="56">
        <v>40878</v>
      </c>
      <c r="P548" s="56">
        <v>40909</v>
      </c>
      <c r="Q548" s="56">
        <v>40940</v>
      </c>
      <c r="R548" s="56">
        <v>40969</v>
      </c>
      <c r="S548" s="56">
        <v>41000</v>
      </c>
      <c r="T548" s="56">
        <v>41030</v>
      </c>
      <c r="U548" s="56">
        <v>41061</v>
      </c>
      <c r="V548" s="56">
        <v>41091</v>
      </c>
      <c r="W548" s="56">
        <v>41122</v>
      </c>
      <c r="X548" s="56">
        <v>41153</v>
      </c>
      <c r="Y548" s="56">
        <v>41183</v>
      </c>
      <c r="Z548" s="56">
        <v>41214</v>
      </c>
      <c r="AA548" s="56">
        <v>41244</v>
      </c>
      <c r="AB548" s="56">
        <v>41275</v>
      </c>
      <c r="AC548" s="56">
        <v>41306</v>
      </c>
      <c r="AD548" s="56">
        <v>41334</v>
      </c>
      <c r="AE548" s="56">
        <v>41365</v>
      </c>
      <c r="AF548" s="56">
        <v>41395</v>
      </c>
      <c r="AG548" s="56">
        <v>41426</v>
      </c>
      <c r="AH548" s="56">
        <v>41456</v>
      </c>
      <c r="AI548" s="56">
        <v>41487</v>
      </c>
      <c r="AJ548" s="56">
        <v>41518</v>
      </c>
      <c r="AK548" s="56">
        <v>41548</v>
      </c>
      <c r="AL548" s="56">
        <v>41579</v>
      </c>
      <c r="AM548" s="56">
        <v>41609</v>
      </c>
      <c r="AN548" s="56">
        <v>41640</v>
      </c>
      <c r="AO548" s="56">
        <v>41671</v>
      </c>
      <c r="AP548" s="56">
        <v>41699</v>
      </c>
      <c r="AQ548" s="56">
        <v>41730</v>
      </c>
      <c r="AR548" s="56">
        <v>41760</v>
      </c>
      <c r="AS548" s="56">
        <v>41791</v>
      </c>
      <c r="AT548" s="56">
        <v>41821</v>
      </c>
      <c r="AU548" s="56">
        <v>41852</v>
      </c>
      <c r="AV548" s="56">
        <v>41883</v>
      </c>
      <c r="AW548" s="56">
        <v>41913</v>
      </c>
      <c r="AX548" s="56">
        <v>41944</v>
      </c>
      <c r="AY548" s="56">
        <v>41974</v>
      </c>
      <c r="AZ548" s="56">
        <v>42005</v>
      </c>
      <c r="BA548" s="56">
        <v>42036</v>
      </c>
      <c r="BB548" s="56">
        <v>42064</v>
      </c>
      <c r="BC548" s="56">
        <v>42095</v>
      </c>
      <c r="BD548" s="56">
        <v>42125</v>
      </c>
      <c r="BE548" s="56">
        <v>42156</v>
      </c>
      <c r="BF548" s="56">
        <v>42186</v>
      </c>
      <c r="BG548" s="56">
        <v>42217</v>
      </c>
      <c r="BH548" s="48">
        <v>42248</v>
      </c>
      <c r="BI548" s="48">
        <v>42278</v>
      </c>
      <c r="BJ548" s="48">
        <v>42309</v>
      </c>
      <c r="BK548" s="48">
        <v>42339</v>
      </c>
      <c r="BL548" s="48">
        <v>42370</v>
      </c>
      <c r="BM548" s="48">
        <v>42401</v>
      </c>
      <c r="BN548" s="48">
        <v>42430</v>
      </c>
      <c r="BO548" s="48">
        <v>42461</v>
      </c>
      <c r="BP548" s="48">
        <v>42491</v>
      </c>
      <c r="BQ548" s="48">
        <v>42522</v>
      </c>
      <c r="BR548" s="48">
        <v>42552</v>
      </c>
      <c r="BS548" s="48">
        <v>42583</v>
      </c>
      <c r="BT548" s="48">
        <v>42614</v>
      </c>
      <c r="BU548" s="48">
        <v>42644</v>
      </c>
      <c r="BV548" s="48">
        <v>42675</v>
      </c>
      <c r="BW548" s="48">
        <v>42705</v>
      </c>
      <c r="BX548" s="48">
        <v>42736</v>
      </c>
      <c r="BY548" s="48">
        <v>42767</v>
      </c>
      <c r="BZ548" s="48">
        <v>42795</v>
      </c>
      <c r="CA548" s="48">
        <v>42826</v>
      </c>
      <c r="CB548" s="48">
        <v>42856</v>
      </c>
      <c r="CC548" s="48">
        <v>42887</v>
      </c>
      <c r="CD548" s="48">
        <v>42917</v>
      </c>
      <c r="CE548" s="48">
        <v>42948</v>
      </c>
      <c r="CF548" s="48">
        <v>42979</v>
      </c>
      <c r="CG548" s="48">
        <v>43009</v>
      </c>
      <c r="CH548" s="48">
        <v>43040</v>
      </c>
      <c r="CI548" s="48">
        <v>43070</v>
      </c>
      <c r="CJ548" s="56" t="s">
        <v>16</v>
      </c>
    </row>
    <row r="549" spans="2:88" x14ac:dyDescent="0.35">
      <c r="B549" s="137">
        <v>423788</v>
      </c>
      <c r="C549" s="59">
        <v>41640</v>
      </c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/>
      <c r="AN549" s="50">
        <v>1</v>
      </c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0"/>
      <c r="BE549" s="50"/>
      <c r="BF549" s="50"/>
      <c r="BG549" s="50"/>
      <c r="BH549" s="50"/>
      <c r="BI549" s="50" t="s">
        <v>232</v>
      </c>
      <c r="BJ549" s="50"/>
      <c r="BK549" s="50"/>
      <c r="BL549" s="50"/>
      <c r="BM549" s="50"/>
      <c r="BN549" s="50"/>
      <c r="BO549" s="50"/>
      <c r="BP549" s="50"/>
      <c r="BQ549" s="50"/>
      <c r="BR549" s="50"/>
      <c r="BS549" s="50"/>
      <c r="BT549" s="50"/>
      <c r="BU549" s="50"/>
      <c r="BV549" s="50"/>
      <c r="BW549" s="50"/>
      <c r="BX549" s="50"/>
      <c r="BY549" s="50"/>
      <c r="BZ549" s="50"/>
      <c r="CA549" s="50"/>
      <c r="CB549" s="50"/>
      <c r="CC549" s="50"/>
      <c r="CD549" s="50"/>
      <c r="CE549" s="50"/>
      <c r="CF549" s="50"/>
      <c r="CG549" s="50"/>
      <c r="CH549" s="50"/>
      <c r="CI549" s="50"/>
      <c r="CJ549" s="61">
        <f t="shared" ref="CJ549:CJ559" si="325">SUM(D549:CI549)</f>
        <v>1</v>
      </c>
    </row>
    <row r="550" spans="2:88" x14ac:dyDescent="0.35">
      <c r="B550" s="137">
        <v>423841</v>
      </c>
      <c r="C550" s="59">
        <v>41640</v>
      </c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  <c r="AN550" s="50">
        <v>1</v>
      </c>
      <c r="AO550" s="50"/>
      <c r="AP550" s="50"/>
      <c r="AQ550" s="50"/>
      <c r="AR550" s="50"/>
      <c r="AS550" s="50"/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/>
      <c r="BE550" s="50"/>
      <c r="BF550" s="50"/>
      <c r="BG550" s="50"/>
      <c r="BH550" s="50"/>
      <c r="BI550" s="50" t="s">
        <v>232</v>
      </c>
      <c r="BJ550" s="50"/>
      <c r="BK550" s="50"/>
      <c r="BL550" s="50"/>
      <c r="BM550" s="50"/>
      <c r="BN550" s="50"/>
      <c r="BO550" s="50"/>
      <c r="BP550" s="50"/>
      <c r="BQ550" s="50"/>
      <c r="BR550" s="50"/>
      <c r="BS550" s="50"/>
      <c r="BT550" s="50"/>
      <c r="BU550" s="50"/>
      <c r="BV550" s="50"/>
      <c r="BW550" s="50"/>
      <c r="BX550" s="50"/>
      <c r="BY550" s="50"/>
      <c r="BZ550" s="50"/>
      <c r="CA550" s="50"/>
      <c r="CB550" s="50"/>
      <c r="CC550" s="50"/>
      <c r="CD550" s="50"/>
      <c r="CE550" s="50"/>
      <c r="CF550" s="50"/>
      <c r="CG550" s="50"/>
      <c r="CH550" s="50"/>
      <c r="CI550" s="50"/>
      <c r="CJ550" s="61">
        <f t="shared" si="325"/>
        <v>1</v>
      </c>
    </row>
    <row r="551" spans="2:88" x14ac:dyDescent="0.35">
      <c r="B551" s="137">
        <v>423889</v>
      </c>
      <c r="C551" s="59">
        <v>41640</v>
      </c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>
        <v>1</v>
      </c>
      <c r="AO551" s="50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0"/>
      <c r="BE551" s="50"/>
      <c r="BF551" s="50"/>
      <c r="BG551" s="50"/>
      <c r="BH551" s="50"/>
      <c r="BI551" s="50" t="s">
        <v>232</v>
      </c>
      <c r="BJ551" s="50"/>
      <c r="BK551" s="50"/>
      <c r="BL551" s="50"/>
      <c r="BM551" s="50"/>
      <c r="BN551" s="50"/>
      <c r="BO551" s="50"/>
      <c r="BP551" s="50"/>
      <c r="BQ551" s="50"/>
      <c r="BR551" s="50"/>
      <c r="BS551" s="50"/>
      <c r="BT551" s="50"/>
      <c r="BU551" s="50"/>
      <c r="BV551" s="50"/>
      <c r="BW551" s="50"/>
      <c r="BX551" s="50"/>
      <c r="BY551" s="50"/>
      <c r="BZ551" s="50"/>
      <c r="CA551" s="50"/>
      <c r="CB551" s="50"/>
      <c r="CC551" s="50"/>
      <c r="CD551" s="50"/>
      <c r="CE551" s="50"/>
      <c r="CF551" s="50"/>
      <c r="CG551" s="50"/>
      <c r="CH551" s="50"/>
      <c r="CI551" s="50"/>
      <c r="CJ551" s="61">
        <f t="shared" si="325"/>
        <v>1</v>
      </c>
    </row>
    <row r="552" spans="2:88" x14ac:dyDescent="0.35">
      <c r="B552" s="137">
        <v>281602</v>
      </c>
      <c r="C552" s="59">
        <v>41640</v>
      </c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  <c r="AN552" s="50">
        <v>1</v>
      </c>
      <c r="AO552" s="50"/>
      <c r="AP552" s="50"/>
      <c r="AQ552" s="50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/>
      <c r="BE552" s="50"/>
      <c r="BF552" s="50"/>
      <c r="BG552" s="50"/>
      <c r="BH552" s="50"/>
      <c r="BI552" s="50" t="s">
        <v>232</v>
      </c>
      <c r="BJ552" s="50"/>
      <c r="BK552" s="50"/>
      <c r="BL552" s="50"/>
      <c r="BM552" s="50"/>
      <c r="BN552" s="50"/>
      <c r="BO552" s="50"/>
      <c r="BP552" s="50"/>
      <c r="BQ552" s="50"/>
      <c r="BR552" s="50"/>
      <c r="BS552" s="50"/>
      <c r="BT552" s="50"/>
      <c r="BU552" s="50"/>
      <c r="BV552" s="50"/>
      <c r="BW552" s="50"/>
      <c r="BX552" s="50"/>
      <c r="BY552" s="50"/>
      <c r="BZ552" s="50"/>
      <c r="CA552" s="50"/>
      <c r="CB552" s="50"/>
      <c r="CC552" s="50"/>
      <c r="CD552" s="50"/>
      <c r="CE552" s="50"/>
      <c r="CF552" s="50"/>
      <c r="CG552" s="50"/>
      <c r="CH552" s="50"/>
      <c r="CI552" s="50"/>
      <c r="CJ552" s="61">
        <f t="shared" si="325"/>
        <v>1</v>
      </c>
    </row>
    <row r="553" spans="2:88" x14ac:dyDescent="0.35">
      <c r="B553" s="137">
        <v>424601</v>
      </c>
      <c r="C553" s="59">
        <v>41640</v>
      </c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  <c r="AL553" s="50"/>
      <c r="AM553" s="50"/>
      <c r="AN553" s="50">
        <v>1</v>
      </c>
      <c r="AO553" s="50"/>
      <c r="AP553" s="50"/>
      <c r="AQ553" s="50"/>
      <c r="AR553" s="50"/>
      <c r="AS553" s="50"/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0"/>
      <c r="BE553" s="50"/>
      <c r="BF553" s="50"/>
      <c r="BG553" s="50"/>
      <c r="BH553" s="50"/>
      <c r="BI553" s="50" t="s">
        <v>232</v>
      </c>
      <c r="BJ553" s="50"/>
      <c r="BK553" s="50"/>
      <c r="BL553" s="50"/>
      <c r="BM553" s="50"/>
      <c r="BN553" s="50"/>
      <c r="BO553" s="50"/>
      <c r="BP553" s="50"/>
      <c r="BQ553" s="50"/>
      <c r="BR553" s="50"/>
      <c r="BS553" s="50"/>
      <c r="BT553" s="50"/>
      <c r="BU553" s="50"/>
      <c r="BV553" s="50"/>
      <c r="BW553" s="50"/>
      <c r="BX553" s="50"/>
      <c r="BY553" s="50"/>
      <c r="BZ553" s="50"/>
      <c r="CA553" s="50"/>
      <c r="CB553" s="50"/>
      <c r="CC553" s="50"/>
      <c r="CD553" s="50"/>
      <c r="CE553" s="50"/>
      <c r="CF553" s="50"/>
      <c r="CG553" s="50"/>
      <c r="CH553" s="50"/>
      <c r="CI553" s="50"/>
      <c r="CJ553" s="61">
        <f t="shared" si="325"/>
        <v>1</v>
      </c>
    </row>
    <row r="554" spans="2:88" x14ac:dyDescent="0.35">
      <c r="B554" s="137">
        <v>643164</v>
      </c>
      <c r="C554" s="59">
        <v>41640</v>
      </c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  <c r="AL554" s="50"/>
      <c r="AM554" s="50"/>
      <c r="AN554" s="50">
        <v>1</v>
      </c>
      <c r="AO554" s="50"/>
      <c r="AP554" s="50"/>
      <c r="AQ554" s="50"/>
      <c r="AR554" s="50"/>
      <c r="AS554" s="50"/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/>
      <c r="BE554" s="50"/>
      <c r="BF554" s="50"/>
      <c r="BG554" s="50"/>
      <c r="BH554" s="50"/>
      <c r="BI554" s="50" t="s">
        <v>232</v>
      </c>
      <c r="BJ554" s="50"/>
      <c r="BK554" s="50"/>
      <c r="BL554" s="50"/>
      <c r="BM554" s="50"/>
      <c r="BN554" s="50"/>
      <c r="BO554" s="50"/>
      <c r="BP554" s="50"/>
      <c r="BQ554" s="50"/>
      <c r="BR554" s="50"/>
      <c r="BS554" s="50"/>
      <c r="BT554" s="50"/>
      <c r="BU554" s="50"/>
      <c r="BV554" s="50"/>
      <c r="BW554" s="50"/>
      <c r="BX554" s="50"/>
      <c r="BY554" s="50"/>
      <c r="BZ554" s="50"/>
      <c r="CA554" s="50"/>
      <c r="CB554" s="50"/>
      <c r="CC554" s="50"/>
      <c r="CD554" s="50"/>
      <c r="CE554" s="50"/>
      <c r="CF554" s="50"/>
      <c r="CG554" s="50"/>
      <c r="CH554" s="50"/>
      <c r="CI554" s="50"/>
      <c r="CJ554" s="61">
        <f t="shared" si="325"/>
        <v>1</v>
      </c>
    </row>
    <row r="555" spans="2:88" x14ac:dyDescent="0.35">
      <c r="B555" s="137">
        <v>643488</v>
      </c>
      <c r="C555" s="59">
        <v>41640</v>
      </c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  <c r="AL555" s="50"/>
      <c r="AM555" s="50"/>
      <c r="AN555" s="50">
        <v>1</v>
      </c>
      <c r="AO555" s="50">
        <v>1</v>
      </c>
      <c r="AP555" s="50"/>
      <c r="AQ555" s="50"/>
      <c r="AR555" s="50"/>
      <c r="AS555" s="50"/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0"/>
      <c r="BE555" s="50"/>
      <c r="BF555" s="50"/>
      <c r="BG555" s="50"/>
      <c r="BH555" s="50"/>
      <c r="BI555" s="50" t="s">
        <v>232</v>
      </c>
      <c r="BJ555" s="50"/>
      <c r="BK555" s="50"/>
      <c r="BL555" s="50"/>
      <c r="BM555" s="50"/>
      <c r="BN555" s="50"/>
      <c r="BO555" s="50"/>
      <c r="BP555" s="50"/>
      <c r="BQ555" s="50"/>
      <c r="BR555" s="50"/>
      <c r="BS555" s="50"/>
      <c r="BT555" s="50"/>
      <c r="BU555" s="50"/>
      <c r="BV555" s="50"/>
      <c r="BW555" s="50"/>
      <c r="BX555" s="50"/>
      <c r="BY555" s="50"/>
      <c r="BZ555" s="50"/>
      <c r="CA555" s="50"/>
      <c r="CB555" s="50"/>
      <c r="CC555" s="50"/>
      <c r="CD555" s="50"/>
      <c r="CE555" s="50"/>
      <c r="CF555" s="50"/>
      <c r="CG555" s="50"/>
      <c r="CH555" s="50"/>
      <c r="CI555" s="50"/>
      <c r="CJ555" s="61">
        <f t="shared" si="325"/>
        <v>2</v>
      </c>
    </row>
    <row r="556" spans="2:88" x14ac:dyDescent="0.35">
      <c r="B556" s="137">
        <v>644643</v>
      </c>
      <c r="C556" s="59">
        <v>41640</v>
      </c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0"/>
      <c r="AN556" s="50">
        <v>1</v>
      </c>
      <c r="AO556" s="50"/>
      <c r="AP556" s="50"/>
      <c r="AQ556" s="50"/>
      <c r="AR556" s="50"/>
      <c r="AS556" s="50"/>
      <c r="AT556" s="50"/>
      <c r="AU556" s="50"/>
      <c r="AV556" s="50"/>
      <c r="AW556" s="50"/>
      <c r="AX556" s="50"/>
      <c r="AY556" s="50"/>
      <c r="AZ556" s="50"/>
      <c r="BA556" s="50"/>
      <c r="BB556" s="50"/>
      <c r="BC556" s="50"/>
      <c r="BD556" s="50"/>
      <c r="BE556" s="50"/>
      <c r="BF556" s="50"/>
      <c r="BG556" s="50"/>
      <c r="BH556" s="50"/>
      <c r="BI556" s="50" t="s">
        <v>232</v>
      </c>
      <c r="BJ556" s="50"/>
      <c r="BK556" s="50"/>
      <c r="BL556" s="50"/>
      <c r="BM556" s="50"/>
      <c r="BN556" s="50"/>
      <c r="BO556" s="50"/>
      <c r="BP556" s="50"/>
      <c r="BQ556" s="50"/>
      <c r="BR556" s="50"/>
      <c r="BS556" s="50"/>
      <c r="BT556" s="50"/>
      <c r="BU556" s="50"/>
      <c r="BV556" s="50"/>
      <c r="BW556" s="50"/>
      <c r="BX556" s="50"/>
      <c r="BY556" s="50"/>
      <c r="BZ556" s="50"/>
      <c r="CA556" s="50"/>
      <c r="CB556" s="50"/>
      <c r="CC556" s="50"/>
      <c r="CD556" s="50"/>
      <c r="CE556" s="50"/>
      <c r="CF556" s="50"/>
      <c r="CG556" s="50"/>
      <c r="CH556" s="50"/>
      <c r="CI556" s="50"/>
      <c r="CJ556" s="61">
        <f t="shared" si="325"/>
        <v>1</v>
      </c>
    </row>
    <row r="557" spans="2:88" x14ac:dyDescent="0.35">
      <c r="B557" s="137">
        <v>645267</v>
      </c>
      <c r="C557" s="59">
        <v>41640</v>
      </c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  <c r="AL557" s="50"/>
      <c r="AM557" s="50"/>
      <c r="AN557" s="50">
        <v>1</v>
      </c>
      <c r="AO557" s="50">
        <v>2</v>
      </c>
      <c r="AP557" s="50">
        <v>1</v>
      </c>
      <c r="AQ557" s="50"/>
      <c r="AR557" s="50"/>
      <c r="AS557" s="50"/>
      <c r="AT557" s="50"/>
      <c r="AU557" s="50"/>
      <c r="AV557" s="50"/>
      <c r="AW557" s="50"/>
      <c r="AX557" s="50"/>
      <c r="AY557" s="50"/>
      <c r="AZ557" s="50"/>
      <c r="BA557" s="50"/>
      <c r="BB557" s="50"/>
      <c r="BC557" s="50"/>
      <c r="BD557" s="50"/>
      <c r="BE557" s="50"/>
      <c r="BF557" s="50"/>
      <c r="BG557" s="50"/>
      <c r="BH557" s="50"/>
      <c r="BI557" s="50" t="s">
        <v>232</v>
      </c>
      <c r="BJ557" s="50"/>
      <c r="BK557" s="50"/>
      <c r="BL557" s="50"/>
      <c r="BM557" s="50"/>
      <c r="BN557" s="50"/>
      <c r="BO557" s="50"/>
      <c r="BP557" s="50"/>
      <c r="BQ557" s="50"/>
      <c r="BR557" s="50"/>
      <c r="BS557" s="50"/>
      <c r="BT557" s="50"/>
      <c r="BU557" s="50"/>
      <c r="BV557" s="50"/>
      <c r="BW557" s="50"/>
      <c r="BX557" s="50"/>
      <c r="BY557" s="50"/>
      <c r="BZ557" s="50"/>
      <c r="CA557" s="50"/>
      <c r="CB557" s="50"/>
      <c r="CC557" s="50"/>
      <c r="CD557" s="50"/>
      <c r="CE557" s="50"/>
      <c r="CF557" s="50"/>
      <c r="CG557" s="50"/>
      <c r="CH557" s="50"/>
      <c r="CI557" s="50"/>
      <c r="CJ557" s="61">
        <f t="shared" si="325"/>
        <v>4</v>
      </c>
    </row>
    <row r="558" spans="2:88" x14ac:dyDescent="0.35">
      <c r="B558" s="137">
        <v>645340</v>
      </c>
      <c r="C558" s="59">
        <v>41640</v>
      </c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  <c r="AL558" s="50"/>
      <c r="AM558" s="50"/>
      <c r="AN558" s="50">
        <v>1</v>
      </c>
      <c r="AO558" s="50"/>
      <c r="AP558" s="50"/>
      <c r="AQ558" s="50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0"/>
      <c r="BE558" s="50"/>
      <c r="BF558" s="50"/>
      <c r="BG558" s="50"/>
      <c r="BH558" s="50"/>
      <c r="BI558" s="50" t="s">
        <v>232</v>
      </c>
      <c r="BJ558" s="50"/>
      <c r="BK558" s="50"/>
      <c r="BL558" s="50"/>
      <c r="BM558" s="50"/>
      <c r="BN558" s="50"/>
      <c r="BO558" s="50"/>
      <c r="BP558" s="50"/>
      <c r="BQ558" s="50"/>
      <c r="BR558" s="50"/>
      <c r="BS558" s="50"/>
      <c r="BT558" s="50"/>
      <c r="BU558" s="50"/>
      <c r="BV558" s="50"/>
      <c r="BW558" s="50"/>
      <c r="BX558" s="50"/>
      <c r="BY558" s="50"/>
      <c r="BZ558" s="50"/>
      <c r="CA558" s="50"/>
      <c r="CB558" s="50"/>
      <c r="CC558" s="50"/>
      <c r="CD558" s="50"/>
      <c r="CE558" s="50"/>
      <c r="CF558" s="50"/>
      <c r="CG558" s="50"/>
      <c r="CH558" s="50"/>
      <c r="CI558" s="50"/>
      <c r="CJ558" s="61">
        <f t="shared" si="325"/>
        <v>1</v>
      </c>
    </row>
    <row r="559" spans="2:88" x14ac:dyDescent="0.35">
      <c r="B559" s="137">
        <v>641498</v>
      </c>
      <c r="C559" s="59">
        <v>41640</v>
      </c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  <c r="AL559" s="50"/>
      <c r="AM559" s="50"/>
      <c r="AN559" s="50">
        <v>1</v>
      </c>
      <c r="AO559" s="50"/>
      <c r="AP559" s="50"/>
      <c r="AQ559" s="50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  <c r="BG559" s="50"/>
      <c r="BH559" s="50"/>
      <c r="BI559" s="50" t="s">
        <v>232</v>
      </c>
      <c r="BJ559" s="50"/>
      <c r="BK559" s="50"/>
      <c r="BL559" s="50"/>
      <c r="BM559" s="50"/>
      <c r="BN559" s="50"/>
      <c r="BO559" s="50"/>
      <c r="BP559" s="50"/>
      <c r="BQ559" s="50"/>
      <c r="BR559" s="50"/>
      <c r="BS559" s="50"/>
      <c r="BT559" s="50"/>
      <c r="BU559" s="50"/>
      <c r="BV559" s="50"/>
      <c r="BW559" s="50"/>
      <c r="BX559" s="50"/>
      <c r="BY559" s="50"/>
      <c r="BZ559" s="50"/>
      <c r="CA559" s="50"/>
      <c r="CB559" s="50"/>
      <c r="CC559" s="50"/>
      <c r="CD559" s="50"/>
      <c r="CE559" s="50"/>
      <c r="CF559" s="50"/>
      <c r="CG559" s="50"/>
      <c r="CH559" s="50"/>
      <c r="CI559" s="50"/>
      <c r="CJ559" s="61">
        <f t="shared" si="325"/>
        <v>1</v>
      </c>
    </row>
    <row r="560" spans="2:88" ht="18.75" customHeight="1" x14ac:dyDescent="0.35">
      <c r="B560" s="63"/>
      <c r="C560" s="62" t="s">
        <v>16</v>
      </c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  <c r="AK560" s="64"/>
      <c r="AL560" s="64"/>
      <c r="AM560" s="64"/>
      <c r="AN560" s="64">
        <f t="shared" ref="AN560:BH560" si="326">COUNT(AN549:AN559)</f>
        <v>11</v>
      </c>
      <c r="AO560" s="64">
        <f t="shared" si="326"/>
        <v>2</v>
      </c>
      <c r="AP560" s="64">
        <f t="shared" si="326"/>
        <v>1</v>
      </c>
      <c r="AQ560" s="64">
        <f t="shared" si="326"/>
        <v>0</v>
      </c>
      <c r="AR560" s="64">
        <f t="shared" si="326"/>
        <v>0</v>
      </c>
      <c r="AS560" s="64">
        <f t="shared" si="326"/>
        <v>0</v>
      </c>
      <c r="AT560" s="64">
        <f t="shared" si="326"/>
        <v>0</v>
      </c>
      <c r="AU560" s="64">
        <f t="shared" si="326"/>
        <v>0</v>
      </c>
      <c r="AV560" s="64">
        <f t="shared" si="326"/>
        <v>0</v>
      </c>
      <c r="AW560" s="64">
        <f t="shared" si="326"/>
        <v>0</v>
      </c>
      <c r="AX560" s="64">
        <f t="shared" si="326"/>
        <v>0</v>
      </c>
      <c r="AY560" s="64">
        <f t="shared" si="326"/>
        <v>0</v>
      </c>
      <c r="AZ560" s="64">
        <f t="shared" si="326"/>
        <v>0</v>
      </c>
      <c r="BA560" s="64">
        <f t="shared" si="326"/>
        <v>0</v>
      </c>
      <c r="BB560" s="64">
        <f t="shared" si="326"/>
        <v>0</v>
      </c>
      <c r="BC560" s="64">
        <f t="shared" si="326"/>
        <v>0</v>
      </c>
      <c r="BD560" s="64">
        <f t="shared" si="326"/>
        <v>0</v>
      </c>
      <c r="BE560" s="64">
        <f t="shared" si="326"/>
        <v>0</v>
      </c>
      <c r="BF560" s="64">
        <f t="shared" si="326"/>
        <v>0</v>
      </c>
      <c r="BG560" s="64">
        <f t="shared" si="326"/>
        <v>0</v>
      </c>
      <c r="BH560" s="64">
        <f t="shared" si="326"/>
        <v>0</v>
      </c>
      <c r="BI560" s="64">
        <f t="shared" ref="BI560:BO560" si="327">COUNT(BI549:BI559)</f>
        <v>0</v>
      </c>
      <c r="BJ560" s="64">
        <f t="shared" si="327"/>
        <v>0</v>
      </c>
      <c r="BK560" s="64">
        <f t="shared" si="327"/>
        <v>0</v>
      </c>
      <c r="BL560" s="64">
        <f t="shared" si="327"/>
        <v>0</v>
      </c>
      <c r="BM560" s="64">
        <f t="shared" si="327"/>
        <v>0</v>
      </c>
      <c r="BN560" s="64">
        <f t="shared" ref="BN560" si="328">COUNT(BN549:BN559)</f>
        <v>0</v>
      </c>
      <c r="BO560" s="64">
        <f t="shared" si="327"/>
        <v>0</v>
      </c>
      <c r="BP560" s="64">
        <f t="shared" ref="BP560:BQ560" si="329">COUNT(BP549:BP559)</f>
        <v>0</v>
      </c>
      <c r="BQ560" s="64">
        <f t="shared" si="329"/>
        <v>0</v>
      </c>
      <c r="BR560" s="64">
        <f t="shared" ref="BR560:BS560" si="330">COUNT(BR549:BR559)</f>
        <v>0</v>
      </c>
      <c r="BS560" s="64">
        <f t="shared" si="330"/>
        <v>0</v>
      </c>
      <c r="BT560" s="64">
        <f t="shared" ref="BT560:BU560" si="331">COUNT(BT549:BT559)</f>
        <v>0</v>
      </c>
      <c r="BU560" s="64">
        <f t="shared" si="331"/>
        <v>0</v>
      </c>
      <c r="BV560" s="64">
        <f t="shared" ref="BV560:CG560" si="332">COUNT(BV549:BV559)</f>
        <v>0</v>
      </c>
      <c r="BW560" s="64">
        <f t="shared" si="332"/>
        <v>0</v>
      </c>
      <c r="BX560" s="64">
        <f t="shared" si="332"/>
        <v>0</v>
      </c>
      <c r="BY560" s="64">
        <f t="shared" si="332"/>
        <v>0</v>
      </c>
      <c r="BZ560" s="64">
        <f t="shared" si="332"/>
        <v>0</v>
      </c>
      <c r="CA560" s="64">
        <f t="shared" si="332"/>
        <v>0</v>
      </c>
      <c r="CB560" s="64">
        <f t="shared" si="332"/>
        <v>0</v>
      </c>
      <c r="CC560" s="64">
        <f t="shared" si="332"/>
        <v>0</v>
      </c>
      <c r="CD560" s="64">
        <f t="shared" si="332"/>
        <v>0</v>
      </c>
      <c r="CE560" s="64">
        <f t="shared" si="332"/>
        <v>0</v>
      </c>
      <c r="CF560" s="64">
        <f t="shared" si="332"/>
        <v>0</v>
      </c>
      <c r="CG560" s="64">
        <f t="shared" si="332"/>
        <v>0</v>
      </c>
      <c r="CH560" s="64">
        <f t="shared" ref="CH560:CI560" si="333">COUNT(CH549:CH559)</f>
        <v>0</v>
      </c>
      <c r="CI560" s="64">
        <f t="shared" si="333"/>
        <v>0</v>
      </c>
      <c r="CJ560" s="64">
        <f>SUM(CJ549:CJ559)</f>
        <v>15</v>
      </c>
    </row>
    <row r="561" spans="2:88" ht="18.75" customHeight="1" x14ac:dyDescent="0.35"/>
    <row r="562" spans="2:88" ht="18.75" customHeight="1" x14ac:dyDescent="0.35">
      <c r="B562" s="136" t="s">
        <v>230</v>
      </c>
      <c r="C562" s="58" t="s">
        <v>231</v>
      </c>
      <c r="D562" s="56">
        <v>40544</v>
      </c>
      <c r="E562" s="56">
        <v>40575</v>
      </c>
      <c r="F562" s="56">
        <v>40603</v>
      </c>
      <c r="G562" s="56">
        <v>40634</v>
      </c>
      <c r="H562" s="56">
        <v>40664</v>
      </c>
      <c r="I562" s="56">
        <v>40695</v>
      </c>
      <c r="J562" s="56">
        <v>40725</v>
      </c>
      <c r="K562" s="56">
        <v>40756</v>
      </c>
      <c r="L562" s="56">
        <v>40787</v>
      </c>
      <c r="M562" s="56">
        <v>40817</v>
      </c>
      <c r="N562" s="56">
        <v>40848</v>
      </c>
      <c r="O562" s="56">
        <v>40878</v>
      </c>
      <c r="P562" s="56">
        <v>40909</v>
      </c>
      <c r="Q562" s="56">
        <v>40940</v>
      </c>
      <c r="R562" s="56">
        <v>40969</v>
      </c>
      <c r="S562" s="56">
        <v>41000</v>
      </c>
      <c r="T562" s="56">
        <v>41030</v>
      </c>
      <c r="U562" s="56">
        <v>41061</v>
      </c>
      <c r="V562" s="56">
        <v>41091</v>
      </c>
      <c r="W562" s="56">
        <v>41122</v>
      </c>
      <c r="X562" s="56">
        <v>41153</v>
      </c>
      <c r="Y562" s="56">
        <v>41183</v>
      </c>
      <c r="Z562" s="56">
        <v>41214</v>
      </c>
      <c r="AA562" s="56">
        <v>41244</v>
      </c>
      <c r="AB562" s="56">
        <v>41275</v>
      </c>
      <c r="AC562" s="56">
        <v>41306</v>
      </c>
      <c r="AD562" s="56">
        <v>41334</v>
      </c>
      <c r="AE562" s="56">
        <v>41365</v>
      </c>
      <c r="AF562" s="56">
        <v>41395</v>
      </c>
      <c r="AG562" s="56">
        <v>41426</v>
      </c>
      <c r="AH562" s="56">
        <v>41456</v>
      </c>
      <c r="AI562" s="56">
        <v>41487</v>
      </c>
      <c r="AJ562" s="56">
        <v>41518</v>
      </c>
      <c r="AK562" s="56">
        <v>41548</v>
      </c>
      <c r="AL562" s="56">
        <v>41579</v>
      </c>
      <c r="AM562" s="56">
        <v>41609</v>
      </c>
      <c r="AN562" s="56">
        <v>41640</v>
      </c>
      <c r="AO562" s="56">
        <v>41671</v>
      </c>
      <c r="AP562" s="56">
        <v>41699</v>
      </c>
      <c r="AQ562" s="56">
        <v>41730</v>
      </c>
      <c r="AR562" s="56">
        <v>41760</v>
      </c>
      <c r="AS562" s="56">
        <v>41791</v>
      </c>
      <c r="AT562" s="56">
        <v>41821</v>
      </c>
      <c r="AU562" s="56">
        <v>41852</v>
      </c>
      <c r="AV562" s="56">
        <v>41883</v>
      </c>
      <c r="AW562" s="56">
        <v>41913</v>
      </c>
      <c r="AX562" s="56">
        <v>41944</v>
      </c>
      <c r="AY562" s="56">
        <v>41974</v>
      </c>
      <c r="AZ562" s="56">
        <v>42005</v>
      </c>
      <c r="BA562" s="56">
        <v>42036</v>
      </c>
      <c r="BB562" s="56">
        <v>42064</v>
      </c>
      <c r="BC562" s="56">
        <v>42095</v>
      </c>
      <c r="BD562" s="56">
        <v>42125</v>
      </c>
      <c r="BE562" s="56">
        <v>42156</v>
      </c>
      <c r="BF562" s="56">
        <v>42186</v>
      </c>
      <c r="BG562" s="56">
        <v>42217</v>
      </c>
      <c r="BH562" s="48">
        <v>42248</v>
      </c>
      <c r="BI562" s="48">
        <v>42278</v>
      </c>
      <c r="BJ562" s="48">
        <v>42309</v>
      </c>
      <c r="BK562" s="48">
        <v>42339</v>
      </c>
      <c r="BL562" s="48">
        <v>42370</v>
      </c>
      <c r="BM562" s="48">
        <v>42401</v>
      </c>
      <c r="BN562" s="48">
        <v>42430</v>
      </c>
      <c r="BO562" s="48">
        <v>42461</v>
      </c>
      <c r="BP562" s="48">
        <v>42491</v>
      </c>
      <c r="BQ562" s="48">
        <v>42522</v>
      </c>
      <c r="BR562" s="48">
        <v>42552</v>
      </c>
      <c r="BS562" s="48">
        <v>42583</v>
      </c>
      <c r="BT562" s="48">
        <v>42614</v>
      </c>
      <c r="BU562" s="48">
        <v>42644</v>
      </c>
      <c r="BV562" s="48">
        <v>42675</v>
      </c>
      <c r="BW562" s="48">
        <v>42705</v>
      </c>
      <c r="BX562" s="48">
        <v>42736</v>
      </c>
      <c r="BY562" s="48">
        <v>42767</v>
      </c>
      <c r="BZ562" s="48">
        <v>42795</v>
      </c>
      <c r="CA562" s="48">
        <v>42826</v>
      </c>
      <c r="CB562" s="48">
        <v>42856</v>
      </c>
      <c r="CC562" s="48">
        <v>42887</v>
      </c>
      <c r="CD562" s="48">
        <v>42917</v>
      </c>
      <c r="CE562" s="48">
        <v>42948</v>
      </c>
      <c r="CF562" s="48">
        <v>42979</v>
      </c>
      <c r="CG562" s="48">
        <v>43009</v>
      </c>
      <c r="CH562" s="48">
        <v>43040</v>
      </c>
      <c r="CI562" s="48">
        <v>43070</v>
      </c>
      <c r="CJ562" s="56" t="s">
        <v>16</v>
      </c>
    </row>
    <row r="563" spans="2:88" x14ac:dyDescent="0.35">
      <c r="B563" s="137">
        <v>654572</v>
      </c>
      <c r="C563" s="59">
        <v>41671</v>
      </c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  <c r="AL563" s="50"/>
      <c r="AM563" s="50"/>
      <c r="AN563" s="50"/>
      <c r="AO563" s="50">
        <v>1</v>
      </c>
      <c r="AP563" s="50">
        <v>1</v>
      </c>
      <c r="AQ563" s="50">
        <v>1</v>
      </c>
      <c r="AR563" s="50"/>
      <c r="AS563" s="50"/>
      <c r="AT563" s="50"/>
      <c r="AU563" s="50"/>
      <c r="AV563" s="50"/>
      <c r="AW563" s="50"/>
      <c r="AX563" s="50"/>
      <c r="AY563" s="50"/>
      <c r="AZ563" s="50"/>
      <c r="BA563" s="50"/>
      <c r="BB563" s="50"/>
      <c r="BC563" s="50"/>
      <c r="BD563" s="50"/>
      <c r="BE563" s="50"/>
      <c r="BF563" s="50"/>
      <c r="BG563" s="50"/>
      <c r="BH563" s="50"/>
      <c r="BI563" s="50" t="s">
        <v>232</v>
      </c>
      <c r="BJ563" s="50"/>
      <c r="BK563" s="50"/>
      <c r="BL563" s="50"/>
      <c r="BM563" s="50"/>
      <c r="BN563" s="50"/>
      <c r="BO563" s="50"/>
      <c r="BP563" s="50"/>
      <c r="BQ563" s="50"/>
      <c r="BR563" s="50"/>
      <c r="BS563" s="50"/>
      <c r="BT563" s="50"/>
      <c r="BU563" s="50"/>
      <c r="BV563" s="50"/>
      <c r="BW563" s="50"/>
      <c r="BX563" s="50"/>
      <c r="BY563" s="50"/>
      <c r="BZ563" s="50"/>
      <c r="CA563" s="50"/>
      <c r="CB563" s="50"/>
      <c r="CC563" s="50"/>
      <c r="CD563" s="50"/>
      <c r="CE563" s="50"/>
      <c r="CF563" s="50"/>
      <c r="CG563" s="50"/>
      <c r="CH563" s="50"/>
      <c r="CI563" s="50"/>
      <c r="CJ563" s="61">
        <f t="shared" ref="CJ563:CJ572" si="334">SUM(D563:CI563)</f>
        <v>3</v>
      </c>
    </row>
    <row r="564" spans="2:88" x14ac:dyDescent="0.35">
      <c r="B564" s="137">
        <v>655588</v>
      </c>
      <c r="C564" s="59">
        <v>41671</v>
      </c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>
        <v>6</v>
      </c>
      <c r="AP564" s="50"/>
      <c r="AQ564" s="50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0"/>
      <c r="BE564" s="50"/>
      <c r="BF564" s="50"/>
      <c r="BG564" s="50"/>
      <c r="BH564" s="50"/>
      <c r="BI564" s="50" t="s">
        <v>232</v>
      </c>
      <c r="BJ564" s="50"/>
      <c r="BK564" s="50"/>
      <c r="BL564" s="50"/>
      <c r="BM564" s="50"/>
      <c r="BN564" s="50"/>
      <c r="BO564" s="50"/>
      <c r="BP564" s="50"/>
      <c r="BQ564" s="50"/>
      <c r="BR564" s="50"/>
      <c r="BS564" s="50"/>
      <c r="BT564" s="50"/>
      <c r="BU564" s="50"/>
      <c r="BV564" s="50"/>
      <c r="BW564" s="50"/>
      <c r="BX564" s="50"/>
      <c r="BY564" s="50"/>
      <c r="BZ564" s="50"/>
      <c r="CA564" s="50"/>
      <c r="CB564" s="50"/>
      <c r="CC564" s="50"/>
      <c r="CD564" s="50"/>
      <c r="CE564" s="50"/>
      <c r="CF564" s="50"/>
      <c r="CG564" s="50"/>
      <c r="CH564" s="50"/>
      <c r="CI564" s="50"/>
      <c r="CJ564" s="61">
        <f t="shared" si="334"/>
        <v>6</v>
      </c>
    </row>
    <row r="565" spans="2:88" x14ac:dyDescent="0.35">
      <c r="B565" s="137">
        <v>209328</v>
      </c>
      <c r="C565" s="59">
        <v>41671</v>
      </c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  <c r="AL565" s="50"/>
      <c r="AM565" s="50"/>
      <c r="AN565" s="50"/>
      <c r="AO565" s="50">
        <v>1</v>
      </c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/>
      <c r="BE565" s="50"/>
      <c r="BF565" s="50"/>
      <c r="BG565" s="50"/>
      <c r="BH565" s="50"/>
      <c r="BI565" s="50" t="s">
        <v>232</v>
      </c>
      <c r="BJ565" s="50"/>
      <c r="BK565" s="50"/>
      <c r="BL565" s="50"/>
      <c r="BM565" s="50"/>
      <c r="BN565" s="50"/>
      <c r="BO565" s="50"/>
      <c r="BP565" s="50"/>
      <c r="BQ565" s="50"/>
      <c r="BR565" s="50"/>
      <c r="BS565" s="50"/>
      <c r="BT565" s="50"/>
      <c r="BU565" s="50"/>
      <c r="BV565" s="50"/>
      <c r="BW565" s="50"/>
      <c r="BX565" s="50"/>
      <c r="BY565" s="50"/>
      <c r="BZ565" s="50"/>
      <c r="CA565" s="50"/>
      <c r="CB565" s="50"/>
      <c r="CC565" s="50"/>
      <c r="CD565" s="50"/>
      <c r="CE565" s="50"/>
      <c r="CF565" s="50"/>
      <c r="CG565" s="50"/>
      <c r="CH565" s="50"/>
      <c r="CI565" s="50"/>
      <c r="CJ565" s="61">
        <f t="shared" si="334"/>
        <v>1</v>
      </c>
    </row>
    <row r="566" spans="2:88" x14ac:dyDescent="0.35">
      <c r="B566" s="137">
        <v>659408</v>
      </c>
      <c r="C566" s="59">
        <v>41671</v>
      </c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  <c r="AL566" s="50"/>
      <c r="AM566" s="50"/>
      <c r="AN566" s="50"/>
      <c r="AO566" s="50">
        <v>1</v>
      </c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50"/>
      <c r="BH566" s="50"/>
      <c r="BI566" s="50" t="s">
        <v>232</v>
      </c>
      <c r="BJ566" s="50"/>
      <c r="BK566" s="50"/>
      <c r="BL566" s="50"/>
      <c r="BM566" s="50"/>
      <c r="BN566" s="50"/>
      <c r="BO566" s="50"/>
      <c r="BP566" s="50"/>
      <c r="BQ566" s="50"/>
      <c r="BR566" s="50"/>
      <c r="BS566" s="50"/>
      <c r="BT566" s="50"/>
      <c r="BU566" s="50"/>
      <c r="BV566" s="50"/>
      <c r="BW566" s="50"/>
      <c r="BX566" s="50"/>
      <c r="BY566" s="50"/>
      <c r="BZ566" s="50"/>
      <c r="CA566" s="50"/>
      <c r="CB566" s="50"/>
      <c r="CC566" s="50"/>
      <c r="CD566" s="50"/>
      <c r="CE566" s="50"/>
      <c r="CF566" s="50"/>
      <c r="CG566" s="50"/>
      <c r="CH566" s="50"/>
      <c r="CI566" s="50"/>
      <c r="CJ566" s="61">
        <f t="shared" si="334"/>
        <v>1</v>
      </c>
    </row>
    <row r="567" spans="2:88" x14ac:dyDescent="0.35">
      <c r="B567" s="137">
        <v>660402</v>
      </c>
      <c r="C567" s="59">
        <v>41671</v>
      </c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  <c r="AL567" s="50"/>
      <c r="AM567" s="50"/>
      <c r="AN567" s="50"/>
      <c r="AO567" s="50">
        <v>1</v>
      </c>
      <c r="AP567" s="50"/>
      <c r="AQ567" s="50"/>
      <c r="AR567" s="50"/>
      <c r="AS567" s="50"/>
      <c r="AT567" s="50"/>
      <c r="AU567" s="50"/>
      <c r="AV567" s="50"/>
      <c r="AW567" s="50"/>
      <c r="AX567" s="50"/>
      <c r="AY567" s="50"/>
      <c r="AZ567" s="50"/>
      <c r="BA567" s="50"/>
      <c r="BB567" s="50"/>
      <c r="BC567" s="50"/>
      <c r="BD567" s="50"/>
      <c r="BE567" s="50"/>
      <c r="BF567" s="50"/>
      <c r="BG567" s="50"/>
      <c r="BH567" s="50"/>
      <c r="BI567" s="50" t="s">
        <v>232</v>
      </c>
      <c r="BJ567" s="50"/>
      <c r="BK567" s="50"/>
      <c r="BL567" s="50"/>
      <c r="BM567" s="50"/>
      <c r="BN567" s="50"/>
      <c r="BO567" s="50"/>
      <c r="BP567" s="50"/>
      <c r="BQ567" s="50"/>
      <c r="BR567" s="50"/>
      <c r="BS567" s="50"/>
      <c r="BT567" s="50"/>
      <c r="BU567" s="50"/>
      <c r="BV567" s="50"/>
      <c r="BW567" s="50"/>
      <c r="BX567" s="50"/>
      <c r="BY567" s="50"/>
      <c r="BZ567" s="50"/>
      <c r="CA567" s="50"/>
      <c r="CB567" s="50"/>
      <c r="CC567" s="50"/>
      <c r="CD567" s="50"/>
      <c r="CE567" s="50"/>
      <c r="CF567" s="50"/>
      <c r="CG567" s="50"/>
      <c r="CH567" s="50"/>
      <c r="CI567" s="50"/>
      <c r="CJ567" s="61">
        <f t="shared" si="334"/>
        <v>1</v>
      </c>
    </row>
    <row r="568" spans="2:88" x14ac:dyDescent="0.35">
      <c r="B568" s="137">
        <v>661082</v>
      </c>
      <c r="C568" s="59">
        <v>41671</v>
      </c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>
        <v>1</v>
      </c>
      <c r="AP568" s="50"/>
      <c r="AQ568" s="50"/>
      <c r="AR568" s="50"/>
      <c r="AS568" s="50"/>
      <c r="AT568" s="50"/>
      <c r="AU568" s="50"/>
      <c r="AV568" s="50"/>
      <c r="AW568" s="50"/>
      <c r="AX568" s="50"/>
      <c r="AY568" s="50"/>
      <c r="AZ568" s="50"/>
      <c r="BA568" s="50"/>
      <c r="BB568" s="50"/>
      <c r="BC568" s="50"/>
      <c r="BD568" s="50"/>
      <c r="BE568" s="50"/>
      <c r="BF568" s="50"/>
      <c r="BG568" s="50"/>
      <c r="BH568" s="50"/>
      <c r="BI568" s="50" t="s">
        <v>232</v>
      </c>
      <c r="BJ568" s="50"/>
      <c r="BK568" s="50"/>
      <c r="BL568" s="50"/>
      <c r="BM568" s="50"/>
      <c r="BN568" s="50"/>
      <c r="BO568" s="50"/>
      <c r="BP568" s="50"/>
      <c r="BQ568" s="50"/>
      <c r="BR568" s="50"/>
      <c r="BS568" s="50"/>
      <c r="BT568" s="50"/>
      <c r="BU568" s="50"/>
      <c r="BV568" s="50"/>
      <c r="BW568" s="50"/>
      <c r="BX568" s="50"/>
      <c r="BY568" s="50"/>
      <c r="BZ568" s="50"/>
      <c r="CA568" s="50"/>
      <c r="CB568" s="50"/>
      <c r="CC568" s="50"/>
      <c r="CD568" s="50"/>
      <c r="CE568" s="50"/>
      <c r="CF568" s="50"/>
      <c r="CG568" s="50"/>
      <c r="CH568" s="50"/>
      <c r="CI568" s="50"/>
      <c r="CJ568" s="61">
        <f t="shared" si="334"/>
        <v>1</v>
      </c>
    </row>
    <row r="569" spans="2:88" x14ac:dyDescent="0.35">
      <c r="B569" s="137">
        <v>645083</v>
      </c>
      <c r="C569" s="59">
        <v>41671</v>
      </c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>
        <v>1</v>
      </c>
      <c r="AP569" s="50"/>
      <c r="AQ569" s="50"/>
      <c r="AR569" s="50"/>
      <c r="AS569" s="50"/>
      <c r="AT569" s="50"/>
      <c r="AU569" s="50"/>
      <c r="AV569" s="50"/>
      <c r="AW569" s="50"/>
      <c r="AX569" s="50"/>
      <c r="AY569" s="50"/>
      <c r="AZ569" s="50"/>
      <c r="BA569" s="50"/>
      <c r="BB569" s="50"/>
      <c r="BC569" s="50"/>
      <c r="BD569" s="50"/>
      <c r="BE569" s="50"/>
      <c r="BF569" s="50"/>
      <c r="BG569" s="50"/>
      <c r="BH569" s="50"/>
      <c r="BI569" s="50" t="s">
        <v>232</v>
      </c>
      <c r="BJ569" s="50"/>
      <c r="BK569" s="50"/>
      <c r="BL569" s="50"/>
      <c r="BM569" s="50"/>
      <c r="BN569" s="50"/>
      <c r="BO569" s="50"/>
      <c r="BP569" s="50"/>
      <c r="BQ569" s="50"/>
      <c r="BR569" s="50"/>
      <c r="BS569" s="50"/>
      <c r="BT569" s="50"/>
      <c r="BU569" s="50"/>
      <c r="BV569" s="50"/>
      <c r="BW569" s="50"/>
      <c r="BX569" s="50"/>
      <c r="BY569" s="50"/>
      <c r="BZ569" s="50"/>
      <c r="CA569" s="50"/>
      <c r="CB569" s="50"/>
      <c r="CC569" s="50"/>
      <c r="CD569" s="50"/>
      <c r="CE569" s="50"/>
      <c r="CF569" s="50"/>
      <c r="CG569" s="50"/>
      <c r="CH569" s="50"/>
      <c r="CI569" s="50"/>
      <c r="CJ569" s="61">
        <f t="shared" si="334"/>
        <v>1</v>
      </c>
    </row>
    <row r="570" spans="2:88" x14ac:dyDescent="0.35">
      <c r="B570" s="137">
        <v>424424</v>
      </c>
      <c r="C570" s="59">
        <v>41671</v>
      </c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>
        <v>1</v>
      </c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50"/>
      <c r="BH570" s="50"/>
      <c r="BI570" s="50" t="s">
        <v>232</v>
      </c>
      <c r="BJ570" s="50"/>
      <c r="BK570" s="50"/>
      <c r="BL570" s="50"/>
      <c r="BM570" s="50"/>
      <c r="BN570" s="50"/>
      <c r="BO570" s="50"/>
      <c r="BP570" s="50"/>
      <c r="BQ570" s="50"/>
      <c r="BR570" s="50"/>
      <c r="BS570" s="50"/>
      <c r="BT570" s="50"/>
      <c r="BU570" s="50"/>
      <c r="BV570" s="50"/>
      <c r="BW570" s="50"/>
      <c r="BX570" s="50"/>
      <c r="BY570" s="50"/>
      <c r="BZ570" s="50"/>
      <c r="CA570" s="50"/>
      <c r="CB570" s="50"/>
      <c r="CC570" s="50"/>
      <c r="CD570" s="50"/>
      <c r="CE570" s="50"/>
      <c r="CF570" s="50"/>
      <c r="CG570" s="50"/>
      <c r="CH570" s="50"/>
      <c r="CI570" s="50"/>
      <c r="CJ570" s="61">
        <f t="shared" si="334"/>
        <v>1</v>
      </c>
    </row>
    <row r="571" spans="2:88" x14ac:dyDescent="0.35">
      <c r="B571" s="137">
        <v>662921</v>
      </c>
      <c r="C571" s="59">
        <v>41671</v>
      </c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  <c r="AL571" s="50"/>
      <c r="AM571" s="50"/>
      <c r="AN571" s="50"/>
      <c r="AO571" s="50">
        <v>1</v>
      </c>
      <c r="AP571" s="50"/>
      <c r="AQ571" s="50"/>
      <c r="AR571" s="50"/>
      <c r="AS571" s="50"/>
      <c r="AT571" s="50"/>
      <c r="AU571" s="50"/>
      <c r="AV571" s="50"/>
      <c r="AW571" s="50"/>
      <c r="AX571" s="50"/>
      <c r="AY571" s="50"/>
      <c r="AZ571" s="50"/>
      <c r="BA571" s="50"/>
      <c r="BB571" s="50"/>
      <c r="BC571" s="50"/>
      <c r="BD571" s="50"/>
      <c r="BE571" s="50"/>
      <c r="BF571" s="50"/>
      <c r="BG571" s="50"/>
      <c r="BH571" s="50"/>
      <c r="BI571" s="50" t="s">
        <v>232</v>
      </c>
      <c r="BJ571" s="50"/>
      <c r="BK571" s="50"/>
      <c r="BL571" s="50"/>
      <c r="BM571" s="50"/>
      <c r="BN571" s="50"/>
      <c r="BO571" s="50"/>
      <c r="BP571" s="50"/>
      <c r="BQ571" s="50"/>
      <c r="BR571" s="50"/>
      <c r="BS571" s="50"/>
      <c r="BT571" s="50"/>
      <c r="BU571" s="50"/>
      <c r="BV571" s="50"/>
      <c r="BW571" s="50"/>
      <c r="BX571" s="50"/>
      <c r="BY571" s="50"/>
      <c r="BZ571" s="50"/>
      <c r="CA571" s="50"/>
      <c r="CB571" s="50"/>
      <c r="CC571" s="50"/>
      <c r="CD571" s="50"/>
      <c r="CE571" s="50"/>
      <c r="CF571" s="50"/>
      <c r="CG571" s="50"/>
      <c r="CH571" s="50"/>
      <c r="CI571" s="50"/>
      <c r="CJ571" s="61">
        <f t="shared" si="334"/>
        <v>1</v>
      </c>
    </row>
    <row r="572" spans="2:88" x14ac:dyDescent="0.35">
      <c r="B572" s="137">
        <v>661490</v>
      </c>
      <c r="C572" s="59">
        <v>41671</v>
      </c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  <c r="AL572" s="50"/>
      <c r="AM572" s="50"/>
      <c r="AN572" s="50"/>
      <c r="AO572" s="50">
        <v>1</v>
      </c>
      <c r="AP572" s="50"/>
      <c r="AQ572" s="50">
        <v>1</v>
      </c>
      <c r="AR572" s="50"/>
      <c r="AS572" s="50"/>
      <c r="AT572" s="50"/>
      <c r="AU572" s="50"/>
      <c r="AV572" s="50"/>
      <c r="AW572" s="50"/>
      <c r="AX572" s="50"/>
      <c r="AY572" s="50"/>
      <c r="AZ572" s="50"/>
      <c r="BA572" s="50"/>
      <c r="BB572" s="50"/>
      <c r="BC572" s="50"/>
      <c r="BD572" s="50"/>
      <c r="BE572" s="50"/>
      <c r="BF572" s="50"/>
      <c r="BG572" s="50"/>
      <c r="BH572" s="50"/>
      <c r="BI572" s="50" t="s">
        <v>232</v>
      </c>
      <c r="BJ572" s="50"/>
      <c r="BK572" s="50"/>
      <c r="BL572" s="50"/>
      <c r="BM572" s="50"/>
      <c r="BN572" s="50"/>
      <c r="BO572" s="50"/>
      <c r="BP572" s="50"/>
      <c r="BQ572" s="50"/>
      <c r="BR572" s="50"/>
      <c r="BS572" s="50"/>
      <c r="BT572" s="50"/>
      <c r="BU572" s="50"/>
      <c r="BV572" s="50"/>
      <c r="BW572" s="50"/>
      <c r="BX572" s="50"/>
      <c r="BY572" s="50"/>
      <c r="BZ572" s="50"/>
      <c r="CA572" s="50"/>
      <c r="CB572" s="50"/>
      <c r="CC572" s="50"/>
      <c r="CD572" s="50"/>
      <c r="CE572" s="50"/>
      <c r="CF572" s="50"/>
      <c r="CG572" s="50"/>
      <c r="CH572" s="50"/>
      <c r="CI572" s="50"/>
      <c r="CJ572" s="61">
        <f t="shared" si="334"/>
        <v>2</v>
      </c>
    </row>
    <row r="573" spans="2:88" ht="18.75" customHeight="1" x14ac:dyDescent="0.35">
      <c r="B573" s="63"/>
      <c r="C573" s="62" t="s">
        <v>16</v>
      </c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  <c r="AK573" s="64"/>
      <c r="AL573" s="64"/>
      <c r="AM573" s="64"/>
      <c r="AN573" s="64"/>
      <c r="AO573" s="64">
        <f t="shared" ref="AO573:BH573" si="335">COUNT(AO563:AO572)</f>
        <v>10</v>
      </c>
      <c r="AP573" s="64">
        <f t="shared" si="335"/>
        <v>1</v>
      </c>
      <c r="AQ573" s="64">
        <f t="shared" si="335"/>
        <v>2</v>
      </c>
      <c r="AR573" s="64">
        <f t="shared" si="335"/>
        <v>0</v>
      </c>
      <c r="AS573" s="64">
        <f t="shared" si="335"/>
        <v>0</v>
      </c>
      <c r="AT573" s="64">
        <f t="shared" si="335"/>
        <v>0</v>
      </c>
      <c r="AU573" s="64">
        <f t="shared" si="335"/>
        <v>0</v>
      </c>
      <c r="AV573" s="64">
        <f t="shared" si="335"/>
        <v>0</v>
      </c>
      <c r="AW573" s="64">
        <f t="shared" si="335"/>
        <v>0</v>
      </c>
      <c r="AX573" s="64">
        <f t="shared" si="335"/>
        <v>0</v>
      </c>
      <c r="AY573" s="64">
        <f t="shared" si="335"/>
        <v>0</v>
      </c>
      <c r="AZ573" s="64">
        <f t="shared" si="335"/>
        <v>0</v>
      </c>
      <c r="BA573" s="64">
        <f t="shared" si="335"/>
        <v>0</v>
      </c>
      <c r="BB573" s="64">
        <f t="shared" si="335"/>
        <v>0</v>
      </c>
      <c r="BC573" s="64">
        <f t="shared" si="335"/>
        <v>0</v>
      </c>
      <c r="BD573" s="64">
        <f t="shared" si="335"/>
        <v>0</v>
      </c>
      <c r="BE573" s="64">
        <f t="shared" si="335"/>
        <v>0</v>
      </c>
      <c r="BF573" s="64">
        <f t="shared" si="335"/>
        <v>0</v>
      </c>
      <c r="BG573" s="64">
        <f t="shared" si="335"/>
        <v>0</v>
      </c>
      <c r="BH573" s="64">
        <f t="shared" si="335"/>
        <v>0</v>
      </c>
      <c r="BI573" s="64">
        <f t="shared" ref="BI573:BO573" si="336">COUNT(BI563:BI572)</f>
        <v>0</v>
      </c>
      <c r="BJ573" s="64">
        <f t="shared" si="336"/>
        <v>0</v>
      </c>
      <c r="BK573" s="64">
        <f t="shared" si="336"/>
        <v>0</v>
      </c>
      <c r="BL573" s="64">
        <f t="shared" si="336"/>
        <v>0</v>
      </c>
      <c r="BM573" s="64">
        <f t="shared" si="336"/>
        <v>0</v>
      </c>
      <c r="BN573" s="64">
        <f t="shared" ref="BN573" si="337">COUNT(BN563:BN572)</f>
        <v>0</v>
      </c>
      <c r="BO573" s="64">
        <f t="shared" si="336"/>
        <v>0</v>
      </c>
      <c r="BP573" s="64">
        <f t="shared" ref="BP573:BQ573" si="338">COUNT(BP563:BP572)</f>
        <v>0</v>
      </c>
      <c r="BQ573" s="64">
        <f t="shared" si="338"/>
        <v>0</v>
      </c>
      <c r="BR573" s="64">
        <f t="shared" ref="BR573:BS573" si="339">COUNT(BR563:BR572)</f>
        <v>0</v>
      </c>
      <c r="BS573" s="64">
        <f t="shared" si="339"/>
        <v>0</v>
      </c>
      <c r="BT573" s="64">
        <f t="shared" ref="BT573:BU573" si="340">COUNT(BT563:BT572)</f>
        <v>0</v>
      </c>
      <c r="BU573" s="64">
        <f t="shared" si="340"/>
        <v>0</v>
      </c>
      <c r="BV573" s="64">
        <f t="shared" ref="BV573:CG573" si="341">COUNT(BV563:BV572)</f>
        <v>0</v>
      </c>
      <c r="BW573" s="64">
        <f t="shared" si="341"/>
        <v>0</v>
      </c>
      <c r="BX573" s="64">
        <f t="shared" si="341"/>
        <v>0</v>
      </c>
      <c r="BY573" s="64">
        <f t="shared" si="341"/>
        <v>0</v>
      </c>
      <c r="BZ573" s="64">
        <f t="shared" si="341"/>
        <v>0</v>
      </c>
      <c r="CA573" s="64">
        <f t="shared" si="341"/>
        <v>0</v>
      </c>
      <c r="CB573" s="64">
        <f t="shared" si="341"/>
        <v>0</v>
      </c>
      <c r="CC573" s="64">
        <f t="shared" si="341"/>
        <v>0</v>
      </c>
      <c r="CD573" s="64">
        <f t="shared" si="341"/>
        <v>0</v>
      </c>
      <c r="CE573" s="64">
        <f t="shared" si="341"/>
        <v>0</v>
      </c>
      <c r="CF573" s="64">
        <f t="shared" si="341"/>
        <v>0</v>
      </c>
      <c r="CG573" s="64">
        <f t="shared" si="341"/>
        <v>0</v>
      </c>
      <c r="CH573" s="64">
        <f t="shared" ref="CH573:CI573" si="342">COUNT(CH563:CH572)</f>
        <v>0</v>
      </c>
      <c r="CI573" s="64">
        <f t="shared" si="342"/>
        <v>0</v>
      </c>
      <c r="CJ573" s="64">
        <f>SUM(CJ563:CJ572)</f>
        <v>18</v>
      </c>
    </row>
    <row r="574" spans="2:88" ht="18.75" customHeight="1" x14ac:dyDescent="0.35"/>
    <row r="575" spans="2:88" ht="18.75" customHeight="1" x14ac:dyDescent="0.35">
      <c r="B575" s="136" t="s">
        <v>230</v>
      </c>
      <c r="C575" s="58" t="s">
        <v>231</v>
      </c>
      <c r="D575" s="56">
        <v>40544</v>
      </c>
      <c r="E575" s="56">
        <v>40575</v>
      </c>
      <c r="F575" s="56">
        <v>40603</v>
      </c>
      <c r="G575" s="56">
        <v>40634</v>
      </c>
      <c r="H575" s="56">
        <v>40664</v>
      </c>
      <c r="I575" s="56">
        <v>40695</v>
      </c>
      <c r="J575" s="56">
        <v>40725</v>
      </c>
      <c r="K575" s="56">
        <v>40756</v>
      </c>
      <c r="L575" s="56">
        <v>40787</v>
      </c>
      <c r="M575" s="56">
        <v>40817</v>
      </c>
      <c r="N575" s="56">
        <v>40848</v>
      </c>
      <c r="O575" s="56">
        <v>40878</v>
      </c>
      <c r="P575" s="56">
        <v>40909</v>
      </c>
      <c r="Q575" s="56">
        <v>40940</v>
      </c>
      <c r="R575" s="56">
        <v>40969</v>
      </c>
      <c r="S575" s="56">
        <v>41000</v>
      </c>
      <c r="T575" s="56">
        <v>41030</v>
      </c>
      <c r="U575" s="56">
        <v>41061</v>
      </c>
      <c r="V575" s="56">
        <v>41091</v>
      </c>
      <c r="W575" s="56">
        <v>41122</v>
      </c>
      <c r="X575" s="56">
        <v>41153</v>
      </c>
      <c r="Y575" s="56">
        <v>41183</v>
      </c>
      <c r="Z575" s="56">
        <v>41214</v>
      </c>
      <c r="AA575" s="56">
        <v>41244</v>
      </c>
      <c r="AB575" s="56">
        <v>41275</v>
      </c>
      <c r="AC575" s="56">
        <v>41306</v>
      </c>
      <c r="AD575" s="56">
        <v>41334</v>
      </c>
      <c r="AE575" s="56">
        <v>41365</v>
      </c>
      <c r="AF575" s="56">
        <v>41395</v>
      </c>
      <c r="AG575" s="56">
        <v>41426</v>
      </c>
      <c r="AH575" s="56">
        <v>41456</v>
      </c>
      <c r="AI575" s="56">
        <v>41487</v>
      </c>
      <c r="AJ575" s="56">
        <v>41518</v>
      </c>
      <c r="AK575" s="56">
        <v>41548</v>
      </c>
      <c r="AL575" s="56">
        <v>41579</v>
      </c>
      <c r="AM575" s="56">
        <v>41609</v>
      </c>
      <c r="AN575" s="56">
        <v>41640</v>
      </c>
      <c r="AO575" s="56">
        <v>41671</v>
      </c>
      <c r="AP575" s="56">
        <v>41699</v>
      </c>
      <c r="AQ575" s="56">
        <v>41730</v>
      </c>
      <c r="AR575" s="56">
        <v>41760</v>
      </c>
      <c r="AS575" s="56">
        <v>41791</v>
      </c>
      <c r="AT575" s="56">
        <v>41821</v>
      </c>
      <c r="AU575" s="56">
        <v>41852</v>
      </c>
      <c r="AV575" s="56">
        <v>41883</v>
      </c>
      <c r="AW575" s="56">
        <v>41913</v>
      </c>
      <c r="AX575" s="56">
        <v>41944</v>
      </c>
      <c r="AY575" s="56">
        <v>41974</v>
      </c>
      <c r="AZ575" s="56">
        <v>42005</v>
      </c>
      <c r="BA575" s="56">
        <v>42036</v>
      </c>
      <c r="BB575" s="56">
        <v>42064</v>
      </c>
      <c r="BC575" s="56">
        <v>42095</v>
      </c>
      <c r="BD575" s="56">
        <v>42125</v>
      </c>
      <c r="BE575" s="56">
        <v>42156</v>
      </c>
      <c r="BF575" s="56">
        <v>42186</v>
      </c>
      <c r="BG575" s="56">
        <v>42217</v>
      </c>
      <c r="BH575" s="48">
        <v>42248</v>
      </c>
      <c r="BI575" s="48">
        <v>42278</v>
      </c>
      <c r="BJ575" s="48">
        <v>42309</v>
      </c>
      <c r="BK575" s="48">
        <v>42339</v>
      </c>
      <c r="BL575" s="48">
        <v>42370</v>
      </c>
      <c r="BM575" s="48">
        <v>42401</v>
      </c>
      <c r="BN575" s="48">
        <v>42430</v>
      </c>
      <c r="BO575" s="48">
        <v>42461</v>
      </c>
      <c r="BP575" s="48">
        <v>42491</v>
      </c>
      <c r="BQ575" s="48">
        <v>42522</v>
      </c>
      <c r="BR575" s="48">
        <v>42552</v>
      </c>
      <c r="BS575" s="48">
        <v>42583</v>
      </c>
      <c r="BT575" s="48">
        <v>42614</v>
      </c>
      <c r="BU575" s="48">
        <v>42644</v>
      </c>
      <c r="BV575" s="48">
        <v>42675</v>
      </c>
      <c r="BW575" s="48">
        <v>42705</v>
      </c>
      <c r="BX575" s="48">
        <v>42736</v>
      </c>
      <c r="BY575" s="48">
        <v>42767</v>
      </c>
      <c r="BZ575" s="48">
        <v>42795</v>
      </c>
      <c r="CA575" s="48">
        <v>42826</v>
      </c>
      <c r="CB575" s="48">
        <v>42856</v>
      </c>
      <c r="CC575" s="48">
        <v>42887</v>
      </c>
      <c r="CD575" s="48">
        <v>42917</v>
      </c>
      <c r="CE575" s="48">
        <v>42948</v>
      </c>
      <c r="CF575" s="48">
        <v>42979</v>
      </c>
      <c r="CG575" s="48">
        <v>43009</v>
      </c>
      <c r="CH575" s="48">
        <v>43040</v>
      </c>
      <c r="CI575" s="48">
        <v>43070</v>
      </c>
      <c r="CJ575" s="56" t="s">
        <v>16</v>
      </c>
    </row>
    <row r="576" spans="2:88" x14ac:dyDescent="0.35">
      <c r="B576" s="137">
        <v>665347</v>
      </c>
      <c r="C576" s="59">
        <v>41699</v>
      </c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  <c r="AL576" s="50"/>
      <c r="AM576" s="50"/>
      <c r="AN576" s="50"/>
      <c r="AO576" s="50"/>
      <c r="AP576" s="50">
        <v>1</v>
      </c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/>
      <c r="BE576" s="50"/>
      <c r="BF576" s="50"/>
      <c r="BG576" s="50"/>
      <c r="BH576" s="50"/>
      <c r="BI576" s="50" t="s">
        <v>232</v>
      </c>
      <c r="BJ576" s="50"/>
      <c r="BK576" s="50"/>
      <c r="BL576" s="50"/>
      <c r="BM576" s="50"/>
      <c r="BN576" s="50"/>
      <c r="BO576" s="50"/>
      <c r="BP576" s="50"/>
      <c r="BQ576" s="50"/>
      <c r="BR576" s="50"/>
      <c r="BS576" s="50"/>
      <c r="BT576" s="50"/>
      <c r="BU576" s="50"/>
      <c r="BV576" s="50"/>
      <c r="BW576" s="50"/>
      <c r="BX576" s="50"/>
      <c r="BY576" s="50"/>
      <c r="BZ576" s="50"/>
      <c r="CA576" s="50"/>
      <c r="CB576" s="50"/>
      <c r="CC576" s="50"/>
      <c r="CD576" s="50"/>
      <c r="CE576" s="50"/>
      <c r="CF576" s="50"/>
      <c r="CG576" s="50"/>
      <c r="CH576" s="50"/>
      <c r="CI576" s="50"/>
      <c r="CJ576" s="61">
        <f t="shared" ref="CJ576:CJ579" si="343">SUM(D576:CI576)</f>
        <v>1</v>
      </c>
    </row>
    <row r="577" spans="2:88" x14ac:dyDescent="0.35">
      <c r="B577" s="137">
        <v>136586</v>
      </c>
      <c r="C577" s="59">
        <v>41699</v>
      </c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>
        <v>1</v>
      </c>
      <c r="AQ577" s="50">
        <v>1</v>
      </c>
      <c r="AR577" s="50">
        <v>3</v>
      </c>
      <c r="AS577" s="50"/>
      <c r="AT577" s="50"/>
      <c r="AU577" s="50">
        <v>1</v>
      </c>
      <c r="AV577" s="50">
        <v>3</v>
      </c>
      <c r="AW577" s="50"/>
      <c r="AX577" s="50">
        <v>1</v>
      </c>
      <c r="AY577" s="50"/>
      <c r="AZ577" s="50">
        <v>2</v>
      </c>
      <c r="BA577" s="50"/>
      <c r="BB577" s="50"/>
      <c r="BC577" s="50">
        <v>2</v>
      </c>
      <c r="BD577" s="50"/>
      <c r="BE577" s="50">
        <v>2</v>
      </c>
      <c r="BF577" s="50"/>
      <c r="BG577" s="50"/>
      <c r="BH577" s="50">
        <v>1</v>
      </c>
      <c r="BI577" s="50">
        <v>1</v>
      </c>
      <c r="BJ577" s="50">
        <v>1</v>
      </c>
      <c r="BK577" s="50">
        <v>1</v>
      </c>
      <c r="BL577" s="50"/>
      <c r="BM577" s="50"/>
      <c r="BN577" s="50"/>
      <c r="BO577" s="50"/>
      <c r="BP577" s="50"/>
      <c r="BQ577" s="50"/>
      <c r="BR577" s="50">
        <v>3</v>
      </c>
      <c r="BS577" s="50"/>
      <c r="BT577" s="50"/>
      <c r="BU577" s="50">
        <v>3</v>
      </c>
      <c r="BV577" s="50"/>
      <c r="BW577" s="50"/>
      <c r="BX577" s="50">
        <v>3</v>
      </c>
      <c r="BY577" s="50"/>
      <c r="BZ577" s="50">
        <v>1</v>
      </c>
      <c r="CA577" s="50"/>
      <c r="CB577" s="50"/>
      <c r="CC577" s="50"/>
      <c r="CD577" s="50"/>
      <c r="CE577" s="50"/>
      <c r="CF577" s="50"/>
      <c r="CG577" s="50"/>
      <c r="CH577" s="50"/>
      <c r="CI577" s="50"/>
      <c r="CJ577" s="61">
        <f t="shared" si="343"/>
        <v>30</v>
      </c>
    </row>
    <row r="578" spans="2:88" x14ac:dyDescent="0.35">
      <c r="B578" s="137">
        <v>666673</v>
      </c>
      <c r="C578" s="59">
        <v>41699</v>
      </c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>
        <v>1</v>
      </c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50"/>
      <c r="BH578" s="50"/>
      <c r="BI578" s="50" t="s">
        <v>232</v>
      </c>
      <c r="BJ578" s="50"/>
      <c r="BK578" s="50"/>
      <c r="BL578" s="50"/>
      <c r="BM578" s="50"/>
      <c r="BN578" s="50"/>
      <c r="BO578" s="50"/>
      <c r="BP578" s="50"/>
      <c r="BQ578" s="50">
        <v>1</v>
      </c>
      <c r="BR578" s="50"/>
      <c r="BS578" s="50"/>
      <c r="BT578" s="50"/>
      <c r="BU578" s="50"/>
      <c r="BV578" s="50"/>
      <c r="BW578" s="50"/>
      <c r="BX578" s="50"/>
      <c r="BY578" s="50"/>
      <c r="BZ578" s="50"/>
      <c r="CA578" s="50"/>
      <c r="CB578" s="50">
        <v>1</v>
      </c>
      <c r="CC578" s="50"/>
      <c r="CD578" s="50"/>
      <c r="CE578" s="50"/>
      <c r="CF578" s="50"/>
      <c r="CG578" s="50"/>
      <c r="CH578" s="50"/>
      <c r="CI578" s="50"/>
      <c r="CJ578" s="61">
        <f t="shared" si="343"/>
        <v>3</v>
      </c>
    </row>
    <row r="579" spans="2:88" x14ac:dyDescent="0.35">
      <c r="B579" s="137">
        <v>675037</v>
      </c>
      <c r="C579" s="59">
        <v>41699</v>
      </c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  <c r="AL579" s="50"/>
      <c r="AM579" s="50"/>
      <c r="AN579" s="50"/>
      <c r="AO579" s="50"/>
      <c r="AP579" s="50">
        <v>1</v>
      </c>
      <c r="AQ579" s="50"/>
      <c r="AR579" s="50"/>
      <c r="AS579" s="50"/>
      <c r="AT579" s="50"/>
      <c r="AU579" s="50"/>
      <c r="AV579" s="50"/>
      <c r="AW579" s="50"/>
      <c r="AX579" s="50"/>
      <c r="AY579" s="50"/>
      <c r="AZ579" s="50"/>
      <c r="BA579" s="50"/>
      <c r="BB579" s="50"/>
      <c r="BC579" s="50"/>
      <c r="BD579" s="50"/>
      <c r="BE579" s="50"/>
      <c r="BF579" s="50"/>
      <c r="BG579" s="50"/>
      <c r="BH579" s="50"/>
      <c r="BI579" s="50" t="s">
        <v>232</v>
      </c>
      <c r="BJ579" s="50"/>
      <c r="BK579" s="50"/>
      <c r="BL579" s="50"/>
      <c r="BM579" s="50"/>
      <c r="BN579" s="50"/>
      <c r="BO579" s="50"/>
      <c r="BP579" s="50"/>
      <c r="BQ579" s="50"/>
      <c r="BR579" s="50"/>
      <c r="BS579" s="50"/>
      <c r="BT579" s="50"/>
      <c r="BU579" s="50"/>
      <c r="BV579" s="50"/>
      <c r="BW579" s="50"/>
      <c r="BX579" s="50"/>
      <c r="BY579" s="50"/>
      <c r="BZ579" s="50"/>
      <c r="CA579" s="50"/>
      <c r="CB579" s="50"/>
      <c r="CC579" s="50"/>
      <c r="CD579" s="50"/>
      <c r="CE579" s="50"/>
      <c r="CF579" s="50"/>
      <c r="CG579" s="50"/>
      <c r="CH579" s="50"/>
      <c r="CI579" s="50"/>
      <c r="CJ579" s="61">
        <f t="shared" si="343"/>
        <v>1</v>
      </c>
    </row>
    <row r="580" spans="2:88" ht="18.75" customHeight="1" x14ac:dyDescent="0.35">
      <c r="B580" s="63"/>
      <c r="C580" s="62" t="s">
        <v>16</v>
      </c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  <c r="AK580" s="64"/>
      <c r="AL580" s="64"/>
      <c r="AM580" s="64"/>
      <c r="AN580" s="64"/>
      <c r="AO580" s="64"/>
      <c r="AP580" s="64">
        <f t="shared" ref="AP580:BH580" si="344">COUNT(AP576:AP579)</f>
        <v>4</v>
      </c>
      <c r="AQ580" s="64">
        <f t="shared" si="344"/>
        <v>1</v>
      </c>
      <c r="AR580" s="64">
        <f t="shared" si="344"/>
        <v>1</v>
      </c>
      <c r="AS580" s="64">
        <f t="shared" si="344"/>
        <v>0</v>
      </c>
      <c r="AT580" s="64">
        <f t="shared" si="344"/>
        <v>0</v>
      </c>
      <c r="AU580" s="64">
        <f t="shared" si="344"/>
        <v>1</v>
      </c>
      <c r="AV580" s="64">
        <f t="shared" si="344"/>
        <v>1</v>
      </c>
      <c r="AW580" s="64">
        <f t="shared" si="344"/>
        <v>0</v>
      </c>
      <c r="AX580" s="64">
        <f t="shared" si="344"/>
        <v>1</v>
      </c>
      <c r="AY580" s="64">
        <f t="shared" si="344"/>
        <v>0</v>
      </c>
      <c r="AZ580" s="64">
        <f t="shared" si="344"/>
        <v>1</v>
      </c>
      <c r="BA580" s="64">
        <f t="shared" si="344"/>
        <v>0</v>
      </c>
      <c r="BB580" s="64">
        <f t="shared" si="344"/>
        <v>0</v>
      </c>
      <c r="BC580" s="64">
        <f t="shared" si="344"/>
        <v>1</v>
      </c>
      <c r="BD580" s="64">
        <f t="shared" si="344"/>
        <v>0</v>
      </c>
      <c r="BE580" s="64">
        <f t="shared" si="344"/>
        <v>1</v>
      </c>
      <c r="BF580" s="64">
        <f t="shared" si="344"/>
        <v>0</v>
      </c>
      <c r="BG580" s="64">
        <f t="shared" si="344"/>
        <v>0</v>
      </c>
      <c r="BH580" s="64">
        <f t="shared" si="344"/>
        <v>1</v>
      </c>
      <c r="BI580" s="64">
        <f t="shared" ref="BI580:BO580" si="345">COUNT(BI576:BI579)</f>
        <v>1</v>
      </c>
      <c r="BJ580" s="64">
        <f t="shared" si="345"/>
        <v>1</v>
      </c>
      <c r="BK580" s="64">
        <f t="shared" si="345"/>
        <v>1</v>
      </c>
      <c r="BL580" s="64">
        <f t="shared" si="345"/>
        <v>0</v>
      </c>
      <c r="BM580" s="64">
        <f t="shared" si="345"/>
        <v>0</v>
      </c>
      <c r="BN580" s="64">
        <f t="shared" ref="BN580" si="346">COUNT(BN576:BN579)</f>
        <v>0</v>
      </c>
      <c r="BO580" s="64">
        <f t="shared" si="345"/>
        <v>0</v>
      </c>
      <c r="BP580" s="64">
        <f t="shared" ref="BP580:BQ580" si="347">COUNT(BP576:BP579)</f>
        <v>0</v>
      </c>
      <c r="BQ580" s="64">
        <f t="shared" si="347"/>
        <v>1</v>
      </c>
      <c r="BR580" s="64">
        <f t="shared" ref="BR580:BS580" si="348">COUNT(BR576:BR579)</f>
        <v>1</v>
      </c>
      <c r="BS580" s="64">
        <f t="shared" si="348"/>
        <v>0</v>
      </c>
      <c r="BT580" s="64">
        <f t="shared" ref="BT580:BU580" si="349">COUNT(BT576:BT579)</f>
        <v>0</v>
      </c>
      <c r="BU580" s="64">
        <f t="shared" si="349"/>
        <v>1</v>
      </c>
      <c r="BV580" s="64">
        <f t="shared" ref="BV580:CG580" si="350">COUNT(BV576:BV579)</f>
        <v>0</v>
      </c>
      <c r="BW580" s="64">
        <f t="shared" si="350"/>
        <v>0</v>
      </c>
      <c r="BX580" s="64">
        <f t="shared" si="350"/>
        <v>1</v>
      </c>
      <c r="BY580" s="64">
        <f t="shared" si="350"/>
        <v>0</v>
      </c>
      <c r="BZ580" s="64">
        <f t="shared" si="350"/>
        <v>1</v>
      </c>
      <c r="CA580" s="64">
        <f t="shared" si="350"/>
        <v>0</v>
      </c>
      <c r="CB580" s="64">
        <f t="shared" si="350"/>
        <v>1</v>
      </c>
      <c r="CC580" s="64">
        <f t="shared" si="350"/>
        <v>0</v>
      </c>
      <c r="CD580" s="64">
        <f t="shared" si="350"/>
        <v>0</v>
      </c>
      <c r="CE580" s="64">
        <f t="shared" si="350"/>
        <v>0</v>
      </c>
      <c r="CF580" s="64">
        <f t="shared" si="350"/>
        <v>0</v>
      </c>
      <c r="CG580" s="64">
        <f t="shared" si="350"/>
        <v>0</v>
      </c>
      <c r="CH580" s="64">
        <f t="shared" ref="CH580:CI580" si="351">COUNT(CH576:CH579)</f>
        <v>0</v>
      </c>
      <c r="CI580" s="64">
        <f t="shared" si="351"/>
        <v>0</v>
      </c>
      <c r="CJ580" s="64">
        <f>SUM(CJ576:CJ579)</f>
        <v>35</v>
      </c>
    </row>
    <row r="581" spans="2:88" ht="18.75" customHeight="1" x14ac:dyDescent="0.35"/>
    <row r="582" spans="2:88" ht="18.75" customHeight="1" x14ac:dyDescent="0.35">
      <c r="B582" s="136" t="s">
        <v>230</v>
      </c>
      <c r="C582" s="58" t="s">
        <v>231</v>
      </c>
      <c r="D582" s="56">
        <v>40544</v>
      </c>
      <c r="E582" s="56">
        <v>40575</v>
      </c>
      <c r="F582" s="56">
        <v>40603</v>
      </c>
      <c r="G582" s="56">
        <v>40634</v>
      </c>
      <c r="H582" s="56">
        <v>40664</v>
      </c>
      <c r="I582" s="56">
        <v>40695</v>
      </c>
      <c r="J582" s="56">
        <v>40725</v>
      </c>
      <c r="K582" s="56">
        <v>40756</v>
      </c>
      <c r="L582" s="56">
        <v>40787</v>
      </c>
      <c r="M582" s="56">
        <v>40817</v>
      </c>
      <c r="N582" s="56">
        <v>40848</v>
      </c>
      <c r="O582" s="56">
        <v>40878</v>
      </c>
      <c r="P582" s="56">
        <v>40909</v>
      </c>
      <c r="Q582" s="56">
        <v>40940</v>
      </c>
      <c r="R582" s="56">
        <v>40969</v>
      </c>
      <c r="S582" s="56">
        <v>41000</v>
      </c>
      <c r="T582" s="56">
        <v>41030</v>
      </c>
      <c r="U582" s="56">
        <v>41061</v>
      </c>
      <c r="V582" s="56">
        <v>41091</v>
      </c>
      <c r="W582" s="56">
        <v>41122</v>
      </c>
      <c r="X582" s="56">
        <v>41153</v>
      </c>
      <c r="Y582" s="56">
        <v>41183</v>
      </c>
      <c r="Z582" s="56">
        <v>41214</v>
      </c>
      <c r="AA582" s="56">
        <v>41244</v>
      </c>
      <c r="AB582" s="56">
        <v>41275</v>
      </c>
      <c r="AC582" s="56">
        <v>41306</v>
      </c>
      <c r="AD582" s="56">
        <v>41334</v>
      </c>
      <c r="AE582" s="56">
        <v>41365</v>
      </c>
      <c r="AF582" s="56">
        <v>41395</v>
      </c>
      <c r="AG582" s="56">
        <v>41426</v>
      </c>
      <c r="AH582" s="56">
        <v>41456</v>
      </c>
      <c r="AI582" s="56">
        <v>41487</v>
      </c>
      <c r="AJ582" s="56">
        <v>41518</v>
      </c>
      <c r="AK582" s="56">
        <v>41548</v>
      </c>
      <c r="AL582" s="56">
        <v>41579</v>
      </c>
      <c r="AM582" s="56">
        <v>41609</v>
      </c>
      <c r="AN582" s="56">
        <v>41640</v>
      </c>
      <c r="AO582" s="56">
        <v>41671</v>
      </c>
      <c r="AP582" s="56">
        <v>41699</v>
      </c>
      <c r="AQ582" s="56">
        <v>41730</v>
      </c>
      <c r="AR582" s="56">
        <v>41760</v>
      </c>
      <c r="AS582" s="56">
        <v>41791</v>
      </c>
      <c r="AT582" s="56">
        <v>41821</v>
      </c>
      <c r="AU582" s="56">
        <v>41852</v>
      </c>
      <c r="AV582" s="56">
        <v>41883</v>
      </c>
      <c r="AW582" s="56">
        <v>41913</v>
      </c>
      <c r="AX582" s="56">
        <v>41944</v>
      </c>
      <c r="AY582" s="56">
        <v>41974</v>
      </c>
      <c r="AZ582" s="56">
        <v>42005</v>
      </c>
      <c r="BA582" s="56">
        <v>42036</v>
      </c>
      <c r="BB582" s="56">
        <v>42064</v>
      </c>
      <c r="BC582" s="56">
        <v>42095</v>
      </c>
      <c r="BD582" s="56">
        <v>42125</v>
      </c>
      <c r="BE582" s="56">
        <v>42156</v>
      </c>
      <c r="BF582" s="56">
        <v>42186</v>
      </c>
      <c r="BG582" s="56">
        <v>42217</v>
      </c>
      <c r="BH582" s="48">
        <v>42248</v>
      </c>
      <c r="BI582" s="48">
        <v>42278</v>
      </c>
      <c r="BJ582" s="48">
        <v>42309</v>
      </c>
      <c r="BK582" s="48">
        <v>42339</v>
      </c>
      <c r="BL582" s="48">
        <v>42370</v>
      </c>
      <c r="BM582" s="48">
        <v>42401</v>
      </c>
      <c r="BN582" s="48">
        <v>42430</v>
      </c>
      <c r="BO582" s="48">
        <v>42461</v>
      </c>
      <c r="BP582" s="48">
        <v>42491</v>
      </c>
      <c r="BQ582" s="48">
        <v>42522</v>
      </c>
      <c r="BR582" s="48">
        <v>42552</v>
      </c>
      <c r="BS582" s="48">
        <v>42583</v>
      </c>
      <c r="BT582" s="48">
        <v>42614</v>
      </c>
      <c r="BU582" s="48">
        <v>42644</v>
      </c>
      <c r="BV582" s="48">
        <v>42675</v>
      </c>
      <c r="BW582" s="48">
        <v>42705</v>
      </c>
      <c r="BX582" s="48">
        <v>42736</v>
      </c>
      <c r="BY582" s="48">
        <v>42767</v>
      </c>
      <c r="BZ582" s="48">
        <v>42795</v>
      </c>
      <c r="CA582" s="48">
        <v>42826</v>
      </c>
      <c r="CB582" s="48">
        <v>42856</v>
      </c>
      <c r="CC582" s="48">
        <v>42887</v>
      </c>
      <c r="CD582" s="48">
        <v>42917</v>
      </c>
      <c r="CE582" s="48">
        <v>42948</v>
      </c>
      <c r="CF582" s="48">
        <v>42979</v>
      </c>
      <c r="CG582" s="48">
        <v>43009</v>
      </c>
      <c r="CH582" s="48">
        <v>43040</v>
      </c>
      <c r="CI582" s="48">
        <v>43070</v>
      </c>
      <c r="CJ582" s="56" t="s">
        <v>16</v>
      </c>
    </row>
    <row r="583" spans="2:88" x14ac:dyDescent="0.35">
      <c r="B583" s="137">
        <v>684165</v>
      </c>
      <c r="C583" s="59">
        <v>41730</v>
      </c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0"/>
      <c r="AN583" s="50"/>
      <c r="AO583" s="50"/>
      <c r="AP583" s="50"/>
      <c r="AQ583" s="50">
        <v>1</v>
      </c>
      <c r="AR583" s="50"/>
      <c r="AS583" s="50"/>
      <c r="AT583" s="50">
        <v>1</v>
      </c>
      <c r="AU583" s="50"/>
      <c r="AV583" s="50"/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  <c r="BG583" s="50"/>
      <c r="BH583" s="50"/>
      <c r="BI583" s="50" t="s">
        <v>232</v>
      </c>
      <c r="BJ583" s="50"/>
      <c r="BK583" s="50"/>
      <c r="BL583" s="50"/>
      <c r="BM583" s="50"/>
      <c r="BN583" s="50"/>
      <c r="BO583" s="50"/>
      <c r="BP583" s="50"/>
      <c r="BQ583" s="50"/>
      <c r="BR583" s="50"/>
      <c r="BS583" s="50"/>
      <c r="BT583" s="50"/>
      <c r="BU583" s="50"/>
      <c r="BV583" s="50"/>
      <c r="BW583" s="50"/>
      <c r="BX583" s="50"/>
      <c r="BY583" s="50"/>
      <c r="BZ583" s="50"/>
      <c r="CA583" s="50"/>
      <c r="CB583" s="50"/>
      <c r="CC583" s="50"/>
      <c r="CD583" s="50"/>
      <c r="CE583" s="50"/>
      <c r="CF583" s="50"/>
      <c r="CG583" s="50"/>
      <c r="CH583" s="50"/>
      <c r="CI583" s="50"/>
      <c r="CJ583" s="61">
        <f t="shared" ref="CJ583:CJ592" si="352">SUM(D583:CI583)</f>
        <v>2</v>
      </c>
    </row>
    <row r="584" spans="2:88" x14ac:dyDescent="0.35">
      <c r="B584" s="137">
        <v>683516</v>
      </c>
      <c r="C584" s="59">
        <v>41730</v>
      </c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0"/>
      <c r="AN584" s="50"/>
      <c r="AO584" s="50"/>
      <c r="AP584" s="50"/>
      <c r="AQ584" s="50">
        <v>1</v>
      </c>
      <c r="AR584" s="50"/>
      <c r="AS584" s="50"/>
      <c r="AT584" s="50"/>
      <c r="AU584" s="50"/>
      <c r="AV584" s="50"/>
      <c r="AW584" s="50"/>
      <c r="AX584" s="50"/>
      <c r="AY584" s="50"/>
      <c r="AZ584" s="50"/>
      <c r="BA584" s="50"/>
      <c r="BB584" s="50"/>
      <c r="BC584" s="50"/>
      <c r="BD584" s="50"/>
      <c r="BE584" s="50"/>
      <c r="BF584" s="50"/>
      <c r="BG584" s="50"/>
      <c r="BH584" s="50"/>
      <c r="BI584" s="50" t="s">
        <v>232</v>
      </c>
      <c r="BJ584" s="50"/>
      <c r="BK584" s="50"/>
      <c r="BL584" s="50"/>
      <c r="BM584" s="50"/>
      <c r="BN584" s="50"/>
      <c r="BO584" s="50"/>
      <c r="BP584" s="50"/>
      <c r="BQ584" s="50"/>
      <c r="BR584" s="50"/>
      <c r="BS584" s="50"/>
      <c r="BT584" s="50"/>
      <c r="BU584" s="50"/>
      <c r="BV584" s="50"/>
      <c r="BW584" s="50"/>
      <c r="BX584" s="50"/>
      <c r="BY584" s="50"/>
      <c r="BZ584" s="50"/>
      <c r="CA584" s="50"/>
      <c r="CB584" s="50"/>
      <c r="CC584" s="50"/>
      <c r="CD584" s="50"/>
      <c r="CE584" s="50"/>
      <c r="CF584" s="50"/>
      <c r="CG584" s="50"/>
      <c r="CH584" s="50"/>
      <c r="CI584" s="50"/>
      <c r="CJ584" s="61">
        <f t="shared" si="352"/>
        <v>1</v>
      </c>
    </row>
    <row r="585" spans="2:88" x14ac:dyDescent="0.35">
      <c r="B585" s="137">
        <v>681848</v>
      </c>
      <c r="C585" s="59">
        <v>41730</v>
      </c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50">
        <v>1</v>
      </c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/>
      <c r="BE585" s="50"/>
      <c r="BF585" s="50"/>
      <c r="BG585" s="50"/>
      <c r="BH585" s="50"/>
      <c r="BI585" s="50" t="s">
        <v>232</v>
      </c>
      <c r="BJ585" s="50"/>
      <c r="BK585" s="50"/>
      <c r="BL585" s="50"/>
      <c r="BM585" s="50"/>
      <c r="BN585" s="50"/>
      <c r="BO585" s="50"/>
      <c r="BP585" s="50"/>
      <c r="BQ585" s="50"/>
      <c r="BR585" s="50"/>
      <c r="BS585" s="50"/>
      <c r="BT585" s="50"/>
      <c r="BU585" s="50"/>
      <c r="BV585" s="50"/>
      <c r="BW585" s="50"/>
      <c r="BX585" s="50"/>
      <c r="BY585" s="50"/>
      <c r="BZ585" s="50"/>
      <c r="CA585" s="50"/>
      <c r="CB585" s="50"/>
      <c r="CC585" s="50"/>
      <c r="CD585" s="50"/>
      <c r="CE585" s="50"/>
      <c r="CF585" s="50"/>
      <c r="CG585" s="50"/>
      <c r="CH585" s="50"/>
      <c r="CI585" s="50"/>
      <c r="CJ585" s="61">
        <f t="shared" si="352"/>
        <v>1</v>
      </c>
    </row>
    <row r="586" spans="2:88" x14ac:dyDescent="0.35">
      <c r="B586" s="137">
        <v>681657</v>
      </c>
      <c r="C586" s="59">
        <v>41730</v>
      </c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50">
        <v>1</v>
      </c>
      <c r="AR586" s="50"/>
      <c r="AS586" s="50"/>
      <c r="AT586" s="50"/>
      <c r="AU586" s="50">
        <v>1</v>
      </c>
      <c r="AV586" s="50"/>
      <c r="AW586" s="50"/>
      <c r="AX586" s="50"/>
      <c r="AY586" s="50"/>
      <c r="AZ586" s="50"/>
      <c r="BA586" s="50"/>
      <c r="BB586" s="50"/>
      <c r="BC586" s="50"/>
      <c r="BD586" s="50"/>
      <c r="BE586" s="50"/>
      <c r="BF586" s="50"/>
      <c r="BG586" s="50"/>
      <c r="BH586" s="50"/>
      <c r="BI586" s="50" t="s">
        <v>232</v>
      </c>
      <c r="BJ586" s="50"/>
      <c r="BK586" s="50"/>
      <c r="BL586" s="50"/>
      <c r="BM586" s="50"/>
      <c r="BN586" s="50"/>
      <c r="BO586" s="50"/>
      <c r="BP586" s="50"/>
      <c r="BQ586" s="50"/>
      <c r="BR586" s="50"/>
      <c r="BS586" s="50"/>
      <c r="BT586" s="50"/>
      <c r="BU586" s="50"/>
      <c r="BV586" s="50"/>
      <c r="BW586" s="50"/>
      <c r="BX586" s="50"/>
      <c r="BY586" s="50"/>
      <c r="BZ586" s="50"/>
      <c r="CA586" s="50"/>
      <c r="CB586" s="50"/>
      <c r="CC586" s="50"/>
      <c r="CD586" s="50"/>
      <c r="CE586" s="50"/>
      <c r="CF586" s="50"/>
      <c r="CG586" s="50"/>
      <c r="CH586" s="50"/>
      <c r="CI586" s="50"/>
      <c r="CJ586" s="61">
        <f t="shared" si="352"/>
        <v>2</v>
      </c>
    </row>
    <row r="587" spans="2:88" x14ac:dyDescent="0.35">
      <c r="B587" s="137">
        <v>104040</v>
      </c>
      <c r="C587" s="59">
        <v>41730</v>
      </c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>
        <v>1</v>
      </c>
      <c r="AR587" s="50">
        <v>3</v>
      </c>
      <c r="AS587" s="50"/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0"/>
      <c r="BE587" s="50"/>
      <c r="BF587" s="50"/>
      <c r="BG587" s="50"/>
      <c r="BH587" s="50"/>
      <c r="BI587" s="50">
        <v>3</v>
      </c>
      <c r="BJ587" s="50"/>
      <c r="BK587" s="50"/>
      <c r="BL587" s="50"/>
      <c r="BM587" s="50"/>
      <c r="BN587" s="50"/>
      <c r="BO587" s="50"/>
      <c r="BP587" s="50"/>
      <c r="BQ587" s="50"/>
      <c r="BR587" s="50"/>
      <c r="BS587" s="50"/>
      <c r="BT587" s="50"/>
      <c r="BU587" s="50"/>
      <c r="BV587" s="50"/>
      <c r="BW587" s="50"/>
      <c r="BX587" s="50"/>
      <c r="BY587" s="50"/>
      <c r="BZ587" s="50"/>
      <c r="CA587" s="50"/>
      <c r="CB587" s="50"/>
      <c r="CC587" s="50"/>
      <c r="CD587" s="50"/>
      <c r="CE587" s="50"/>
      <c r="CF587" s="50"/>
      <c r="CG587" s="50"/>
      <c r="CH587" s="50"/>
      <c r="CI587" s="50"/>
      <c r="CJ587" s="61">
        <f t="shared" si="352"/>
        <v>7</v>
      </c>
    </row>
    <row r="588" spans="2:88" x14ac:dyDescent="0.35">
      <c r="B588" s="137">
        <v>679880</v>
      </c>
      <c r="C588" s="59">
        <v>41730</v>
      </c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>
        <v>1</v>
      </c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  <c r="BG588" s="50"/>
      <c r="BH588" s="50"/>
      <c r="BI588" s="50" t="s">
        <v>232</v>
      </c>
      <c r="BJ588" s="50"/>
      <c r="BK588" s="50"/>
      <c r="BL588" s="50"/>
      <c r="BM588" s="50"/>
      <c r="BN588" s="50"/>
      <c r="BO588" s="50"/>
      <c r="BP588" s="50"/>
      <c r="BQ588" s="50"/>
      <c r="BR588" s="50"/>
      <c r="BS588" s="50"/>
      <c r="BT588" s="50"/>
      <c r="BU588" s="50"/>
      <c r="BV588" s="50"/>
      <c r="BW588" s="50"/>
      <c r="BX588" s="50"/>
      <c r="BY588" s="50"/>
      <c r="BZ588" s="50"/>
      <c r="CA588" s="50"/>
      <c r="CB588" s="50"/>
      <c r="CC588" s="50"/>
      <c r="CD588" s="50"/>
      <c r="CE588" s="50"/>
      <c r="CF588" s="50"/>
      <c r="CG588" s="50"/>
      <c r="CH588" s="50"/>
      <c r="CI588" s="50"/>
      <c r="CJ588" s="61">
        <f t="shared" si="352"/>
        <v>1</v>
      </c>
    </row>
    <row r="589" spans="2:88" x14ac:dyDescent="0.35">
      <c r="B589" s="137">
        <v>679707</v>
      </c>
      <c r="C589" s="59">
        <v>41730</v>
      </c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/>
      <c r="AN589" s="50"/>
      <c r="AO589" s="50"/>
      <c r="AP589" s="50"/>
      <c r="AQ589" s="50">
        <v>2</v>
      </c>
      <c r="AR589" s="50"/>
      <c r="AS589" s="50"/>
      <c r="AT589" s="50"/>
      <c r="AU589" s="50"/>
      <c r="AV589" s="50"/>
      <c r="AW589" s="50"/>
      <c r="AX589" s="50"/>
      <c r="AY589" s="50"/>
      <c r="AZ589" s="50"/>
      <c r="BA589" s="50"/>
      <c r="BB589" s="50"/>
      <c r="BC589" s="50"/>
      <c r="BD589" s="50"/>
      <c r="BE589" s="50"/>
      <c r="BF589" s="50"/>
      <c r="BG589" s="50"/>
      <c r="BH589" s="50"/>
      <c r="BI589" s="50" t="s">
        <v>232</v>
      </c>
      <c r="BJ589" s="50"/>
      <c r="BK589" s="50"/>
      <c r="BL589" s="50"/>
      <c r="BM589" s="50"/>
      <c r="BN589" s="50"/>
      <c r="BO589" s="50"/>
      <c r="BP589" s="50"/>
      <c r="BQ589" s="50"/>
      <c r="BR589" s="50"/>
      <c r="BS589" s="50"/>
      <c r="BT589" s="50"/>
      <c r="BU589" s="50"/>
      <c r="BV589" s="50"/>
      <c r="BW589" s="50"/>
      <c r="BX589" s="50"/>
      <c r="BY589" s="50"/>
      <c r="BZ589" s="50"/>
      <c r="CA589" s="50"/>
      <c r="CB589" s="50"/>
      <c r="CC589" s="50"/>
      <c r="CD589" s="50"/>
      <c r="CE589" s="50"/>
      <c r="CF589" s="50"/>
      <c r="CG589" s="50"/>
      <c r="CH589" s="50"/>
      <c r="CI589" s="50"/>
      <c r="CJ589" s="61">
        <f t="shared" si="352"/>
        <v>2</v>
      </c>
    </row>
    <row r="590" spans="2:88" x14ac:dyDescent="0.35">
      <c r="B590" s="137">
        <v>678658</v>
      </c>
      <c r="C590" s="59">
        <v>41730</v>
      </c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  <c r="AQ590" s="50">
        <v>1</v>
      </c>
      <c r="AR590" s="50">
        <v>2</v>
      </c>
      <c r="AS590" s="50"/>
      <c r="AT590" s="50">
        <v>2</v>
      </c>
      <c r="AU590" s="50"/>
      <c r="AV590" s="50"/>
      <c r="AW590" s="50"/>
      <c r="AX590" s="50"/>
      <c r="AY590" s="50">
        <v>2</v>
      </c>
      <c r="AZ590" s="50"/>
      <c r="BA590" s="50"/>
      <c r="BB590" s="50"/>
      <c r="BC590" s="50"/>
      <c r="BD590" s="50"/>
      <c r="BE590" s="50"/>
      <c r="BF590" s="50"/>
      <c r="BG590" s="50"/>
      <c r="BH590" s="50"/>
      <c r="BI590" s="50" t="s">
        <v>232</v>
      </c>
      <c r="BJ590" s="50"/>
      <c r="BK590" s="50"/>
      <c r="BL590" s="50"/>
      <c r="BM590" s="50"/>
      <c r="BN590" s="50"/>
      <c r="BO590" s="50"/>
      <c r="BP590" s="50"/>
      <c r="BQ590" s="50"/>
      <c r="BR590" s="50"/>
      <c r="BS590" s="50"/>
      <c r="BT590" s="50"/>
      <c r="BU590" s="50"/>
      <c r="BV590" s="50"/>
      <c r="BW590" s="50"/>
      <c r="BX590" s="50"/>
      <c r="BY590" s="50"/>
      <c r="BZ590" s="50"/>
      <c r="CA590" s="50"/>
      <c r="CB590" s="50"/>
      <c r="CC590" s="50"/>
      <c r="CD590" s="50"/>
      <c r="CE590" s="50"/>
      <c r="CF590" s="50"/>
      <c r="CG590" s="50"/>
      <c r="CH590" s="50"/>
      <c r="CI590" s="50"/>
      <c r="CJ590" s="61">
        <f t="shared" si="352"/>
        <v>7</v>
      </c>
    </row>
    <row r="591" spans="2:88" x14ac:dyDescent="0.35">
      <c r="B591" s="137">
        <v>687417</v>
      </c>
      <c r="C591" s="59">
        <v>41730</v>
      </c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50">
        <v>1</v>
      </c>
      <c r="AR591" s="50"/>
      <c r="AS591" s="50"/>
      <c r="AT591" s="50"/>
      <c r="AU591" s="50"/>
      <c r="AV591" s="50"/>
      <c r="AW591" s="50">
        <v>1</v>
      </c>
      <c r="AX591" s="50"/>
      <c r="AY591" s="50"/>
      <c r="AZ591" s="50">
        <v>1</v>
      </c>
      <c r="BA591" s="50"/>
      <c r="BB591" s="50"/>
      <c r="BC591" s="50"/>
      <c r="BD591" s="50"/>
      <c r="BE591" s="50"/>
      <c r="BF591" s="50"/>
      <c r="BG591" s="50"/>
      <c r="BH591" s="50"/>
      <c r="BI591" s="50" t="s">
        <v>232</v>
      </c>
      <c r="BJ591" s="50"/>
      <c r="BK591" s="50"/>
      <c r="BL591" s="50"/>
      <c r="BM591" s="50"/>
      <c r="BN591" s="50"/>
      <c r="BO591" s="50"/>
      <c r="BP591" s="50"/>
      <c r="BQ591" s="50"/>
      <c r="BR591" s="50"/>
      <c r="BS591" s="50"/>
      <c r="BT591" s="50"/>
      <c r="BU591" s="50"/>
      <c r="BV591" s="50"/>
      <c r="BW591" s="50"/>
      <c r="BX591" s="50"/>
      <c r="BY591" s="50"/>
      <c r="BZ591" s="50"/>
      <c r="CA591" s="50"/>
      <c r="CB591" s="50"/>
      <c r="CC591" s="50"/>
      <c r="CD591" s="50"/>
      <c r="CE591" s="50"/>
      <c r="CF591" s="50"/>
      <c r="CG591" s="50"/>
      <c r="CH591" s="50"/>
      <c r="CI591" s="50"/>
      <c r="CJ591" s="61">
        <f t="shared" si="352"/>
        <v>3</v>
      </c>
    </row>
    <row r="592" spans="2:88" x14ac:dyDescent="0.35">
      <c r="B592" s="137">
        <v>690307</v>
      </c>
      <c r="C592" s="59">
        <v>41730</v>
      </c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  <c r="AQ592" s="50">
        <v>1</v>
      </c>
      <c r="AR592" s="50"/>
      <c r="AS592" s="50"/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  <c r="BG592" s="50"/>
      <c r="BH592" s="50"/>
      <c r="BI592" s="50" t="s">
        <v>232</v>
      </c>
      <c r="BJ592" s="50"/>
      <c r="BK592" s="50"/>
      <c r="BL592" s="50"/>
      <c r="BM592" s="50"/>
      <c r="BN592" s="50"/>
      <c r="BO592" s="50"/>
      <c r="BP592" s="50"/>
      <c r="BQ592" s="50"/>
      <c r="BR592" s="50"/>
      <c r="BS592" s="50"/>
      <c r="BT592" s="50"/>
      <c r="BU592" s="50"/>
      <c r="BV592" s="50"/>
      <c r="BW592" s="50"/>
      <c r="BX592" s="50"/>
      <c r="BY592" s="50"/>
      <c r="BZ592" s="50"/>
      <c r="CA592" s="50"/>
      <c r="CB592" s="50"/>
      <c r="CC592" s="50"/>
      <c r="CD592" s="50"/>
      <c r="CE592" s="50"/>
      <c r="CF592" s="50"/>
      <c r="CG592" s="50"/>
      <c r="CH592" s="50"/>
      <c r="CI592" s="50"/>
      <c r="CJ592" s="61">
        <f t="shared" si="352"/>
        <v>1</v>
      </c>
    </row>
    <row r="593" spans="2:88" ht="18.75" customHeight="1" x14ac:dyDescent="0.35">
      <c r="B593" s="63"/>
      <c r="C593" s="62" t="s">
        <v>16</v>
      </c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  <c r="AK593" s="64"/>
      <c r="AL593" s="64"/>
      <c r="AM593" s="64"/>
      <c r="AN593" s="64"/>
      <c r="AO593" s="64"/>
      <c r="AP593" s="64"/>
      <c r="AQ593" s="64">
        <f t="shared" ref="AQ593:BH593" si="353">COUNT(AQ583:AQ592)</f>
        <v>10</v>
      </c>
      <c r="AR593" s="64">
        <f t="shared" si="353"/>
        <v>2</v>
      </c>
      <c r="AS593" s="64">
        <f t="shared" si="353"/>
        <v>0</v>
      </c>
      <c r="AT593" s="64">
        <f t="shared" si="353"/>
        <v>2</v>
      </c>
      <c r="AU593" s="64">
        <f t="shared" si="353"/>
        <v>1</v>
      </c>
      <c r="AV593" s="64">
        <f t="shared" si="353"/>
        <v>0</v>
      </c>
      <c r="AW593" s="64">
        <f t="shared" si="353"/>
        <v>1</v>
      </c>
      <c r="AX593" s="64">
        <f t="shared" si="353"/>
        <v>0</v>
      </c>
      <c r="AY593" s="64">
        <f t="shared" si="353"/>
        <v>1</v>
      </c>
      <c r="AZ593" s="64">
        <f t="shared" si="353"/>
        <v>1</v>
      </c>
      <c r="BA593" s="64">
        <f t="shared" si="353"/>
        <v>0</v>
      </c>
      <c r="BB593" s="64">
        <f t="shared" si="353"/>
        <v>0</v>
      </c>
      <c r="BC593" s="64">
        <f t="shared" si="353"/>
        <v>0</v>
      </c>
      <c r="BD593" s="64">
        <f t="shared" si="353"/>
        <v>0</v>
      </c>
      <c r="BE593" s="64">
        <f t="shared" si="353"/>
        <v>0</v>
      </c>
      <c r="BF593" s="64">
        <f t="shared" si="353"/>
        <v>0</v>
      </c>
      <c r="BG593" s="64">
        <f t="shared" si="353"/>
        <v>0</v>
      </c>
      <c r="BH593" s="64">
        <f t="shared" si="353"/>
        <v>0</v>
      </c>
      <c r="BI593" s="64">
        <f t="shared" ref="BI593:BO593" si="354">COUNT(BI583:BI592)</f>
        <v>1</v>
      </c>
      <c r="BJ593" s="64">
        <f t="shared" si="354"/>
        <v>0</v>
      </c>
      <c r="BK593" s="64">
        <f t="shared" si="354"/>
        <v>0</v>
      </c>
      <c r="BL593" s="64">
        <f t="shared" si="354"/>
        <v>0</v>
      </c>
      <c r="BM593" s="64">
        <f t="shared" si="354"/>
        <v>0</v>
      </c>
      <c r="BN593" s="64">
        <f t="shared" ref="BN593" si="355">COUNT(BN583:BN592)</f>
        <v>0</v>
      </c>
      <c r="BO593" s="64">
        <f t="shared" si="354"/>
        <v>0</v>
      </c>
      <c r="BP593" s="64">
        <f t="shared" ref="BP593:BQ593" si="356">COUNT(BP583:BP592)</f>
        <v>0</v>
      </c>
      <c r="BQ593" s="64">
        <f t="shared" si="356"/>
        <v>0</v>
      </c>
      <c r="BR593" s="64">
        <f t="shared" ref="BR593:BS593" si="357">COUNT(BR583:BR592)</f>
        <v>0</v>
      </c>
      <c r="BS593" s="64">
        <f t="shared" si="357"/>
        <v>0</v>
      </c>
      <c r="BT593" s="64">
        <f t="shared" ref="BT593:BU593" si="358">COUNT(BT583:BT592)</f>
        <v>0</v>
      </c>
      <c r="BU593" s="64">
        <f t="shared" si="358"/>
        <v>0</v>
      </c>
      <c r="BV593" s="64">
        <f t="shared" ref="BV593:CG593" si="359">COUNT(BV583:BV592)</f>
        <v>0</v>
      </c>
      <c r="BW593" s="64">
        <f t="shared" si="359"/>
        <v>0</v>
      </c>
      <c r="BX593" s="64">
        <f t="shared" si="359"/>
        <v>0</v>
      </c>
      <c r="BY593" s="64">
        <f t="shared" si="359"/>
        <v>0</v>
      </c>
      <c r="BZ593" s="64">
        <f t="shared" si="359"/>
        <v>0</v>
      </c>
      <c r="CA593" s="64">
        <f t="shared" si="359"/>
        <v>0</v>
      </c>
      <c r="CB593" s="64">
        <f t="shared" si="359"/>
        <v>0</v>
      </c>
      <c r="CC593" s="64">
        <f t="shared" si="359"/>
        <v>0</v>
      </c>
      <c r="CD593" s="64">
        <f t="shared" si="359"/>
        <v>0</v>
      </c>
      <c r="CE593" s="64">
        <f t="shared" si="359"/>
        <v>0</v>
      </c>
      <c r="CF593" s="64">
        <f t="shared" si="359"/>
        <v>0</v>
      </c>
      <c r="CG593" s="64">
        <f t="shared" si="359"/>
        <v>0</v>
      </c>
      <c r="CH593" s="64">
        <f t="shared" ref="CH593:CI593" si="360">COUNT(CH583:CH592)</f>
        <v>0</v>
      </c>
      <c r="CI593" s="64">
        <f t="shared" si="360"/>
        <v>0</v>
      </c>
      <c r="CJ593" s="64">
        <f>SUM(CJ583:CJ592)</f>
        <v>27</v>
      </c>
    </row>
    <row r="594" spans="2:88" ht="18.75" customHeight="1" x14ac:dyDescent="0.35"/>
    <row r="595" spans="2:88" ht="18.75" customHeight="1" x14ac:dyDescent="0.35">
      <c r="B595" s="136" t="s">
        <v>230</v>
      </c>
      <c r="C595" s="58" t="s">
        <v>231</v>
      </c>
      <c r="D595" s="56">
        <v>40544</v>
      </c>
      <c r="E595" s="56">
        <v>40575</v>
      </c>
      <c r="F595" s="56">
        <v>40603</v>
      </c>
      <c r="G595" s="56">
        <v>40634</v>
      </c>
      <c r="H595" s="56">
        <v>40664</v>
      </c>
      <c r="I595" s="56">
        <v>40695</v>
      </c>
      <c r="J595" s="56">
        <v>40725</v>
      </c>
      <c r="K595" s="56">
        <v>40756</v>
      </c>
      <c r="L595" s="56">
        <v>40787</v>
      </c>
      <c r="M595" s="56">
        <v>40817</v>
      </c>
      <c r="N595" s="56">
        <v>40848</v>
      </c>
      <c r="O595" s="56">
        <v>40878</v>
      </c>
      <c r="P595" s="56">
        <v>40909</v>
      </c>
      <c r="Q595" s="56">
        <v>40940</v>
      </c>
      <c r="R595" s="56">
        <v>40969</v>
      </c>
      <c r="S595" s="56">
        <v>41000</v>
      </c>
      <c r="T595" s="56">
        <v>41030</v>
      </c>
      <c r="U595" s="56">
        <v>41061</v>
      </c>
      <c r="V595" s="56">
        <v>41091</v>
      </c>
      <c r="W595" s="56">
        <v>41122</v>
      </c>
      <c r="X595" s="56">
        <v>41153</v>
      </c>
      <c r="Y595" s="56">
        <v>41183</v>
      </c>
      <c r="Z595" s="56">
        <v>41214</v>
      </c>
      <c r="AA595" s="56">
        <v>41244</v>
      </c>
      <c r="AB595" s="56">
        <v>41275</v>
      </c>
      <c r="AC595" s="56">
        <v>41306</v>
      </c>
      <c r="AD595" s="56">
        <v>41334</v>
      </c>
      <c r="AE595" s="56">
        <v>41365</v>
      </c>
      <c r="AF595" s="56">
        <v>41395</v>
      </c>
      <c r="AG595" s="56">
        <v>41426</v>
      </c>
      <c r="AH595" s="56">
        <v>41456</v>
      </c>
      <c r="AI595" s="56">
        <v>41487</v>
      </c>
      <c r="AJ595" s="56">
        <v>41518</v>
      </c>
      <c r="AK595" s="56">
        <v>41548</v>
      </c>
      <c r="AL595" s="56">
        <v>41579</v>
      </c>
      <c r="AM595" s="56">
        <v>41609</v>
      </c>
      <c r="AN595" s="56">
        <v>41640</v>
      </c>
      <c r="AO595" s="56">
        <v>41671</v>
      </c>
      <c r="AP595" s="56">
        <v>41699</v>
      </c>
      <c r="AQ595" s="56">
        <v>41730</v>
      </c>
      <c r="AR595" s="56">
        <v>41760</v>
      </c>
      <c r="AS595" s="56">
        <v>41791</v>
      </c>
      <c r="AT595" s="56">
        <v>41821</v>
      </c>
      <c r="AU595" s="56">
        <v>41852</v>
      </c>
      <c r="AV595" s="56">
        <v>41883</v>
      </c>
      <c r="AW595" s="56">
        <v>41913</v>
      </c>
      <c r="AX595" s="56">
        <v>41944</v>
      </c>
      <c r="AY595" s="56">
        <v>41974</v>
      </c>
      <c r="AZ595" s="56">
        <v>42005</v>
      </c>
      <c r="BA595" s="56">
        <v>42036</v>
      </c>
      <c r="BB595" s="56">
        <v>42064</v>
      </c>
      <c r="BC595" s="56">
        <v>42095</v>
      </c>
      <c r="BD595" s="56">
        <v>42125</v>
      </c>
      <c r="BE595" s="56">
        <v>42156</v>
      </c>
      <c r="BF595" s="56">
        <v>42186</v>
      </c>
      <c r="BG595" s="56">
        <v>42217</v>
      </c>
      <c r="BH595" s="48">
        <v>42248</v>
      </c>
      <c r="BI595" s="48">
        <v>42278</v>
      </c>
      <c r="BJ595" s="48">
        <v>42309</v>
      </c>
      <c r="BK595" s="48">
        <v>42339</v>
      </c>
      <c r="BL595" s="48">
        <v>42370</v>
      </c>
      <c r="BM595" s="48">
        <v>42401</v>
      </c>
      <c r="BN595" s="48">
        <v>42430</v>
      </c>
      <c r="BO595" s="48">
        <v>42461</v>
      </c>
      <c r="BP595" s="48">
        <v>42491</v>
      </c>
      <c r="BQ595" s="48">
        <v>42522</v>
      </c>
      <c r="BR595" s="48">
        <v>42552</v>
      </c>
      <c r="BS595" s="48">
        <v>42583</v>
      </c>
      <c r="BT595" s="48">
        <v>42614</v>
      </c>
      <c r="BU595" s="48">
        <v>42644</v>
      </c>
      <c r="BV595" s="48">
        <v>42675</v>
      </c>
      <c r="BW595" s="48">
        <v>42705</v>
      </c>
      <c r="BX595" s="48">
        <v>42736</v>
      </c>
      <c r="BY595" s="48">
        <v>42767</v>
      </c>
      <c r="BZ595" s="48">
        <v>42795</v>
      </c>
      <c r="CA595" s="48">
        <v>42826</v>
      </c>
      <c r="CB595" s="48">
        <v>42856</v>
      </c>
      <c r="CC595" s="48">
        <v>42887</v>
      </c>
      <c r="CD595" s="48">
        <v>42917</v>
      </c>
      <c r="CE595" s="48">
        <v>42948</v>
      </c>
      <c r="CF595" s="48">
        <v>42979</v>
      </c>
      <c r="CG595" s="48">
        <v>43009</v>
      </c>
      <c r="CH595" s="48">
        <v>43040</v>
      </c>
      <c r="CI595" s="48">
        <v>43070</v>
      </c>
      <c r="CJ595" s="56" t="s">
        <v>16</v>
      </c>
    </row>
    <row r="596" spans="2:88" x14ac:dyDescent="0.35">
      <c r="B596" s="137">
        <v>686921</v>
      </c>
      <c r="C596" s="59">
        <v>41760</v>
      </c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  <c r="AL596" s="50"/>
      <c r="AM596" s="50"/>
      <c r="AN596" s="50"/>
      <c r="AO596" s="50"/>
      <c r="AP596" s="50"/>
      <c r="AQ596" s="50"/>
      <c r="AR596" s="50">
        <v>1</v>
      </c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/>
      <c r="BE596" s="50"/>
      <c r="BF596" s="50"/>
      <c r="BG596" s="50"/>
      <c r="BH596" s="50"/>
      <c r="BI596" s="50" t="s">
        <v>232</v>
      </c>
      <c r="BJ596" s="50"/>
      <c r="BK596" s="50"/>
      <c r="BL596" s="50"/>
      <c r="BM596" s="50"/>
      <c r="BN596" s="50"/>
      <c r="BO596" s="50"/>
      <c r="BP596" s="50"/>
      <c r="BQ596" s="50"/>
      <c r="BR596" s="50"/>
      <c r="BS596" s="50"/>
      <c r="BT596" s="50"/>
      <c r="BU596" s="50"/>
      <c r="BV596" s="50"/>
      <c r="BW596" s="50"/>
      <c r="BX596" s="50"/>
      <c r="BY596" s="50"/>
      <c r="BZ596" s="50"/>
      <c r="CA596" s="50"/>
      <c r="CB596" s="50"/>
      <c r="CC596" s="50"/>
      <c r="CD596" s="50"/>
      <c r="CE596" s="50"/>
      <c r="CF596" s="50"/>
      <c r="CG596" s="50"/>
      <c r="CH596" s="50"/>
      <c r="CI596" s="50"/>
      <c r="CJ596" s="61">
        <f t="shared" ref="CJ596:CJ600" si="361">SUM(D596:CI596)</f>
        <v>1</v>
      </c>
    </row>
    <row r="597" spans="2:88" x14ac:dyDescent="0.35">
      <c r="B597" s="137">
        <v>696593</v>
      </c>
      <c r="C597" s="59">
        <v>41760</v>
      </c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  <c r="AL597" s="50"/>
      <c r="AM597" s="50"/>
      <c r="AN597" s="50"/>
      <c r="AO597" s="50"/>
      <c r="AP597" s="50"/>
      <c r="AQ597" s="50"/>
      <c r="AR597" s="50">
        <v>1</v>
      </c>
      <c r="AS597" s="50"/>
      <c r="AT597" s="50"/>
      <c r="AU597" s="50"/>
      <c r="AV597" s="50"/>
      <c r="AW597" s="50"/>
      <c r="AX597" s="50"/>
      <c r="AY597" s="50"/>
      <c r="AZ597" s="50"/>
      <c r="BA597" s="50"/>
      <c r="BB597" s="50"/>
      <c r="BC597" s="50"/>
      <c r="BD597" s="50"/>
      <c r="BE597" s="50"/>
      <c r="BF597" s="50"/>
      <c r="BG597" s="50"/>
      <c r="BH597" s="50"/>
      <c r="BI597" s="50" t="s">
        <v>232</v>
      </c>
      <c r="BJ597" s="50"/>
      <c r="BK597" s="50"/>
      <c r="BL597" s="50"/>
      <c r="BM597" s="50"/>
      <c r="BN597" s="50"/>
      <c r="BO597" s="50"/>
      <c r="BP597" s="50"/>
      <c r="BQ597" s="50"/>
      <c r="BR597" s="50"/>
      <c r="BS597" s="50"/>
      <c r="BT597" s="50"/>
      <c r="BU597" s="50"/>
      <c r="BV597" s="50"/>
      <c r="BW597" s="50"/>
      <c r="BX597" s="50"/>
      <c r="BY597" s="50"/>
      <c r="BZ597" s="50"/>
      <c r="CA597" s="50"/>
      <c r="CB597" s="50"/>
      <c r="CC597" s="50"/>
      <c r="CD597" s="50"/>
      <c r="CE597" s="50"/>
      <c r="CF597" s="50"/>
      <c r="CG597" s="50"/>
      <c r="CH597" s="50"/>
      <c r="CI597" s="50"/>
      <c r="CJ597" s="61">
        <f t="shared" si="361"/>
        <v>1</v>
      </c>
    </row>
    <row r="598" spans="2:88" x14ac:dyDescent="0.35">
      <c r="B598" s="137">
        <v>699907</v>
      </c>
      <c r="C598" s="59">
        <v>41760</v>
      </c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  <c r="AL598" s="50"/>
      <c r="AM598" s="50"/>
      <c r="AN598" s="50"/>
      <c r="AO598" s="50"/>
      <c r="AP598" s="50"/>
      <c r="AQ598" s="50"/>
      <c r="AR598" s="50">
        <v>3</v>
      </c>
      <c r="AS598" s="50"/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50"/>
      <c r="BH598" s="50"/>
      <c r="BI598" s="50" t="s">
        <v>232</v>
      </c>
      <c r="BJ598" s="50"/>
      <c r="BK598" s="50"/>
      <c r="BL598" s="50"/>
      <c r="BM598" s="50"/>
      <c r="BN598" s="50"/>
      <c r="BO598" s="50"/>
      <c r="BP598" s="50"/>
      <c r="BQ598" s="50"/>
      <c r="BR598" s="50"/>
      <c r="BS598" s="50"/>
      <c r="BT598" s="50"/>
      <c r="BU598" s="50"/>
      <c r="BV598" s="50"/>
      <c r="BW598" s="50"/>
      <c r="BX598" s="50"/>
      <c r="BY598" s="50"/>
      <c r="BZ598" s="50"/>
      <c r="CA598" s="50"/>
      <c r="CB598" s="50"/>
      <c r="CC598" s="50"/>
      <c r="CD598" s="50"/>
      <c r="CE598" s="50"/>
      <c r="CF598" s="50"/>
      <c r="CG598" s="50"/>
      <c r="CH598" s="50"/>
      <c r="CI598" s="50"/>
      <c r="CJ598" s="61">
        <f t="shared" si="361"/>
        <v>3</v>
      </c>
    </row>
    <row r="599" spans="2:88" x14ac:dyDescent="0.35">
      <c r="B599" s="137">
        <v>700565</v>
      </c>
      <c r="C599" s="59">
        <v>41760</v>
      </c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  <c r="AL599" s="50"/>
      <c r="AM599" s="50"/>
      <c r="AN599" s="50"/>
      <c r="AO599" s="50"/>
      <c r="AP599" s="50"/>
      <c r="AQ599" s="50"/>
      <c r="AR599" s="50">
        <v>1</v>
      </c>
      <c r="AS599" s="50"/>
      <c r="AT599" s="50"/>
      <c r="AU599" s="50"/>
      <c r="AV599" s="50"/>
      <c r="AW599" s="50"/>
      <c r="AX599" s="50"/>
      <c r="AY599" s="50"/>
      <c r="AZ599" s="50"/>
      <c r="BA599" s="50"/>
      <c r="BB599" s="50"/>
      <c r="BC599" s="50"/>
      <c r="BD599" s="50"/>
      <c r="BE599" s="50"/>
      <c r="BF599" s="50"/>
      <c r="BG599" s="50"/>
      <c r="BH599" s="50"/>
      <c r="BI599" s="50" t="s">
        <v>232</v>
      </c>
      <c r="BJ599" s="50"/>
      <c r="BK599" s="50"/>
      <c r="BL599" s="50"/>
      <c r="BM599" s="50"/>
      <c r="BN599" s="50"/>
      <c r="BO599" s="50"/>
      <c r="BP599" s="50"/>
      <c r="BQ599" s="50"/>
      <c r="BR599" s="50"/>
      <c r="BS599" s="50"/>
      <c r="BT599" s="50"/>
      <c r="BU599" s="50"/>
      <c r="BV599" s="50"/>
      <c r="BW599" s="50"/>
      <c r="BX599" s="50"/>
      <c r="BY599" s="50"/>
      <c r="BZ599" s="50"/>
      <c r="CA599" s="50"/>
      <c r="CB599" s="50"/>
      <c r="CC599" s="50"/>
      <c r="CD599" s="50"/>
      <c r="CE599" s="50"/>
      <c r="CF599" s="50"/>
      <c r="CG599" s="50"/>
      <c r="CH599" s="50"/>
      <c r="CI599" s="50"/>
      <c r="CJ599" s="61">
        <f t="shared" si="361"/>
        <v>1</v>
      </c>
    </row>
    <row r="600" spans="2:88" x14ac:dyDescent="0.35">
      <c r="B600" s="137">
        <v>702438</v>
      </c>
      <c r="C600" s="59">
        <v>41760</v>
      </c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  <c r="AL600" s="50"/>
      <c r="AM600" s="50"/>
      <c r="AN600" s="50"/>
      <c r="AO600" s="50"/>
      <c r="AP600" s="50"/>
      <c r="AQ600" s="50"/>
      <c r="AR600" s="50">
        <v>1</v>
      </c>
      <c r="AS600" s="50"/>
      <c r="AT600" s="50"/>
      <c r="AU600" s="50"/>
      <c r="AV600" s="50"/>
      <c r="AW600" s="50"/>
      <c r="AX600" s="50"/>
      <c r="AY600" s="50"/>
      <c r="AZ600" s="50"/>
      <c r="BA600" s="50"/>
      <c r="BB600" s="50"/>
      <c r="BC600" s="50"/>
      <c r="BD600" s="50"/>
      <c r="BE600" s="50"/>
      <c r="BF600" s="50"/>
      <c r="BG600" s="50"/>
      <c r="BH600" s="50"/>
      <c r="BI600" s="50" t="s">
        <v>232</v>
      </c>
      <c r="BJ600" s="50"/>
      <c r="BK600" s="50"/>
      <c r="BL600" s="50"/>
      <c r="BM600" s="50"/>
      <c r="BN600" s="50"/>
      <c r="BO600" s="50"/>
      <c r="BP600" s="50"/>
      <c r="BQ600" s="50"/>
      <c r="BR600" s="50"/>
      <c r="BS600" s="50"/>
      <c r="BT600" s="50"/>
      <c r="BU600" s="50"/>
      <c r="BV600" s="50"/>
      <c r="BW600" s="50"/>
      <c r="BX600" s="50"/>
      <c r="BY600" s="50"/>
      <c r="BZ600" s="50"/>
      <c r="CA600" s="50"/>
      <c r="CB600" s="50"/>
      <c r="CC600" s="50"/>
      <c r="CD600" s="50"/>
      <c r="CE600" s="50"/>
      <c r="CF600" s="50"/>
      <c r="CG600" s="50"/>
      <c r="CH600" s="50"/>
      <c r="CI600" s="50"/>
      <c r="CJ600" s="61">
        <f t="shared" si="361"/>
        <v>1</v>
      </c>
    </row>
    <row r="601" spans="2:88" ht="18.75" customHeight="1" x14ac:dyDescent="0.35">
      <c r="B601" s="63"/>
      <c r="C601" s="62" t="s">
        <v>16</v>
      </c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  <c r="AK601" s="64"/>
      <c r="AL601" s="64"/>
      <c r="AM601" s="64"/>
      <c r="AN601" s="64"/>
      <c r="AO601" s="64"/>
      <c r="AP601" s="64"/>
      <c r="AQ601" s="64"/>
      <c r="AR601" s="64">
        <f t="shared" ref="AR601:BH601" si="362">COUNT(AR596:AR600)</f>
        <v>5</v>
      </c>
      <c r="AS601" s="64">
        <f t="shared" si="362"/>
        <v>0</v>
      </c>
      <c r="AT601" s="64">
        <f t="shared" si="362"/>
        <v>0</v>
      </c>
      <c r="AU601" s="64">
        <f t="shared" si="362"/>
        <v>0</v>
      </c>
      <c r="AV601" s="64">
        <f t="shared" si="362"/>
        <v>0</v>
      </c>
      <c r="AW601" s="64">
        <f t="shared" si="362"/>
        <v>0</v>
      </c>
      <c r="AX601" s="64">
        <f t="shared" si="362"/>
        <v>0</v>
      </c>
      <c r="AY601" s="64">
        <f t="shared" si="362"/>
        <v>0</v>
      </c>
      <c r="AZ601" s="64">
        <f t="shared" si="362"/>
        <v>0</v>
      </c>
      <c r="BA601" s="64">
        <f t="shared" si="362"/>
        <v>0</v>
      </c>
      <c r="BB601" s="64">
        <f t="shared" si="362"/>
        <v>0</v>
      </c>
      <c r="BC601" s="64">
        <f t="shared" si="362"/>
        <v>0</v>
      </c>
      <c r="BD601" s="64">
        <f t="shared" si="362"/>
        <v>0</v>
      </c>
      <c r="BE601" s="64">
        <f t="shared" si="362"/>
        <v>0</v>
      </c>
      <c r="BF601" s="64">
        <f t="shared" si="362"/>
        <v>0</v>
      </c>
      <c r="BG601" s="64">
        <f t="shared" si="362"/>
        <v>0</v>
      </c>
      <c r="BH601" s="64">
        <f t="shared" si="362"/>
        <v>0</v>
      </c>
      <c r="BI601" s="64">
        <f t="shared" ref="BI601:BO601" si="363">COUNT(BI596:BI600)</f>
        <v>0</v>
      </c>
      <c r="BJ601" s="64">
        <f t="shared" si="363"/>
        <v>0</v>
      </c>
      <c r="BK601" s="64">
        <f t="shared" si="363"/>
        <v>0</v>
      </c>
      <c r="BL601" s="64">
        <f t="shared" si="363"/>
        <v>0</v>
      </c>
      <c r="BM601" s="64">
        <f t="shared" si="363"/>
        <v>0</v>
      </c>
      <c r="BN601" s="64">
        <f t="shared" ref="BN601" si="364">COUNT(BN596:BN600)</f>
        <v>0</v>
      </c>
      <c r="BO601" s="64">
        <f t="shared" si="363"/>
        <v>0</v>
      </c>
      <c r="BP601" s="64">
        <f t="shared" ref="BP601:BQ601" si="365">COUNT(BP596:BP600)</f>
        <v>0</v>
      </c>
      <c r="BQ601" s="64">
        <f t="shared" si="365"/>
        <v>0</v>
      </c>
      <c r="BR601" s="64">
        <f t="shared" ref="BR601:BS601" si="366">COUNT(BR596:BR600)</f>
        <v>0</v>
      </c>
      <c r="BS601" s="64">
        <f t="shared" si="366"/>
        <v>0</v>
      </c>
      <c r="BT601" s="64">
        <f t="shared" ref="BT601:BU601" si="367">COUNT(BT596:BT600)</f>
        <v>0</v>
      </c>
      <c r="BU601" s="64">
        <f t="shared" si="367"/>
        <v>0</v>
      </c>
      <c r="BV601" s="64">
        <f t="shared" ref="BV601:CG601" si="368">COUNT(BV596:BV600)</f>
        <v>0</v>
      </c>
      <c r="BW601" s="64">
        <f t="shared" si="368"/>
        <v>0</v>
      </c>
      <c r="BX601" s="64">
        <f t="shared" si="368"/>
        <v>0</v>
      </c>
      <c r="BY601" s="64">
        <f t="shared" si="368"/>
        <v>0</v>
      </c>
      <c r="BZ601" s="64">
        <f t="shared" si="368"/>
        <v>0</v>
      </c>
      <c r="CA601" s="64">
        <f t="shared" si="368"/>
        <v>0</v>
      </c>
      <c r="CB601" s="64">
        <f t="shared" si="368"/>
        <v>0</v>
      </c>
      <c r="CC601" s="64">
        <f t="shared" si="368"/>
        <v>0</v>
      </c>
      <c r="CD601" s="64">
        <f t="shared" si="368"/>
        <v>0</v>
      </c>
      <c r="CE601" s="64">
        <f t="shared" si="368"/>
        <v>0</v>
      </c>
      <c r="CF601" s="64">
        <f t="shared" si="368"/>
        <v>0</v>
      </c>
      <c r="CG601" s="64">
        <f t="shared" si="368"/>
        <v>0</v>
      </c>
      <c r="CH601" s="64">
        <f t="shared" ref="CH601:CI601" si="369">COUNT(CH596:CH600)</f>
        <v>0</v>
      </c>
      <c r="CI601" s="64">
        <f t="shared" si="369"/>
        <v>0</v>
      </c>
      <c r="CJ601" s="64">
        <f>SUM(CJ596:CJ600)</f>
        <v>7</v>
      </c>
    </row>
    <row r="602" spans="2:88" ht="18.75" customHeight="1" x14ac:dyDescent="0.35"/>
    <row r="603" spans="2:88" ht="18.75" customHeight="1" x14ac:dyDescent="0.35">
      <c r="B603" s="136" t="s">
        <v>230</v>
      </c>
      <c r="C603" s="58" t="s">
        <v>231</v>
      </c>
      <c r="D603" s="56">
        <v>40544</v>
      </c>
      <c r="E603" s="56">
        <v>40575</v>
      </c>
      <c r="F603" s="56">
        <v>40603</v>
      </c>
      <c r="G603" s="56">
        <v>40634</v>
      </c>
      <c r="H603" s="56">
        <v>40664</v>
      </c>
      <c r="I603" s="56">
        <v>40695</v>
      </c>
      <c r="J603" s="56">
        <v>40725</v>
      </c>
      <c r="K603" s="56">
        <v>40756</v>
      </c>
      <c r="L603" s="56">
        <v>40787</v>
      </c>
      <c r="M603" s="56">
        <v>40817</v>
      </c>
      <c r="N603" s="56">
        <v>40848</v>
      </c>
      <c r="O603" s="56">
        <v>40878</v>
      </c>
      <c r="P603" s="56">
        <v>40909</v>
      </c>
      <c r="Q603" s="56">
        <v>40940</v>
      </c>
      <c r="R603" s="56">
        <v>40969</v>
      </c>
      <c r="S603" s="56">
        <v>41000</v>
      </c>
      <c r="T603" s="56">
        <v>41030</v>
      </c>
      <c r="U603" s="56">
        <v>41061</v>
      </c>
      <c r="V603" s="56">
        <v>41091</v>
      </c>
      <c r="W603" s="56">
        <v>41122</v>
      </c>
      <c r="X603" s="56">
        <v>41153</v>
      </c>
      <c r="Y603" s="56">
        <v>41183</v>
      </c>
      <c r="Z603" s="56">
        <v>41214</v>
      </c>
      <c r="AA603" s="56">
        <v>41244</v>
      </c>
      <c r="AB603" s="56">
        <v>41275</v>
      </c>
      <c r="AC603" s="56">
        <v>41306</v>
      </c>
      <c r="AD603" s="56">
        <v>41334</v>
      </c>
      <c r="AE603" s="56">
        <v>41365</v>
      </c>
      <c r="AF603" s="56">
        <v>41395</v>
      </c>
      <c r="AG603" s="56">
        <v>41426</v>
      </c>
      <c r="AH603" s="56">
        <v>41456</v>
      </c>
      <c r="AI603" s="56">
        <v>41487</v>
      </c>
      <c r="AJ603" s="56">
        <v>41518</v>
      </c>
      <c r="AK603" s="56">
        <v>41548</v>
      </c>
      <c r="AL603" s="56">
        <v>41579</v>
      </c>
      <c r="AM603" s="56">
        <v>41609</v>
      </c>
      <c r="AN603" s="56">
        <v>41640</v>
      </c>
      <c r="AO603" s="56">
        <v>41671</v>
      </c>
      <c r="AP603" s="56">
        <v>41699</v>
      </c>
      <c r="AQ603" s="56">
        <v>41730</v>
      </c>
      <c r="AR603" s="56">
        <v>41760</v>
      </c>
      <c r="AS603" s="56">
        <v>41791</v>
      </c>
      <c r="AT603" s="56">
        <v>41821</v>
      </c>
      <c r="AU603" s="56">
        <v>41852</v>
      </c>
      <c r="AV603" s="56">
        <v>41883</v>
      </c>
      <c r="AW603" s="56">
        <v>41913</v>
      </c>
      <c r="AX603" s="56">
        <v>41944</v>
      </c>
      <c r="AY603" s="56">
        <v>41974</v>
      </c>
      <c r="AZ603" s="56">
        <v>42005</v>
      </c>
      <c r="BA603" s="56">
        <v>42036</v>
      </c>
      <c r="BB603" s="56">
        <v>42064</v>
      </c>
      <c r="BC603" s="56">
        <v>42095</v>
      </c>
      <c r="BD603" s="56">
        <v>42125</v>
      </c>
      <c r="BE603" s="56">
        <v>42156</v>
      </c>
      <c r="BF603" s="56">
        <v>42186</v>
      </c>
      <c r="BG603" s="56">
        <v>42217</v>
      </c>
      <c r="BH603" s="48">
        <v>42248</v>
      </c>
      <c r="BI603" s="48">
        <v>42278</v>
      </c>
      <c r="BJ603" s="48">
        <v>42309</v>
      </c>
      <c r="BK603" s="48">
        <v>42339</v>
      </c>
      <c r="BL603" s="48">
        <v>42370</v>
      </c>
      <c r="BM603" s="48">
        <v>42401</v>
      </c>
      <c r="BN603" s="48">
        <v>42430</v>
      </c>
      <c r="BO603" s="48">
        <v>42461</v>
      </c>
      <c r="BP603" s="48">
        <v>42491</v>
      </c>
      <c r="BQ603" s="48">
        <v>42522</v>
      </c>
      <c r="BR603" s="48">
        <v>42552</v>
      </c>
      <c r="BS603" s="48">
        <v>42583</v>
      </c>
      <c r="BT603" s="48">
        <v>42614</v>
      </c>
      <c r="BU603" s="48">
        <v>42644</v>
      </c>
      <c r="BV603" s="48">
        <v>42675</v>
      </c>
      <c r="BW603" s="48">
        <v>42705</v>
      </c>
      <c r="BX603" s="48">
        <v>42736</v>
      </c>
      <c r="BY603" s="48">
        <v>42767</v>
      </c>
      <c r="BZ603" s="48">
        <v>42795</v>
      </c>
      <c r="CA603" s="48">
        <v>42826</v>
      </c>
      <c r="CB603" s="48">
        <v>42856</v>
      </c>
      <c r="CC603" s="48">
        <v>42887</v>
      </c>
      <c r="CD603" s="48">
        <v>42917</v>
      </c>
      <c r="CE603" s="48">
        <v>42948</v>
      </c>
      <c r="CF603" s="48">
        <v>42979</v>
      </c>
      <c r="CG603" s="48">
        <v>43009</v>
      </c>
      <c r="CH603" s="48">
        <v>43040</v>
      </c>
      <c r="CI603" s="48">
        <v>43070</v>
      </c>
      <c r="CJ603" s="56" t="s">
        <v>16</v>
      </c>
    </row>
    <row r="604" spans="2:88" x14ac:dyDescent="0.35">
      <c r="B604" s="137">
        <v>713869</v>
      </c>
      <c r="C604" s="59">
        <v>41791</v>
      </c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/>
      <c r="AR604" s="50"/>
      <c r="AS604" s="50">
        <v>2</v>
      </c>
      <c r="AT604" s="50"/>
      <c r="AU604" s="50">
        <v>1</v>
      </c>
      <c r="AV604" s="50"/>
      <c r="AW604" s="50"/>
      <c r="AX604" s="50"/>
      <c r="AY604" s="50">
        <v>2</v>
      </c>
      <c r="AZ604" s="50"/>
      <c r="BA604" s="50"/>
      <c r="BB604" s="50"/>
      <c r="BC604" s="50"/>
      <c r="BD604" s="50"/>
      <c r="BE604" s="50"/>
      <c r="BF604" s="50"/>
      <c r="BG604" s="50"/>
      <c r="BH604" s="50"/>
      <c r="BI604" s="50" t="s">
        <v>232</v>
      </c>
      <c r="BJ604" s="50"/>
      <c r="BK604" s="50"/>
      <c r="BL604" s="50"/>
      <c r="BM604" s="50"/>
      <c r="BN604" s="50"/>
      <c r="BO604" s="50"/>
      <c r="BP604" s="50"/>
      <c r="BQ604" s="50"/>
      <c r="BR604" s="50"/>
      <c r="BS604" s="50"/>
      <c r="BT604" s="50"/>
      <c r="BU604" s="50"/>
      <c r="BV604" s="50"/>
      <c r="BW604" s="50"/>
      <c r="BX604" s="50"/>
      <c r="BY604" s="50"/>
      <c r="BZ604" s="50"/>
      <c r="CA604" s="50"/>
      <c r="CB604" s="50"/>
      <c r="CC604" s="50"/>
      <c r="CD604" s="50"/>
      <c r="CE604" s="50"/>
      <c r="CF604" s="50"/>
      <c r="CG604" s="50"/>
      <c r="CH604" s="50"/>
      <c r="CI604" s="50"/>
      <c r="CJ604" s="61">
        <f>SUM(D604:CI604)</f>
        <v>5</v>
      </c>
    </row>
    <row r="605" spans="2:88" ht="18.75" customHeight="1" x14ac:dyDescent="0.35">
      <c r="B605" s="63"/>
      <c r="C605" s="62" t="s">
        <v>16</v>
      </c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  <c r="AK605" s="64"/>
      <c r="AL605" s="64"/>
      <c r="AM605" s="64"/>
      <c r="AN605" s="64"/>
      <c r="AO605" s="64"/>
      <c r="AP605" s="64"/>
      <c r="AQ605" s="64"/>
      <c r="AR605" s="64"/>
      <c r="AS605" s="64">
        <f t="shared" ref="AS605:BH605" si="370">COUNT(AS604:AS604)</f>
        <v>1</v>
      </c>
      <c r="AT605" s="64">
        <f t="shared" si="370"/>
        <v>0</v>
      </c>
      <c r="AU605" s="64">
        <f t="shared" si="370"/>
        <v>1</v>
      </c>
      <c r="AV605" s="64">
        <f t="shared" si="370"/>
        <v>0</v>
      </c>
      <c r="AW605" s="64">
        <f t="shared" si="370"/>
        <v>0</v>
      </c>
      <c r="AX605" s="64">
        <f t="shared" si="370"/>
        <v>0</v>
      </c>
      <c r="AY605" s="64">
        <f t="shared" si="370"/>
        <v>1</v>
      </c>
      <c r="AZ605" s="64">
        <f t="shared" si="370"/>
        <v>0</v>
      </c>
      <c r="BA605" s="64">
        <f t="shared" si="370"/>
        <v>0</v>
      </c>
      <c r="BB605" s="64">
        <f t="shared" si="370"/>
        <v>0</v>
      </c>
      <c r="BC605" s="64">
        <f t="shared" si="370"/>
        <v>0</v>
      </c>
      <c r="BD605" s="64">
        <f t="shared" si="370"/>
        <v>0</v>
      </c>
      <c r="BE605" s="64">
        <f t="shared" si="370"/>
        <v>0</v>
      </c>
      <c r="BF605" s="64">
        <f t="shared" si="370"/>
        <v>0</v>
      </c>
      <c r="BG605" s="64">
        <f t="shared" si="370"/>
        <v>0</v>
      </c>
      <c r="BH605" s="64">
        <f t="shared" si="370"/>
        <v>0</v>
      </c>
      <c r="BI605" s="64">
        <v>0</v>
      </c>
      <c r="BJ605" s="64">
        <v>0</v>
      </c>
      <c r="BK605" s="64">
        <v>0</v>
      </c>
      <c r="BL605" s="64">
        <v>0</v>
      </c>
      <c r="BM605" s="64">
        <v>0</v>
      </c>
      <c r="BN605" s="64">
        <v>0</v>
      </c>
      <c r="BO605" s="64">
        <v>0</v>
      </c>
      <c r="BP605" s="64">
        <v>0</v>
      </c>
      <c r="BQ605" s="64">
        <v>0</v>
      </c>
      <c r="BR605" s="64">
        <v>0</v>
      </c>
      <c r="BS605" s="64">
        <v>0</v>
      </c>
      <c r="BT605" s="64">
        <v>0</v>
      </c>
      <c r="BU605" s="64">
        <v>0</v>
      </c>
      <c r="BV605" s="64">
        <v>0</v>
      </c>
      <c r="BW605" s="64">
        <v>0</v>
      </c>
      <c r="BX605" s="64">
        <f>SUM(BX604)</f>
        <v>0</v>
      </c>
      <c r="BY605" s="64">
        <v>0</v>
      </c>
      <c r="BZ605" s="64">
        <v>0</v>
      </c>
      <c r="CA605" s="64">
        <v>0</v>
      </c>
      <c r="CB605" s="64">
        <v>0</v>
      </c>
      <c r="CC605" s="64">
        <v>0</v>
      </c>
      <c r="CD605" s="64">
        <v>0</v>
      </c>
      <c r="CE605" s="64">
        <v>0</v>
      </c>
      <c r="CF605" s="64">
        <v>0</v>
      </c>
      <c r="CG605" s="64">
        <v>0</v>
      </c>
      <c r="CH605" s="64">
        <v>0</v>
      </c>
      <c r="CI605" s="64">
        <v>0</v>
      </c>
      <c r="CJ605" s="64">
        <f>SUM(CJ604:CJ604)</f>
        <v>5</v>
      </c>
    </row>
    <row r="606" spans="2:88" ht="18.75" customHeight="1" x14ac:dyDescent="0.35"/>
    <row r="607" spans="2:88" ht="18.75" customHeight="1" x14ac:dyDescent="0.35">
      <c r="B607" s="136" t="s">
        <v>230</v>
      </c>
      <c r="C607" s="58" t="s">
        <v>231</v>
      </c>
      <c r="D607" s="56">
        <v>40544</v>
      </c>
      <c r="E607" s="56">
        <v>40575</v>
      </c>
      <c r="F607" s="56">
        <v>40603</v>
      </c>
      <c r="G607" s="56">
        <v>40634</v>
      </c>
      <c r="H607" s="56">
        <v>40664</v>
      </c>
      <c r="I607" s="56">
        <v>40695</v>
      </c>
      <c r="J607" s="56">
        <v>40725</v>
      </c>
      <c r="K607" s="56">
        <v>40756</v>
      </c>
      <c r="L607" s="56">
        <v>40787</v>
      </c>
      <c r="M607" s="56">
        <v>40817</v>
      </c>
      <c r="N607" s="56">
        <v>40848</v>
      </c>
      <c r="O607" s="56">
        <v>40878</v>
      </c>
      <c r="P607" s="56">
        <v>40909</v>
      </c>
      <c r="Q607" s="56">
        <v>40940</v>
      </c>
      <c r="R607" s="56">
        <v>40969</v>
      </c>
      <c r="S607" s="56">
        <v>41000</v>
      </c>
      <c r="T607" s="56">
        <v>41030</v>
      </c>
      <c r="U607" s="56">
        <v>41061</v>
      </c>
      <c r="V607" s="56">
        <v>41091</v>
      </c>
      <c r="W607" s="56">
        <v>41122</v>
      </c>
      <c r="X607" s="56">
        <v>41153</v>
      </c>
      <c r="Y607" s="56">
        <v>41183</v>
      </c>
      <c r="Z607" s="56">
        <v>41214</v>
      </c>
      <c r="AA607" s="56">
        <v>41244</v>
      </c>
      <c r="AB607" s="56">
        <v>41275</v>
      </c>
      <c r="AC607" s="56">
        <v>41306</v>
      </c>
      <c r="AD607" s="56">
        <v>41334</v>
      </c>
      <c r="AE607" s="56">
        <v>41365</v>
      </c>
      <c r="AF607" s="56">
        <v>41395</v>
      </c>
      <c r="AG607" s="56">
        <v>41426</v>
      </c>
      <c r="AH607" s="56">
        <v>41456</v>
      </c>
      <c r="AI607" s="56">
        <v>41487</v>
      </c>
      <c r="AJ607" s="56">
        <v>41518</v>
      </c>
      <c r="AK607" s="56">
        <v>41548</v>
      </c>
      <c r="AL607" s="56">
        <v>41579</v>
      </c>
      <c r="AM607" s="56">
        <v>41609</v>
      </c>
      <c r="AN607" s="56">
        <v>41640</v>
      </c>
      <c r="AO607" s="56">
        <v>41671</v>
      </c>
      <c r="AP607" s="56">
        <v>41699</v>
      </c>
      <c r="AQ607" s="56">
        <v>41730</v>
      </c>
      <c r="AR607" s="56">
        <v>41760</v>
      </c>
      <c r="AS607" s="56">
        <v>41791</v>
      </c>
      <c r="AT607" s="56">
        <v>41821</v>
      </c>
      <c r="AU607" s="56">
        <v>41852</v>
      </c>
      <c r="AV607" s="56">
        <v>41883</v>
      </c>
      <c r="AW607" s="56">
        <v>41913</v>
      </c>
      <c r="AX607" s="56">
        <v>41944</v>
      </c>
      <c r="AY607" s="56">
        <v>41974</v>
      </c>
      <c r="AZ607" s="56">
        <v>42005</v>
      </c>
      <c r="BA607" s="56">
        <v>42036</v>
      </c>
      <c r="BB607" s="56">
        <v>42064</v>
      </c>
      <c r="BC607" s="56">
        <v>42095</v>
      </c>
      <c r="BD607" s="56">
        <v>42125</v>
      </c>
      <c r="BE607" s="56">
        <v>42156</v>
      </c>
      <c r="BF607" s="56">
        <v>42186</v>
      </c>
      <c r="BG607" s="56">
        <v>42217</v>
      </c>
      <c r="BH607" s="48">
        <v>42248</v>
      </c>
      <c r="BI607" s="48">
        <v>42278</v>
      </c>
      <c r="BJ607" s="48">
        <v>42309</v>
      </c>
      <c r="BK607" s="48">
        <v>42339</v>
      </c>
      <c r="BL607" s="48">
        <v>42370</v>
      </c>
      <c r="BM607" s="48">
        <v>42401</v>
      </c>
      <c r="BN607" s="48">
        <v>42430</v>
      </c>
      <c r="BO607" s="48">
        <v>42461</v>
      </c>
      <c r="BP607" s="48">
        <v>42491</v>
      </c>
      <c r="BQ607" s="48">
        <v>42522</v>
      </c>
      <c r="BR607" s="48">
        <v>42552</v>
      </c>
      <c r="BS607" s="48">
        <v>42583</v>
      </c>
      <c r="BT607" s="48">
        <v>42614</v>
      </c>
      <c r="BU607" s="48">
        <v>42644</v>
      </c>
      <c r="BV607" s="48">
        <v>42675</v>
      </c>
      <c r="BW607" s="48">
        <v>42705</v>
      </c>
      <c r="BX607" s="48">
        <v>42736</v>
      </c>
      <c r="BY607" s="48">
        <v>42767</v>
      </c>
      <c r="BZ607" s="48">
        <v>42795</v>
      </c>
      <c r="CA607" s="48">
        <v>42826</v>
      </c>
      <c r="CB607" s="48">
        <v>42856</v>
      </c>
      <c r="CC607" s="48">
        <v>42887</v>
      </c>
      <c r="CD607" s="48">
        <v>42917</v>
      </c>
      <c r="CE607" s="48">
        <v>42948</v>
      </c>
      <c r="CF607" s="48">
        <v>42979</v>
      </c>
      <c r="CG607" s="48">
        <v>43009</v>
      </c>
      <c r="CH607" s="48">
        <v>43040</v>
      </c>
      <c r="CI607" s="48">
        <v>43070</v>
      </c>
      <c r="CJ607" s="56" t="s">
        <v>16</v>
      </c>
    </row>
    <row r="608" spans="2:88" x14ac:dyDescent="0.35">
      <c r="B608" s="137">
        <v>705876</v>
      </c>
      <c r="C608" s="59">
        <v>41821</v>
      </c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>
        <v>1</v>
      </c>
      <c r="AU608" s="50"/>
      <c r="AV608" s="50"/>
      <c r="AW608" s="50"/>
      <c r="AX608" s="50"/>
      <c r="AY608" s="50"/>
      <c r="AZ608" s="50"/>
      <c r="BA608" s="50"/>
      <c r="BB608" s="50"/>
      <c r="BC608" s="50"/>
      <c r="BD608" s="50"/>
      <c r="BE608" s="50"/>
      <c r="BF608" s="50"/>
      <c r="BG608" s="50"/>
      <c r="BH608" s="50"/>
      <c r="BI608" s="50" t="s">
        <v>232</v>
      </c>
      <c r="BJ608" s="50"/>
      <c r="BK608" s="50"/>
      <c r="BL608" s="50"/>
      <c r="BM608" s="50"/>
      <c r="BN608" s="50"/>
      <c r="BO608" s="50"/>
      <c r="BP608" s="50"/>
      <c r="BQ608" s="50"/>
      <c r="BR608" s="50"/>
      <c r="BS608" s="50"/>
      <c r="BT608" s="50"/>
      <c r="BU608" s="50"/>
      <c r="BV608" s="50"/>
      <c r="BW608" s="50"/>
      <c r="BX608" s="50"/>
      <c r="BY608" s="50"/>
      <c r="BZ608" s="50"/>
      <c r="CA608" s="50"/>
      <c r="CB608" s="50"/>
      <c r="CC608" s="50"/>
      <c r="CD608" s="50"/>
      <c r="CE608" s="50"/>
      <c r="CF608" s="50"/>
      <c r="CG608" s="50"/>
      <c r="CH608" s="50"/>
      <c r="CI608" s="50"/>
      <c r="CJ608" s="61">
        <f t="shared" ref="CJ608:CJ612" si="371">SUM(D608:CI608)</f>
        <v>1</v>
      </c>
    </row>
    <row r="609" spans="2:88" x14ac:dyDescent="0.35">
      <c r="B609" s="137">
        <v>720735</v>
      </c>
      <c r="C609" s="59">
        <v>41821</v>
      </c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50">
        <v>1</v>
      </c>
      <c r="AU609" s="50"/>
      <c r="AV609" s="50"/>
      <c r="AW609" s="50"/>
      <c r="AX609" s="50"/>
      <c r="AY609" s="50"/>
      <c r="AZ609" s="50"/>
      <c r="BA609" s="50"/>
      <c r="BB609" s="50"/>
      <c r="BC609" s="50"/>
      <c r="BD609" s="50"/>
      <c r="BE609" s="50"/>
      <c r="BF609" s="50"/>
      <c r="BG609" s="50"/>
      <c r="BH609" s="50"/>
      <c r="BI609" s="50" t="s">
        <v>232</v>
      </c>
      <c r="BJ609" s="50"/>
      <c r="BK609" s="50"/>
      <c r="BL609" s="50"/>
      <c r="BM609" s="50"/>
      <c r="BN609" s="50"/>
      <c r="BO609" s="50"/>
      <c r="BP609" s="50"/>
      <c r="BQ609" s="50"/>
      <c r="BR609" s="50"/>
      <c r="BS609" s="50"/>
      <c r="BT609" s="50"/>
      <c r="BU609" s="50"/>
      <c r="BV609" s="50"/>
      <c r="BW609" s="50"/>
      <c r="BX609" s="50"/>
      <c r="BY609" s="50"/>
      <c r="BZ609" s="50"/>
      <c r="CA609" s="50"/>
      <c r="CB609" s="50"/>
      <c r="CC609" s="50"/>
      <c r="CD609" s="50"/>
      <c r="CE609" s="50"/>
      <c r="CF609" s="50"/>
      <c r="CG609" s="50"/>
      <c r="CH609" s="50"/>
      <c r="CI609" s="50"/>
      <c r="CJ609" s="61">
        <f t="shared" si="371"/>
        <v>1</v>
      </c>
    </row>
    <row r="610" spans="2:88" x14ac:dyDescent="0.35">
      <c r="B610" s="137">
        <v>722513</v>
      </c>
      <c r="C610" s="59">
        <v>41821</v>
      </c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50">
        <v>1</v>
      </c>
      <c r="AU610" s="50"/>
      <c r="AV610" s="50"/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50"/>
      <c r="BH610" s="50"/>
      <c r="BI610" s="50" t="s">
        <v>232</v>
      </c>
      <c r="BJ610" s="50"/>
      <c r="BK610" s="50"/>
      <c r="BL610" s="50"/>
      <c r="BM610" s="50"/>
      <c r="BN610" s="50"/>
      <c r="BO610" s="50"/>
      <c r="BP610" s="50"/>
      <c r="BQ610" s="50"/>
      <c r="BR610" s="50"/>
      <c r="BS610" s="50"/>
      <c r="BT610" s="50"/>
      <c r="BU610" s="50"/>
      <c r="BV610" s="50"/>
      <c r="BW610" s="50"/>
      <c r="BX610" s="50"/>
      <c r="BY610" s="50"/>
      <c r="BZ610" s="50"/>
      <c r="CA610" s="50"/>
      <c r="CB610" s="50"/>
      <c r="CC610" s="50"/>
      <c r="CD610" s="50"/>
      <c r="CE610" s="50"/>
      <c r="CF610" s="50"/>
      <c r="CG610" s="50"/>
      <c r="CH610" s="50"/>
      <c r="CI610" s="50"/>
      <c r="CJ610" s="61">
        <f t="shared" si="371"/>
        <v>1</v>
      </c>
    </row>
    <row r="611" spans="2:88" x14ac:dyDescent="0.35">
      <c r="B611" s="137">
        <v>723344</v>
      </c>
      <c r="C611" s="59">
        <v>41821</v>
      </c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>
        <v>1</v>
      </c>
      <c r="AU611" s="50">
        <v>1</v>
      </c>
      <c r="AV611" s="50"/>
      <c r="AW611" s="50">
        <v>1</v>
      </c>
      <c r="AX611" s="50"/>
      <c r="AY611" s="50">
        <v>1</v>
      </c>
      <c r="AZ611" s="50"/>
      <c r="BA611" s="50"/>
      <c r="BB611" s="50"/>
      <c r="BC611" s="50"/>
      <c r="BD611" s="50"/>
      <c r="BE611" s="50"/>
      <c r="BF611" s="50"/>
      <c r="BG611" s="50"/>
      <c r="BH611" s="50"/>
      <c r="BI611" s="50" t="s">
        <v>232</v>
      </c>
      <c r="BJ611" s="50"/>
      <c r="BK611" s="50"/>
      <c r="BL611" s="50"/>
      <c r="BM611" s="50"/>
      <c r="BN611" s="50"/>
      <c r="BO611" s="50"/>
      <c r="BP611" s="50"/>
      <c r="BQ611" s="50"/>
      <c r="BR611" s="50"/>
      <c r="BS611" s="50"/>
      <c r="BT611" s="50"/>
      <c r="BU611" s="50"/>
      <c r="BV611" s="50"/>
      <c r="BW611" s="50"/>
      <c r="BX611" s="50"/>
      <c r="BY611" s="50"/>
      <c r="BZ611" s="50"/>
      <c r="CA611" s="50"/>
      <c r="CB611" s="50"/>
      <c r="CC611" s="50"/>
      <c r="CD611" s="50"/>
      <c r="CE611" s="50"/>
      <c r="CF611" s="50"/>
      <c r="CG611" s="50"/>
      <c r="CH611" s="50"/>
      <c r="CI611" s="50"/>
      <c r="CJ611" s="61">
        <f t="shared" si="371"/>
        <v>4</v>
      </c>
    </row>
    <row r="612" spans="2:88" x14ac:dyDescent="0.35">
      <c r="B612" s="137">
        <v>707940</v>
      </c>
      <c r="C612" s="59">
        <v>41821</v>
      </c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50">
        <v>3</v>
      </c>
      <c r="AU612" s="50"/>
      <c r="AV612" s="50"/>
      <c r="AW612" s="50"/>
      <c r="AX612" s="50"/>
      <c r="AY612" s="50"/>
      <c r="AZ612" s="50"/>
      <c r="BA612" s="50"/>
      <c r="BB612" s="50"/>
      <c r="BC612" s="50"/>
      <c r="BD612" s="50"/>
      <c r="BE612" s="50"/>
      <c r="BF612" s="50"/>
      <c r="BG612" s="50"/>
      <c r="BH612" s="50"/>
      <c r="BI612" s="50" t="s">
        <v>232</v>
      </c>
      <c r="BJ612" s="50"/>
      <c r="BK612" s="50"/>
      <c r="BL612" s="50"/>
      <c r="BM612" s="50"/>
      <c r="BN612" s="50"/>
      <c r="BO612" s="50"/>
      <c r="BP612" s="50"/>
      <c r="BQ612" s="50"/>
      <c r="BR612" s="50"/>
      <c r="BS612" s="50"/>
      <c r="BT612" s="50"/>
      <c r="BU612" s="50"/>
      <c r="BV612" s="50"/>
      <c r="BW612" s="50"/>
      <c r="BX612" s="50"/>
      <c r="BY612" s="50"/>
      <c r="BZ612" s="50"/>
      <c r="CA612" s="50"/>
      <c r="CB612" s="50"/>
      <c r="CC612" s="50"/>
      <c r="CD612" s="50"/>
      <c r="CE612" s="50"/>
      <c r="CF612" s="50"/>
      <c r="CG612" s="50"/>
      <c r="CH612" s="50"/>
      <c r="CI612" s="50"/>
      <c r="CJ612" s="61">
        <f t="shared" si="371"/>
        <v>3</v>
      </c>
    </row>
    <row r="613" spans="2:88" ht="18.75" customHeight="1" x14ac:dyDescent="0.35">
      <c r="B613" s="63"/>
      <c r="C613" s="62" t="s">
        <v>16</v>
      </c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  <c r="AK613" s="64"/>
      <c r="AL613" s="64"/>
      <c r="AM613" s="64"/>
      <c r="AN613" s="64"/>
      <c r="AO613" s="64"/>
      <c r="AP613" s="64"/>
      <c r="AQ613" s="64"/>
      <c r="AR613" s="64"/>
      <c r="AS613" s="64"/>
      <c r="AT613" s="64">
        <f t="shared" ref="AT613:BH613" si="372">COUNT(AT608:AT612)</f>
        <v>5</v>
      </c>
      <c r="AU613" s="64">
        <f t="shared" si="372"/>
        <v>1</v>
      </c>
      <c r="AV613" s="64">
        <f t="shared" si="372"/>
        <v>0</v>
      </c>
      <c r="AW613" s="64">
        <f t="shared" si="372"/>
        <v>1</v>
      </c>
      <c r="AX613" s="64">
        <f t="shared" si="372"/>
        <v>0</v>
      </c>
      <c r="AY613" s="64">
        <f t="shared" si="372"/>
        <v>1</v>
      </c>
      <c r="AZ613" s="64">
        <f t="shared" si="372"/>
        <v>0</v>
      </c>
      <c r="BA613" s="64">
        <f t="shared" si="372"/>
        <v>0</v>
      </c>
      <c r="BB613" s="64">
        <f t="shared" si="372"/>
        <v>0</v>
      </c>
      <c r="BC613" s="64">
        <f t="shared" si="372"/>
        <v>0</v>
      </c>
      <c r="BD613" s="64">
        <f t="shared" si="372"/>
        <v>0</v>
      </c>
      <c r="BE613" s="64">
        <f t="shared" si="372"/>
        <v>0</v>
      </c>
      <c r="BF613" s="64">
        <f t="shared" si="372"/>
        <v>0</v>
      </c>
      <c r="BG613" s="64">
        <f t="shared" si="372"/>
        <v>0</v>
      </c>
      <c r="BH613" s="64">
        <f t="shared" si="372"/>
        <v>0</v>
      </c>
      <c r="BI613" s="64">
        <f t="shared" ref="BI613:BO613" si="373">COUNT(BI608:BI612)</f>
        <v>0</v>
      </c>
      <c r="BJ613" s="64">
        <f t="shared" si="373"/>
        <v>0</v>
      </c>
      <c r="BK613" s="64">
        <f t="shared" si="373"/>
        <v>0</v>
      </c>
      <c r="BL613" s="64">
        <f t="shared" si="373"/>
        <v>0</v>
      </c>
      <c r="BM613" s="64">
        <f t="shared" si="373"/>
        <v>0</v>
      </c>
      <c r="BN613" s="64">
        <f t="shared" ref="BN613" si="374">COUNT(BN608:BN612)</f>
        <v>0</v>
      </c>
      <c r="BO613" s="64">
        <f t="shared" si="373"/>
        <v>0</v>
      </c>
      <c r="BP613" s="64">
        <f t="shared" ref="BP613:BQ613" si="375">COUNT(BP608:BP612)</f>
        <v>0</v>
      </c>
      <c r="BQ613" s="64">
        <f t="shared" si="375"/>
        <v>0</v>
      </c>
      <c r="BR613" s="64">
        <f t="shared" ref="BR613:BS613" si="376">COUNT(BR608:BR612)</f>
        <v>0</v>
      </c>
      <c r="BS613" s="64">
        <f t="shared" si="376"/>
        <v>0</v>
      </c>
      <c r="BT613" s="64">
        <f t="shared" ref="BT613:BU613" si="377">COUNT(BT608:BT612)</f>
        <v>0</v>
      </c>
      <c r="BU613" s="64">
        <f t="shared" si="377"/>
        <v>0</v>
      </c>
      <c r="BV613" s="64">
        <f t="shared" ref="BV613:CG613" si="378">COUNT(BV608:BV612)</f>
        <v>0</v>
      </c>
      <c r="BW613" s="64">
        <f t="shared" si="378"/>
        <v>0</v>
      </c>
      <c r="BX613" s="64">
        <f t="shared" si="378"/>
        <v>0</v>
      </c>
      <c r="BY613" s="64">
        <f t="shared" si="378"/>
        <v>0</v>
      </c>
      <c r="BZ613" s="64">
        <f t="shared" si="378"/>
        <v>0</v>
      </c>
      <c r="CA613" s="64">
        <f t="shared" si="378"/>
        <v>0</v>
      </c>
      <c r="CB613" s="64">
        <f t="shared" si="378"/>
        <v>0</v>
      </c>
      <c r="CC613" s="64">
        <f t="shared" si="378"/>
        <v>0</v>
      </c>
      <c r="CD613" s="64">
        <f t="shared" si="378"/>
        <v>0</v>
      </c>
      <c r="CE613" s="64">
        <f t="shared" si="378"/>
        <v>0</v>
      </c>
      <c r="CF613" s="64">
        <f t="shared" si="378"/>
        <v>0</v>
      </c>
      <c r="CG613" s="64">
        <f t="shared" si="378"/>
        <v>0</v>
      </c>
      <c r="CH613" s="64">
        <f t="shared" ref="CH613:CI613" si="379">COUNT(CH608:CH612)</f>
        <v>0</v>
      </c>
      <c r="CI613" s="64">
        <f t="shared" si="379"/>
        <v>0</v>
      </c>
      <c r="CJ613" s="64">
        <f>SUM(CJ608:CJ612)</f>
        <v>10</v>
      </c>
    </row>
    <row r="614" spans="2:88" ht="18.75" customHeight="1" x14ac:dyDescent="0.35"/>
    <row r="615" spans="2:88" ht="18.75" customHeight="1" x14ac:dyDescent="0.35">
      <c r="B615" s="136" t="s">
        <v>230</v>
      </c>
      <c r="C615" s="58" t="s">
        <v>231</v>
      </c>
      <c r="D615" s="56">
        <v>40544</v>
      </c>
      <c r="E615" s="56">
        <v>40575</v>
      </c>
      <c r="F615" s="56">
        <v>40603</v>
      </c>
      <c r="G615" s="56">
        <v>40634</v>
      </c>
      <c r="H615" s="56">
        <v>40664</v>
      </c>
      <c r="I615" s="56">
        <v>40695</v>
      </c>
      <c r="J615" s="56">
        <v>40725</v>
      </c>
      <c r="K615" s="56">
        <v>40756</v>
      </c>
      <c r="L615" s="56">
        <v>40787</v>
      </c>
      <c r="M615" s="56">
        <v>40817</v>
      </c>
      <c r="N615" s="56">
        <v>40848</v>
      </c>
      <c r="O615" s="56">
        <v>40878</v>
      </c>
      <c r="P615" s="56">
        <v>40909</v>
      </c>
      <c r="Q615" s="56">
        <v>40940</v>
      </c>
      <c r="R615" s="56">
        <v>40969</v>
      </c>
      <c r="S615" s="56">
        <v>41000</v>
      </c>
      <c r="T615" s="56">
        <v>41030</v>
      </c>
      <c r="U615" s="56">
        <v>41061</v>
      </c>
      <c r="V615" s="56">
        <v>41091</v>
      </c>
      <c r="W615" s="56">
        <v>41122</v>
      </c>
      <c r="X615" s="56">
        <v>41153</v>
      </c>
      <c r="Y615" s="56">
        <v>41183</v>
      </c>
      <c r="Z615" s="56">
        <v>41214</v>
      </c>
      <c r="AA615" s="56">
        <v>41244</v>
      </c>
      <c r="AB615" s="56">
        <v>41275</v>
      </c>
      <c r="AC615" s="56">
        <v>41306</v>
      </c>
      <c r="AD615" s="56">
        <v>41334</v>
      </c>
      <c r="AE615" s="56">
        <v>41365</v>
      </c>
      <c r="AF615" s="56">
        <v>41395</v>
      </c>
      <c r="AG615" s="56">
        <v>41426</v>
      </c>
      <c r="AH615" s="56">
        <v>41456</v>
      </c>
      <c r="AI615" s="56">
        <v>41487</v>
      </c>
      <c r="AJ615" s="56">
        <v>41518</v>
      </c>
      <c r="AK615" s="56">
        <v>41548</v>
      </c>
      <c r="AL615" s="56">
        <v>41579</v>
      </c>
      <c r="AM615" s="56">
        <v>41609</v>
      </c>
      <c r="AN615" s="56">
        <v>41640</v>
      </c>
      <c r="AO615" s="56">
        <v>41671</v>
      </c>
      <c r="AP615" s="56">
        <v>41699</v>
      </c>
      <c r="AQ615" s="56">
        <v>41730</v>
      </c>
      <c r="AR615" s="56">
        <v>41760</v>
      </c>
      <c r="AS615" s="56">
        <v>41791</v>
      </c>
      <c r="AT615" s="56">
        <v>41821</v>
      </c>
      <c r="AU615" s="56">
        <v>41852</v>
      </c>
      <c r="AV615" s="56">
        <v>41883</v>
      </c>
      <c r="AW615" s="56">
        <v>41913</v>
      </c>
      <c r="AX615" s="56">
        <v>41944</v>
      </c>
      <c r="AY615" s="56">
        <v>41974</v>
      </c>
      <c r="AZ615" s="56">
        <v>42005</v>
      </c>
      <c r="BA615" s="56">
        <v>42036</v>
      </c>
      <c r="BB615" s="56">
        <v>42064</v>
      </c>
      <c r="BC615" s="56">
        <v>42095</v>
      </c>
      <c r="BD615" s="56">
        <v>42125</v>
      </c>
      <c r="BE615" s="56">
        <v>42156</v>
      </c>
      <c r="BF615" s="56">
        <v>42186</v>
      </c>
      <c r="BG615" s="56">
        <v>42217</v>
      </c>
      <c r="BH615" s="48">
        <v>42248</v>
      </c>
      <c r="BI615" s="48">
        <v>42278</v>
      </c>
      <c r="BJ615" s="48">
        <v>42309</v>
      </c>
      <c r="BK615" s="48">
        <v>42339</v>
      </c>
      <c r="BL615" s="48">
        <v>42370</v>
      </c>
      <c r="BM615" s="48">
        <v>42401</v>
      </c>
      <c r="BN615" s="48">
        <v>42430</v>
      </c>
      <c r="BO615" s="48">
        <v>42461</v>
      </c>
      <c r="BP615" s="48">
        <v>42491</v>
      </c>
      <c r="BQ615" s="48">
        <v>42522</v>
      </c>
      <c r="BR615" s="48">
        <v>42552</v>
      </c>
      <c r="BS615" s="48">
        <v>42583</v>
      </c>
      <c r="BT615" s="48">
        <v>42614</v>
      </c>
      <c r="BU615" s="48">
        <v>42644</v>
      </c>
      <c r="BV615" s="48">
        <v>42675</v>
      </c>
      <c r="BW615" s="48">
        <v>42705</v>
      </c>
      <c r="BX615" s="48">
        <v>42736</v>
      </c>
      <c r="BY615" s="48">
        <v>42767</v>
      </c>
      <c r="BZ615" s="48">
        <v>42795</v>
      </c>
      <c r="CA615" s="48">
        <v>42826</v>
      </c>
      <c r="CB615" s="48">
        <v>42856</v>
      </c>
      <c r="CC615" s="48">
        <v>42887</v>
      </c>
      <c r="CD615" s="48">
        <v>42917</v>
      </c>
      <c r="CE615" s="48">
        <v>42948</v>
      </c>
      <c r="CF615" s="48">
        <v>42979</v>
      </c>
      <c r="CG615" s="48">
        <v>43009</v>
      </c>
      <c r="CH615" s="48">
        <v>43040</v>
      </c>
      <c r="CI615" s="48">
        <v>43070</v>
      </c>
      <c r="CJ615" s="56" t="s">
        <v>16</v>
      </c>
    </row>
    <row r="616" spans="2:88" x14ac:dyDescent="0.35">
      <c r="B616" s="137">
        <v>687853</v>
      </c>
      <c r="C616" s="59">
        <v>41852</v>
      </c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>
        <v>1</v>
      </c>
      <c r="AV616" s="50"/>
      <c r="AW616" s="50"/>
      <c r="AX616" s="50"/>
      <c r="AY616" s="50"/>
      <c r="AZ616" s="50"/>
      <c r="BA616" s="50"/>
      <c r="BB616" s="50"/>
      <c r="BC616" s="50"/>
      <c r="BD616" s="50"/>
      <c r="BE616" s="50"/>
      <c r="BF616" s="50"/>
      <c r="BG616" s="50"/>
      <c r="BH616" s="50"/>
      <c r="BI616" s="50" t="s">
        <v>232</v>
      </c>
      <c r="BJ616" s="50"/>
      <c r="BK616" s="50"/>
      <c r="BL616" s="50"/>
      <c r="BM616" s="50"/>
      <c r="BN616" s="50"/>
      <c r="BO616" s="50"/>
      <c r="BP616" s="50"/>
      <c r="BQ616" s="50"/>
      <c r="BR616" s="50"/>
      <c r="BS616" s="50"/>
      <c r="BT616" s="50"/>
      <c r="BU616" s="50"/>
      <c r="BV616" s="50"/>
      <c r="BW616" s="50"/>
      <c r="BX616" s="50"/>
      <c r="BY616" s="50"/>
      <c r="BZ616" s="50"/>
      <c r="CA616" s="50"/>
      <c r="CB616" s="50"/>
      <c r="CC616" s="50"/>
      <c r="CD616" s="50"/>
      <c r="CE616" s="50"/>
      <c r="CF616" s="50"/>
      <c r="CG616" s="50"/>
      <c r="CH616" s="50"/>
      <c r="CI616" s="50"/>
      <c r="CJ616" s="61">
        <f t="shared" ref="CJ616:CJ619" si="380">SUM(D616:CI616)</f>
        <v>1</v>
      </c>
    </row>
    <row r="617" spans="2:88" x14ac:dyDescent="0.35">
      <c r="B617" s="137">
        <v>654577</v>
      </c>
      <c r="C617" s="59">
        <v>41852</v>
      </c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>
        <v>3</v>
      </c>
      <c r="AV617" s="50"/>
      <c r="AW617" s="50"/>
      <c r="AX617" s="50"/>
      <c r="AY617" s="50"/>
      <c r="AZ617" s="50"/>
      <c r="BA617" s="50"/>
      <c r="BB617" s="50"/>
      <c r="BC617" s="50"/>
      <c r="BD617" s="50"/>
      <c r="BE617" s="50"/>
      <c r="BF617" s="50"/>
      <c r="BG617" s="50"/>
      <c r="BH617" s="50"/>
      <c r="BI617" s="50" t="s">
        <v>232</v>
      </c>
      <c r="BJ617" s="50"/>
      <c r="BK617" s="50"/>
      <c r="BL617" s="50"/>
      <c r="BM617" s="50"/>
      <c r="BN617" s="50"/>
      <c r="BO617" s="50"/>
      <c r="BP617" s="50"/>
      <c r="BQ617" s="50"/>
      <c r="BR617" s="50"/>
      <c r="BS617" s="50"/>
      <c r="BT617" s="50"/>
      <c r="BU617" s="50"/>
      <c r="BV617" s="50"/>
      <c r="BW617" s="50"/>
      <c r="BX617" s="50"/>
      <c r="BY617" s="50"/>
      <c r="BZ617" s="50"/>
      <c r="CA617" s="50"/>
      <c r="CB617" s="50"/>
      <c r="CC617" s="50"/>
      <c r="CD617" s="50"/>
      <c r="CE617" s="50"/>
      <c r="CF617" s="50"/>
      <c r="CG617" s="50"/>
      <c r="CH617" s="50"/>
      <c r="CI617" s="50"/>
      <c r="CJ617" s="61">
        <f t="shared" si="380"/>
        <v>3</v>
      </c>
    </row>
    <row r="618" spans="2:88" x14ac:dyDescent="0.35">
      <c r="B618" s="137">
        <v>744395</v>
      </c>
      <c r="C618" s="59">
        <v>41852</v>
      </c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>
        <v>1</v>
      </c>
      <c r="AV618" s="50">
        <v>1</v>
      </c>
      <c r="AW618" s="50">
        <v>1</v>
      </c>
      <c r="AX618" s="50">
        <v>1</v>
      </c>
      <c r="AY618" s="50">
        <v>1</v>
      </c>
      <c r="AZ618" s="50"/>
      <c r="BA618" s="50">
        <v>2</v>
      </c>
      <c r="BB618" s="50">
        <v>2</v>
      </c>
      <c r="BC618" s="50">
        <v>2</v>
      </c>
      <c r="BD618" s="50"/>
      <c r="BE618" s="50">
        <v>2</v>
      </c>
      <c r="BF618" s="50">
        <v>1</v>
      </c>
      <c r="BG618" s="50">
        <v>1</v>
      </c>
      <c r="BH618" s="50"/>
      <c r="BI618" s="50" t="s">
        <v>232</v>
      </c>
      <c r="BJ618" s="50"/>
      <c r="BK618" s="50"/>
      <c r="BL618" s="50"/>
      <c r="BM618" s="50"/>
      <c r="BN618" s="50"/>
      <c r="BO618" s="50"/>
      <c r="BP618" s="50"/>
      <c r="BQ618" s="50"/>
      <c r="BR618" s="50"/>
      <c r="BS618" s="50"/>
      <c r="BT618" s="50"/>
      <c r="BU618" s="50"/>
      <c r="BV618" s="50"/>
      <c r="BW618" s="50"/>
      <c r="BX618" s="50"/>
      <c r="BY618" s="50"/>
      <c r="BZ618" s="50"/>
      <c r="CA618" s="50"/>
      <c r="CB618" s="50"/>
      <c r="CC618" s="50"/>
      <c r="CD618" s="50"/>
      <c r="CE618" s="50"/>
      <c r="CF618" s="50"/>
      <c r="CG618" s="50"/>
      <c r="CH618" s="50"/>
      <c r="CI618" s="50"/>
      <c r="CJ618" s="61">
        <f t="shared" si="380"/>
        <v>15</v>
      </c>
    </row>
    <row r="619" spans="2:88" x14ac:dyDescent="0.35">
      <c r="B619" s="137">
        <v>746738</v>
      </c>
      <c r="C619" s="59">
        <v>41852</v>
      </c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>
        <v>1</v>
      </c>
      <c r="AV619" s="50"/>
      <c r="AW619" s="50"/>
      <c r="AX619" s="50"/>
      <c r="AY619" s="50"/>
      <c r="AZ619" s="50"/>
      <c r="BA619" s="50"/>
      <c r="BB619" s="50"/>
      <c r="BC619" s="50"/>
      <c r="BD619" s="50"/>
      <c r="BE619" s="50"/>
      <c r="BF619" s="50"/>
      <c r="BG619" s="50"/>
      <c r="BH619" s="50"/>
      <c r="BI619" s="50" t="s">
        <v>232</v>
      </c>
      <c r="BJ619" s="50"/>
      <c r="BK619" s="50"/>
      <c r="BL619" s="50"/>
      <c r="BM619" s="50"/>
      <c r="BN619" s="50"/>
      <c r="BO619" s="50"/>
      <c r="BP619" s="50"/>
      <c r="BQ619" s="50"/>
      <c r="BR619" s="50"/>
      <c r="BS619" s="50"/>
      <c r="BT619" s="50"/>
      <c r="BU619" s="50"/>
      <c r="BV619" s="50"/>
      <c r="BW619" s="50"/>
      <c r="BX619" s="50"/>
      <c r="BY619" s="50"/>
      <c r="BZ619" s="50"/>
      <c r="CA619" s="50"/>
      <c r="CB619" s="50"/>
      <c r="CC619" s="50"/>
      <c r="CD619" s="50"/>
      <c r="CE619" s="50"/>
      <c r="CF619" s="50"/>
      <c r="CG619" s="50"/>
      <c r="CH619" s="50"/>
      <c r="CI619" s="50"/>
      <c r="CJ619" s="61">
        <f t="shared" si="380"/>
        <v>1</v>
      </c>
    </row>
    <row r="620" spans="2:88" ht="18.75" customHeight="1" x14ac:dyDescent="0.35">
      <c r="B620" s="63"/>
      <c r="C620" s="62" t="s">
        <v>16</v>
      </c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  <c r="AK620" s="64"/>
      <c r="AL620" s="64"/>
      <c r="AM620" s="64"/>
      <c r="AN620" s="64"/>
      <c r="AO620" s="64"/>
      <c r="AP620" s="64"/>
      <c r="AQ620" s="64"/>
      <c r="AR620" s="64"/>
      <c r="AS620" s="64"/>
      <c r="AT620" s="64"/>
      <c r="AU620" s="64">
        <f t="shared" ref="AU620:BH620" si="381">COUNT(AU616:AU619)</f>
        <v>4</v>
      </c>
      <c r="AV620" s="64">
        <f t="shared" si="381"/>
        <v>1</v>
      </c>
      <c r="AW620" s="64">
        <f t="shared" si="381"/>
        <v>1</v>
      </c>
      <c r="AX620" s="64">
        <f t="shared" si="381"/>
        <v>1</v>
      </c>
      <c r="AY620" s="64">
        <f t="shared" si="381"/>
        <v>1</v>
      </c>
      <c r="AZ620" s="64">
        <f t="shared" si="381"/>
        <v>0</v>
      </c>
      <c r="BA620" s="64">
        <f t="shared" si="381"/>
        <v>1</v>
      </c>
      <c r="BB620" s="64">
        <f t="shared" si="381"/>
        <v>1</v>
      </c>
      <c r="BC620" s="64">
        <f t="shared" si="381"/>
        <v>1</v>
      </c>
      <c r="BD620" s="64">
        <f t="shared" si="381"/>
        <v>0</v>
      </c>
      <c r="BE620" s="64">
        <f t="shared" si="381"/>
        <v>1</v>
      </c>
      <c r="BF620" s="64">
        <f t="shared" si="381"/>
        <v>1</v>
      </c>
      <c r="BG620" s="64">
        <f t="shared" si="381"/>
        <v>1</v>
      </c>
      <c r="BH620" s="64">
        <f t="shared" si="381"/>
        <v>0</v>
      </c>
      <c r="BI620" s="64">
        <f t="shared" ref="BI620:BO620" si="382">COUNT(BI616:BI619)</f>
        <v>0</v>
      </c>
      <c r="BJ620" s="64">
        <f t="shared" si="382"/>
        <v>0</v>
      </c>
      <c r="BK620" s="64">
        <f t="shared" si="382"/>
        <v>0</v>
      </c>
      <c r="BL620" s="64">
        <f t="shared" si="382"/>
        <v>0</v>
      </c>
      <c r="BM620" s="64">
        <f t="shared" si="382"/>
        <v>0</v>
      </c>
      <c r="BN620" s="64">
        <f t="shared" ref="BN620" si="383">COUNT(BN616:BN619)</f>
        <v>0</v>
      </c>
      <c r="BO620" s="64">
        <f t="shared" si="382"/>
        <v>0</v>
      </c>
      <c r="BP620" s="64">
        <f t="shared" ref="BP620:BQ620" si="384">COUNT(BP616:BP619)</f>
        <v>0</v>
      </c>
      <c r="BQ620" s="64">
        <f t="shared" si="384"/>
        <v>0</v>
      </c>
      <c r="BR620" s="64">
        <f t="shared" ref="BR620:BS620" si="385">COUNT(BR616:BR619)</f>
        <v>0</v>
      </c>
      <c r="BS620" s="64">
        <f t="shared" si="385"/>
        <v>0</v>
      </c>
      <c r="BT620" s="64">
        <f t="shared" ref="BT620:BU620" si="386">COUNT(BT616:BT619)</f>
        <v>0</v>
      </c>
      <c r="BU620" s="64">
        <f t="shared" si="386"/>
        <v>0</v>
      </c>
      <c r="BV620" s="64">
        <f t="shared" ref="BV620:CG620" si="387">COUNT(BV616:BV619)</f>
        <v>0</v>
      </c>
      <c r="BW620" s="64">
        <f t="shared" si="387"/>
        <v>0</v>
      </c>
      <c r="BX620" s="64">
        <f t="shared" si="387"/>
        <v>0</v>
      </c>
      <c r="BY620" s="64">
        <f t="shared" si="387"/>
        <v>0</v>
      </c>
      <c r="BZ620" s="64">
        <f t="shared" si="387"/>
        <v>0</v>
      </c>
      <c r="CA620" s="64">
        <f t="shared" si="387"/>
        <v>0</v>
      </c>
      <c r="CB620" s="64">
        <f t="shared" si="387"/>
        <v>0</v>
      </c>
      <c r="CC620" s="64">
        <f t="shared" si="387"/>
        <v>0</v>
      </c>
      <c r="CD620" s="64">
        <f t="shared" si="387"/>
        <v>0</v>
      </c>
      <c r="CE620" s="64">
        <f t="shared" si="387"/>
        <v>0</v>
      </c>
      <c r="CF620" s="64">
        <f t="shared" si="387"/>
        <v>0</v>
      </c>
      <c r="CG620" s="64">
        <f t="shared" si="387"/>
        <v>0</v>
      </c>
      <c r="CH620" s="64">
        <f t="shared" ref="CH620:CI620" si="388">COUNT(CH616:CH619)</f>
        <v>0</v>
      </c>
      <c r="CI620" s="64">
        <f t="shared" si="388"/>
        <v>0</v>
      </c>
      <c r="CJ620" s="64">
        <f>SUM(CJ616:CJ619)</f>
        <v>20</v>
      </c>
    </row>
    <row r="621" spans="2:88" ht="18.75" customHeight="1" x14ac:dyDescent="0.35"/>
    <row r="622" spans="2:88" ht="18.75" customHeight="1" x14ac:dyDescent="0.35">
      <c r="B622" s="136" t="s">
        <v>230</v>
      </c>
      <c r="C622" s="58" t="s">
        <v>231</v>
      </c>
      <c r="D622" s="56">
        <v>40544</v>
      </c>
      <c r="E622" s="56">
        <v>40575</v>
      </c>
      <c r="F622" s="56">
        <v>40603</v>
      </c>
      <c r="G622" s="56">
        <v>40634</v>
      </c>
      <c r="H622" s="56">
        <v>40664</v>
      </c>
      <c r="I622" s="56">
        <v>40695</v>
      </c>
      <c r="J622" s="56">
        <v>40725</v>
      </c>
      <c r="K622" s="56">
        <v>40756</v>
      </c>
      <c r="L622" s="56">
        <v>40787</v>
      </c>
      <c r="M622" s="56">
        <v>40817</v>
      </c>
      <c r="N622" s="56">
        <v>40848</v>
      </c>
      <c r="O622" s="56">
        <v>40878</v>
      </c>
      <c r="P622" s="56">
        <v>40909</v>
      </c>
      <c r="Q622" s="56">
        <v>40940</v>
      </c>
      <c r="R622" s="56">
        <v>40969</v>
      </c>
      <c r="S622" s="56">
        <v>41000</v>
      </c>
      <c r="T622" s="56">
        <v>41030</v>
      </c>
      <c r="U622" s="56">
        <v>41061</v>
      </c>
      <c r="V622" s="56">
        <v>41091</v>
      </c>
      <c r="W622" s="56">
        <v>41122</v>
      </c>
      <c r="X622" s="56">
        <v>41153</v>
      </c>
      <c r="Y622" s="56">
        <v>41183</v>
      </c>
      <c r="Z622" s="56">
        <v>41214</v>
      </c>
      <c r="AA622" s="56">
        <v>41244</v>
      </c>
      <c r="AB622" s="56">
        <v>41275</v>
      </c>
      <c r="AC622" s="56">
        <v>41306</v>
      </c>
      <c r="AD622" s="56">
        <v>41334</v>
      </c>
      <c r="AE622" s="56">
        <v>41365</v>
      </c>
      <c r="AF622" s="56">
        <v>41395</v>
      </c>
      <c r="AG622" s="56">
        <v>41426</v>
      </c>
      <c r="AH622" s="56">
        <v>41456</v>
      </c>
      <c r="AI622" s="56">
        <v>41487</v>
      </c>
      <c r="AJ622" s="56">
        <v>41518</v>
      </c>
      <c r="AK622" s="56">
        <v>41548</v>
      </c>
      <c r="AL622" s="56">
        <v>41579</v>
      </c>
      <c r="AM622" s="56">
        <v>41609</v>
      </c>
      <c r="AN622" s="56">
        <v>41640</v>
      </c>
      <c r="AO622" s="56">
        <v>41671</v>
      </c>
      <c r="AP622" s="56">
        <v>41699</v>
      </c>
      <c r="AQ622" s="56">
        <v>41730</v>
      </c>
      <c r="AR622" s="56">
        <v>41760</v>
      </c>
      <c r="AS622" s="56">
        <v>41791</v>
      </c>
      <c r="AT622" s="56">
        <v>41821</v>
      </c>
      <c r="AU622" s="56">
        <v>41852</v>
      </c>
      <c r="AV622" s="56">
        <v>41883</v>
      </c>
      <c r="AW622" s="56">
        <v>41913</v>
      </c>
      <c r="AX622" s="56">
        <v>41944</v>
      </c>
      <c r="AY622" s="56">
        <v>41974</v>
      </c>
      <c r="AZ622" s="56">
        <v>42005</v>
      </c>
      <c r="BA622" s="56">
        <v>42036</v>
      </c>
      <c r="BB622" s="56">
        <v>42064</v>
      </c>
      <c r="BC622" s="56">
        <v>42095</v>
      </c>
      <c r="BD622" s="56">
        <v>42125</v>
      </c>
      <c r="BE622" s="56">
        <v>42156</v>
      </c>
      <c r="BF622" s="56">
        <v>42186</v>
      </c>
      <c r="BG622" s="56">
        <v>42217</v>
      </c>
      <c r="BH622" s="48">
        <v>42248</v>
      </c>
      <c r="BI622" s="48">
        <v>42278</v>
      </c>
      <c r="BJ622" s="48">
        <v>42309</v>
      </c>
      <c r="BK622" s="48">
        <v>42339</v>
      </c>
      <c r="BL622" s="48">
        <v>42370</v>
      </c>
      <c r="BM622" s="48">
        <v>42401</v>
      </c>
      <c r="BN622" s="48">
        <v>42430</v>
      </c>
      <c r="BO622" s="48">
        <v>42461</v>
      </c>
      <c r="BP622" s="48">
        <v>42491</v>
      </c>
      <c r="BQ622" s="48">
        <v>42522</v>
      </c>
      <c r="BR622" s="48">
        <v>42552</v>
      </c>
      <c r="BS622" s="48">
        <v>42583</v>
      </c>
      <c r="BT622" s="48">
        <v>42614</v>
      </c>
      <c r="BU622" s="48">
        <v>42644</v>
      </c>
      <c r="BV622" s="48">
        <v>42675</v>
      </c>
      <c r="BW622" s="48">
        <v>42705</v>
      </c>
      <c r="BX622" s="48">
        <v>42736</v>
      </c>
      <c r="BY622" s="48">
        <v>42767</v>
      </c>
      <c r="BZ622" s="48">
        <v>42795</v>
      </c>
      <c r="CA622" s="48">
        <v>42826</v>
      </c>
      <c r="CB622" s="48">
        <v>42856</v>
      </c>
      <c r="CC622" s="48">
        <v>42887</v>
      </c>
      <c r="CD622" s="48">
        <v>42917</v>
      </c>
      <c r="CE622" s="48">
        <v>42948</v>
      </c>
      <c r="CF622" s="48">
        <v>42979</v>
      </c>
      <c r="CG622" s="48">
        <v>43009</v>
      </c>
      <c r="CH622" s="48">
        <v>43040</v>
      </c>
      <c r="CI622" s="48">
        <v>43070</v>
      </c>
      <c r="CJ622" s="56" t="s">
        <v>16</v>
      </c>
    </row>
    <row r="623" spans="2:88" x14ac:dyDescent="0.35">
      <c r="B623" s="137">
        <v>729558</v>
      </c>
      <c r="C623" s="59">
        <v>41883</v>
      </c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>
        <v>1</v>
      </c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 t="s">
        <v>232</v>
      </c>
      <c r="BJ623" s="50"/>
      <c r="BK623" s="50"/>
      <c r="BL623" s="50"/>
      <c r="BM623" s="50"/>
      <c r="BN623" s="50"/>
      <c r="BO623" s="50"/>
      <c r="BP623" s="50"/>
      <c r="BQ623" s="50"/>
      <c r="BR623" s="50"/>
      <c r="BS623" s="50"/>
      <c r="BT623" s="50"/>
      <c r="BU623" s="50"/>
      <c r="BV623" s="50"/>
      <c r="BW623" s="50"/>
      <c r="BX623" s="50"/>
      <c r="BY623" s="50"/>
      <c r="BZ623" s="50"/>
      <c r="CA623" s="50"/>
      <c r="CB623" s="50"/>
      <c r="CC623" s="50"/>
      <c r="CD623" s="50"/>
      <c r="CE623" s="50"/>
      <c r="CF623" s="50"/>
      <c r="CG623" s="50"/>
      <c r="CH623" s="50"/>
      <c r="CI623" s="50"/>
      <c r="CJ623" s="61">
        <f t="shared" ref="CJ623:CJ626" si="389">SUM(D623:CI623)</f>
        <v>1</v>
      </c>
    </row>
    <row r="624" spans="2:88" x14ac:dyDescent="0.35">
      <c r="B624" s="137">
        <v>751406</v>
      </c>
      <c r="C624" s="59">
        <v>41883</v>
      </c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>
        <v>1</v>
      </c>
      <c r="AW624" s="50"/>
      <c r="AX624" s="50"/>
      <c r="AY624" s="50"/>
      <c r="AZ624" s="50"/>
      <c r="BA624" s="50"/>
      <c r="BB624" s="50"/>
      <c r="BC624" s="50"/>
      <c r="BD624" s="50"/>
      <c r="BE624" s="50"/>
      <c r="BF624" s="50">
        <v>1</v>
      </c>
      <c r="BG624" s="50"/>
      <c r="BH624" s="50"/>
      <c r="BI624" s="50" t="s">
        <v>232</v>
      </c>
      <c r="BJ624" s="50"/>
      <c r="BK624" s="50"/>
      <c r="BL624" s="50"/>
      <c r="BM624" s="50"/>
      <c r="BN624" s="50"/>
      <c r="BO624" s="50"/>
      <c r="BP624" s="50"/>
      <c r="BQ624" s="50"/>
      <c r="BR624" s="50"/>
      <c r="BS624" s="50"/>
      <c r="BT624" s="50"/>
      <c r="BU624" s="50"/>
      <c r="BV624" s="50"/>
      <c r="BW624" s="50"/>
      <c r="BX624" s="50"/>
      <c r="BY624" s="50"/>
      <c r="BZ624" s="50"/>
      <c r="CA624" s="50"/>
      <c r="CB624" s="50"/>
      <c r="CC624" s="50"/>
      <c r="CD624" s="50"/>
      <c r="CE624" s="50"/>
      <c r="CF624" s="50"/>
      <c r="CG624" s="50"/>
      <c r="CH624" s="50"/>
      <c r="CI624" s="50"/>
      <c r="CJ624" s="61">
        <f t="shared" si="389"/>
        <v>2</v>
      </c>
    </row>
    <row r="625" spans="2:88" x14ac:dyDescent="0.35">
      <c r="B625" s="137">
        <v>503412</v>
      </c>
      <c r="C625" s="59">
        <v>41883</v>
      </c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>
        <v>1</v>
      </c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 t="s">
        <v>232</v>
      </c>
      <c r="BJ625" s="50"/>
      <c r="BK625" s="50"/>
      <c r="BL625" s="50"/>
      <c r="BM625" s="50"/>
      <c r="BN625" s="50"/>
      <c r="BO625" s="50"/>
      <c r="BP625" s="50"/>
      <c r="BQ625" s="50"/>
      <c r="BR625" s="50"/>
      <c r="BS625" s="50"/>
      <c r="BT625" s="50"/>
      <c r="BU625" s="50"/>
      <c r="BV625" s="50"/>
      <c r="BW625" s="50"/>
      <c r="BX625" s="50"/>
      <c r="BY625" s="50"/>
      <c r="BZ625" s="50"/>
      <c r="CA625" s="50"/>
      <c r="CB625" s="50"/>
      <c r="CC625" s="50"/>
      <c r="CD625" s="50"/>
      <c r="CE625" s="50"/>
      <c r="CF625" s="50"/>
      <c r="CG625" s="50"/>
      <c r="CH625" s="50"/>
      <c r="CI625" s="50"/>
      <c r="CJ625" s="61">
        <f t="shared" si="389"/>
        <v>1</v>
      </c>
    </row>
    <row r="626" spans="2:88" x14ac:dyDescent="0.35">
      <c r="B626" s="137">
        <v>703296</v>
      </c>
      <c r="C626" s="59">
        <v>41883</v>
      </c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>
        <v>1</v>
      </c>
      <c r="AW626" s="50"/>
      <c r="AX626" s="50"/>
      <c r="AY626" s="50"/>
      <c r="AZ626" s="50"/>
      <c r="BA626" s="50"/>
      <c r="BB626" s="50"/>
      <c r="BC626" s="50"/>
      <c r="BD626" s="50"/>
      <c r="BE626" s="50"/>
      <c r="BF626" s="50"/>
      <c r="BG626" s="50"/>
      <c r="BH626" s="50"/>
      <c r="BI626" s="50" t="s">
        <v>232</v>
      </c>
      <c r="BJ626" s="50"/>
      <c r="BK626" s="50"/>
      <c r="BL626" s="50"/>
      <c r="BM626" s="50"/>
      <c r="BN626" s="50"/>
      <c r="BO626" s="50"/>
      <c r="BP626" s="50"/>
      <c r="BQ626" s="50"/>
      <c r="BR626" s="50"/>
      <c r="BS626" s="50"/>
      <c r="BT626" s="50"/>
      <c r="BU626" s="50">
        <v>1</v>
      </c>
      <c r="BV626" s="50">
        <v>2</v>
      </c>
      <c r="BW626" s="50"/>
      <c r="BX626" s="50"/>
      <c r="BY626" s="50"/>
      <c r="BZ626" s="50"/>
      <c r="CA626" s="50"/>
      <c r="CB626" s="50"/>
      <c r="CC626" s="50"/>
      <c r="CD626" s="50"/>
      <c r="CE626" s="50"/>
      <c r="CF626" s="50"/>
      <c r="CG626" s="50"/>
      <c r="CH626" s="50"/>
      <c r="CI626" s="50"/>
      <c r="CJ626" s="61">
        <f t="shared" si="389"/>
        <v>4</v>
      </c>
    </row>
    <row r="627" spans="2:88" ht="18.75" customHeight="1" x14ac:dyDescent="0.35">
      <c r="B627" s="63"/>
      <c r="C627" s="62" t="s">
        <v>16</v>
      </c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  <c r="AK627" s="64"/>
      <c r="AL627" s="64"/>
      <c r="AM627" s="64"/>
      <c r="AN627" s="64"/>
      <c r="AO627" s="64"/>
      <c r="AP627" s="64"/>
      <c r="AQ627" s="64"/>
      <c r="AR627" s="64"/>
      <c r="AS627" s="64"/>
      <c r="AT627" s="64"/>
      <c r="AU627" s="64"/>
      <c r="AV627" s="64">
        <f t="shared" ref="AV627:BH627" si="390">COUNT(AV623:AV626)</f>
        <v>4</v>
      </c>
      <c r="AW627" s="64">
        <f t="shared" si="390"/>
        <v>0</v>
      </c>
      <c r="AX627" s="64">
        <f t="shared" si="390"/>
        <v>0</v>
      </c>
      <c r="AY627" s="64">
        <f t="shared" si="390"/>
        <v>0</v>
      </c>
      <c r="AZ627" s="64">
        <f t="shared" si="390"/>
        <v>0</v>
      </c>
      <c r="BA627" s="64">
        <f t="shared" si="390"/>
        <v>0</v>
      </c>
      <c r="BB627" s="64">
        <f t="shared" si="390"/>
        <v>0</v>
      </c>
      <c r="BC627" s="64">
        <f t="shared" si="390"/>
        <v>0</v>
      </c>
      <c r="BD627" s="64">
        <f t="shared" si="390"/>
        <v>0</v>
      </c>
      <c r="BE627" s="64">
        <f t="shared" si="390"/>
        <v>0</v>
      </c>
      <c r="BF627" s="64">
        <f t="shared" si="390"/>
        <v>1</v>
      </c>
      <c r="BG627" s="64">
        <f t="shared" si="390"/>
        <v>0</v>
      </c>
      <c r="BH627" s="64">
        <f t="shared" si="390"/>
        <v>0</v>
      </c>
      <c r="BI627" s="64">
        <f t="shared" ref="BI627:BO627" si="391">COUNT(BI623:BI626)</f>
        <v>0</v>
      </c>
      <c r="BJ627" s="64">
        <f t="shared" si="391"/>
        <v>0</v>
      </c>
      <c r="BK627" s="64">
        <f t="shared" si="391"/>
        <v>0</v>
      </c>
      <c r="BL627" s="64">
        <f t="shared" si="391"/>
        <v>0</v>
      </c>
      <c r="BM627" s="64">
        <f t="shared" si="391"/>
        <v>0</v>
      </c>
      <c r="BN627" s="64">
        <f t="shared" ref="BN627" si="392">COUNT(BN623:BN626)</f>
        <v>0</v>
      </c>
      <c r="BO627" s="64">
        <f t="shared" si="391"/>
        <v>0</v>
      </c>
      <c r="BP627" s="64">
        <f t="shared" ref="BP627:BQ627" si="393">COUNT(BP623:BP626)</f>
        <v>0</v>
      </c>
      <c r="BQ627" s="64">
        <f t="shared" si="393"/>
        <v>0</v>
      </c>
      <c r="BR627" s="64">
        <f t="shared" ref="BR627:BS627" si="394">COUNT(BR623:BR626)</f>
        <v>0</v>
      </c>
      <c r="BS627" s="64">
        <f t="shared" si="394"/>
        <v>0</v>
      </c>
      <c r="BT627" s="64">
        <f t="shared" ref="BT627:BU627" si="395">COUNT(BT623:BT626)</f>
        <v>0</v>
      </c>
      <c r="BU627" s="64">
        <f t="shared" si="395"/>
        <v>1</v>
      </c>
      <c r="BV627" s="64">
        <f t="shared" ref="BV627:CG627" si="396">COUNT(BV623:BV626)</f>
        <v>1</v>
      </c>
      <c r="BW627" s="64">
        <f t="shared" si="396"/>
        <v>0</v>
      </c>
      <c r="BX627" s="64">
        <f t="shared" si="396"/>
        <v>0</v>
      </c>
      <c r="BY627" s="64">
        <f t="shared" si="396"/>
        <v>0</v>
      </c>
      <c r="BZ627" s="64">
        <f t="shared" si="396"/>
        <v>0</v>
      </c>
      <c r="CA627" s="64">
        <f t="shared" si="396"/>
        <v>0</v>
      </c>
      <c r="CB627" s="64">
        <f t="shared" si="396"/>
        <v>0</v>
      </c>
      <c r="CC627" s="64">
        <f t="shared" si="396"/>
        <v>0</v>
      </c>
      <c r="CD627" s="64">
        <f t="shared" si="396"/>
        <v>0</v>
      </c>
      <c r="CE627" s="64">
        <f t="shared" si="396"/>
        <v>0</v>
      </c>
      <c r="CF627" s="64">
        <f t="shared" si="396"/>
        <v>0</v>
      </c>
      <c r="CG627" s="64">
        <f t="shared" si="396"/>
        <v>0</v>
      </c>
      <c r="CH627" s="64">
        <f t="shared" ref="CH627:CI627" si="397">COUNT(CH623:CH626)</f>
        <v>0</v>
      </c>
      <c r="CI627" s="64">
        <f t="shared" si="397"/>
        <v>0</v>
      </c>
      <c r="CJ627" s="64">
        <f>SUM(CJ623:CJ626)</f>
        <v>8</v>
      </c>
    </row>
    <row r="628" spans="2:88" ht="18.75" customHeight="1" x14ac:dyDescent="0.35"/>
    <row r="629" spans="2:88" ht="18.75" customHeight="1" x14ac:dyDescent="0.35">
      <c r="B629" s="136" t="s">
        <v>230</v>
      </c>
      <c r="C629" s="58" t="s">
        <v>231</v>
      </c>
      <c r="D629" s="56">
        <v>40544</v>
      </c>
      <c r="E629" s="56">
        <v>40575</v>
      </c>
      <c r="F629" s="56">
        <v>40603</v>
      </c>
      <c r="G629" s="56">
        <v>40634</v>
      </c>
      <c r="H629" s="56">
        <v>40664</v>
      </c>
      <c r="I629" s="56">
        <v>40695</v>
      </c>
      <c r="J629" s="56">
        <v>40725</v>
      </c>
      <c r="K629" s="56">
        <v>40756</v>
      </c>
      <c r="L629" s="56">
        <v>40787</v>
      </c>
      <c r="M629" s="56">
        <v>40817</v>
      </c>
      <c r="N629" s="56">
        <v>40848</v>
      </c>
      <c r="O629" s="56">
        <v>40878</v>
      </c>
      <c r="P629" s="56">
        <v>40909</v>
      </c>
      <c r="Q629" s="56">
        <v>40940</v>
      </c>
      <c r="R629" s="56">
        <v>40969</v>
      </c>
      <c r="S629" s="56">
        <v>41000</v>
      </c>
      <c r="T629" s="56">
        <v>41030</v>
      </c>
      <c r="U629" s="56">
        <v>41061</v>
      </c>
      <c r="V629" s="56">
        <v>41091</v>
      </c>
      <c r="W629" s="56">
        <v>41122</v>
      </c>
      <c r="X629" s="56">
        <v>41153</v>
      </c>
      <c r="Y629" s="56">
        <v>41183</v>
      </c>
      <c r="Z629" s="56">
        <v>41214</v>
      </c>
      <c r="AA629" s="56">
        <v>41244</v>
      </c>
      <c r="AB629" s="56">
        <v>41275</v>
      </c>
      <c r="AC629" s="56">
        <v>41306</v>
      </c>
      <c r="AD629" s="56">
        <v>41334</v>
      </c>
      <c r="AE629" s="56">
        <v>41365</v>
      </c>
      <c r="AF629" s="56">
        <v>41395</v>
      </c>
      <c r="AG629" s="56">
        <v>41426</v>
      </c>
      <c r="AH629" s="56">
        <v>41456</v>
      </c>
      <c r="AI629" s="56">
        <v>41487</v>
      </c>
      <c r="AJ629" s="56">
        <v>41518</v>
      </c>
      <c r="AK629" s="56">
        <v>41548</v>
      </c>
      <c r="AL629" s="56">
        <v>41579</v>
      </c>
      <c r="AM629" s="56">
        <v>41609</v>
      </c>
      <c r="AN629" s="56">
        <v>41640</v>
      </c>
      <c r="AO629" s="56">
        <v>41671</v>
      </c>
      <c r="AP629" s="56">
        <v>41699</v>
      </c>
      <c r="AQ629" s="56">
        <v>41730</v>
      </c>
      <c r="AR629" s="56">
        <v>41760</v>
      </c>
      <c r="AS629" s="56">
        <v>41791</v>
      </c>
      <c r="AT629" s="56">
        <v>41821</v>
      </c>
      <c r="AU629" s="56">
        <v>41852</v>
      </c>
      <c r="AV629" s="56">
        <v>41883</v>
      </c>
      <c r="AW629" s="56">
        <v>41913</v>
      </c>
      <c r="AX629" s="56">
        <v>41944</v>
      </c>
      <c r="AY629" s="56">
        <v>41974</v>
      </c>
      <c r="AZ629" s="56">
        <v>42005</v>
      </c>
      <c r="BA629" s="56">
        <v>42036</v>
      </c>
      <c r="BB629" s="56">
        <v>42064</v>
      </c>
      <c r="BC629" s="56">
        <v>42095</v>
      </c>
      <c r="BD629" s="56">
        <v>42125</v>
      </c>
      <c r="BE629" s="56">
        <v>42156</v>
      </c>
      <c r="BF629" s="56">
        <v>42186</v>
      </c>
      <c r="BG629" s="56">
        <v>42217</v>
      </c>
      <c r="BH629" s="48">
        <v>42248</v>
      </c>
      <c r="BI629" s="48">
        <v>42278</v>
      </c>
      <c r="BJ629" s="48">
        <v>42309</v>
      </c>
      <c r="BK629" s="48">
        <v>42339</v>
      </c>
      <c r="BL629" s="48">
        <v>42370</v>
      </c>
      <c r="BM629" s="48">
        <v>42401</v>
      </c>
      <c r="BN629" s="48">
        <v>42430</v>
      </c>
      <c r="BO629" s="48">
        <v>42461</v>
      </c>
      <c r="BP629" s="48">
        <v>42491</v>
      </c>
      <c r="BQ629" s="48">
        <v>42522</v>
      </c>
      <c r="BR629" s="48">
        <v>42552</v>
      </c>
      <c r="BS629" s="48">
        <v>42583</v>
      </c>
      <c r="BT629" s="48">
        <v>42614</v>
      </c>
      <c r="BU629" s="48">
        <v>42644</v>
      </c>
      <c r="BV629" s="48">
        <v>42675</v>
      </c>
      <c r="BW629" s="48">
        <v>42705</v>
      </c>
      <c r="BX629" s="48">
        <v>42736</v>
      </c>
      <c r="BY629" s="48">
        <v>42767</v>
      </c>
      <c r="BZ629" s="48">
        <v>42795</v>
      </c>
      <c r="CA629" s="48">
        <v>42826</v>
      </c>
      <c r="CB629" s="48">
        <v>42856</v>
      </c>
      <c r="CC629" s="48">
        <v>42887</v>
      </c>
      <c r="CD629" s="48">
        <v>42917</v>
      </c>
      <c r="CE629" s="48">
        <v>42948</v>
      </c>
      <c r="CF629" s="48">
        <v>42979</v>
      </c>
      <c r="CG629" s="48">
        <v>43009</v>
      </c>
      <c r="CH629" s="48">
        <v>43040</v>
      </c>
      <c r="CI629" s="48">
        <v>43070</v>
      </c>
      <c r="CJ629" s="56" t="s">
        <v>16</v>
      </c>
    </row>
    <row r="630" spans="2:88" x14ac:dyDescent="0.35">
      <c r="B630" s="137">
        <v>736141</v>
      </c>
      <c r="C630" s="59">
        <v>41913</v>
      </c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>
        <v>1</v>
      </c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  <c r="BH630" s="50"/>
      <c r="BI630" s="50" t="s">
        <v>232</v>
      </c>
      <c r="BJ630" s="50"/>
      <c r="BK630" s="50"/>
      <c r="BL630" s="50"/>
      <c r="BM630" s="50"/>
      <c r="BN630" s="50"/>
      <c r="BO630" s="50"/>
      <c r="BP630" s="50"/>
      <c r="BQ630" s="50"/>
      <c r="BR630" s="50"/>
      <c r="BS630" s="50"/>
      <c r="BT630" s="50"/>
      <c r="BU630" s="50"/>
      <c r="BV630" s="50"/>
      <c r="BW630" s="50"/>
      <c r="BX630" s="50"/>
      <c r="BY630" s="50"/>
      <c r="BZ630" s="50"/>
      <c r="CA630" s="50"/>
      <c r="CB630" s="50"/>
      <c r="CC630" s="50"/>
      <c r="CD630" s="50"/>
      <c r="CE630" s="50"/>
      <c r="CF630" s="50"/>
      <c r="CG630" s="50"/>
      <c r="CH630" s="50"/>
      <c r="CI630" s="50"/>
      <c r="CJ630" s="61">
        <f t="shared" ref="CJ630:CJ635" si="398">SUM(D630:CI630)</f>
        <v>1</v>
      </c>
    </row>
    <row r="631" spans="2:88" x14ac:dyDescent="0.35">
      <c r="B631" s="137">
        <v>419499</v>
      </c>
      <c r="C631" s="59">
        <v>41913</v>
      </c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>
        <v>1</v>
      </c>
      <c r="AX631" s="50"/>
      <c r="AY631" s="50"/>
      <c r="AZ631" s="50"/>
      <c r="BA631" s="50"/>
      <c r="BB631" s="50"/>
      <c r="BC631" s="50"/>
      <c r="BD631" s="50"/>
      <c r="BE631" s="50"/>
      <c r="BF631" s="50"/>
      <c r="BG631" s="50"/>
      <c r="BH631" s="50"/>
      <c r="BI631" s="50" t="s">
        <v>232</v>
      </c>
      <c r="BJ631" s="50"/>
      <c r="BK631" s="50"/>
      <c r="BL631" s="50"/>
      <c r="BM631" s="50"/>
      <c r="BN631" s="50"/>
      <c r="BO631" s="50"/>
      <c r="BP631" s="50"/>
      <c r="BQ631" s="50"/>
      <c r="BR631" s="50"/>
      <c r="BS631" s="50"/>
      <c r="BT631" s="50">
        <v>1</v>
      </c>
      <c r="BU631" s="50"/>
      <c r="BV631" s="50"/>
      <c r="BW631" s="50"/>
      <c r="BX631" s="50"/>
      <c r="BY631" s="50"/>
      <c r="BZ631" s="50"/>
      <c r="CA631" s="50"/>
      <c r="CB631" s="50"/>
      <c r="CC631" s="50"/>
      <c r="CD631" s="50"/>
      <c r="CE631" s="50"/>
      <c r="CF631" s="50"/>
      <c r="CG631" s="50"/>
      <c r="CH631" s="50"/>
      <c r="CI631" s="50"/>
      <c r="CJ631" s="61">
        <f t="shared" si="398"/>
        <v>2</v>
      </c>
    </row>
    <row r="632" spans="2:88" x14ac:dyDescent="0.35">
      <c r="B632" s="137">
        <v>315882</v>
      </c>
      <c r="C632" s="59">
        <v>41913</v>
      </c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/>
      <c r="AW632" s="50">
        <v>2</v>
      </c>
      <c r="AX632" s="50"/>
      <c r="AY632" s="50"/>
      <c r="AZ632" s="50"/>
      <c r="BA632" s="50"/>
      <c r="BB632" s="50"/>
      <c r="BC632" s="50">
        <v>2</v>
      </c>
      <c r="BD632" s="50"/>
      <c r="BE632" s="50"/>
      <c r="BF632" s="50"/>
      <c r="BG632" s="50"/>
      <c r="BH632" s="50"/>
      <c r="BI632" s="50" t="s">
        <v>232</v>
      </c>
      <c r="BJ632" s="50"/>
      <c r="BK632" s="50"/>
      <c r="BL632" s="50"/>
      <c r="BM632" s="50"/>
      <c r="BN632" s="50"/>
      <c r="BO632" s="50"/>
      <c r="BP632" s="50"/>
      <c r="BQ632" s="50"/>
      <c r="BR632" s="50"/>
      <c r="BS632" s="50"/>
      <c r="BT632" s="50"/>
      <c r="BU632" s="50"/>
      <c r="BV632" s="50"/>
      <c r="BW632" s="50"/>
      <c r="BX632" s="50"/>
      <c r="BY632" s="50"/>
      <c r="BZ632" s="50"/>
      <c r="CA632" s="50"/>
      <c r="CB632" s="50"/>
      <c r="CC632" s="50"/>
      <c r="CD632" s="50"/>
      <c r="CE632" s="50"/>
      <c r="CF632" s="50"/>
      <c r="CG632" s="50"/>
      <c r="CH632" s="50"/>
      <c r="CI632" s="50"/>
      <c r="CJ632" s="61">
        <f t="shared" si="398"/>
        <v>4</v>
      </c>
    </row>
    <row r="633" spans="2:88" x14ac:dyDescent="0.35">
      <c r="B633" s="137">
        <v>419099</v>
      </c>
      <c r="C633" s="59">
        <v>41913</v>
      </c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>
        <v>1</v>
      </c>
      <c r="AX633" s="50"/>
      <c r="AY633" s="50"/>
      <c r="AZ633" s="50"/>
      <c r="BA633" s="50"/>
      <c r="BB633" s="50"/>
      <c r="BC633" s="50"/>
      <c r="BD633" s="50"/>
      <c r="BE633" s="50"/>
      <c r="BF633" s="50"/>
      <c r="BG633" s="50"/>
      <c r="BH633" s="50"/>
      <c r="BI633" s="50" t="s">
        <v>232</v>
      </c>
      <c r="BJ633" s="50"/>
      <c r="BK633" s="50"/>
      <c r="BL633" s="50"/>
      <c r="BM633" s="50">
        <v>1</v>
      </c>
      <c r="BN633" s="50">
        <v>1</v>
      </c>
      <c r="BO633" s="50">
        <v>1</v>
      </c>
      <c r="BP633" s="50"/>
      <c r="BQ633" s="50"/>
      <c r="BR633" s="50"/>
      <c r="BS633" s="50"/>
      <c r="BT633" s="50"/>
      <c r="BU633" s="50"/>
      <c r="BV633" s="50"/>
      <c r="BW633" s="50"/>
      <c r="BX633" s="50"/>
      <c r="BY633" s="50"/>
      <c r="BZ633" s="50"/>
      <c r="CA633" s="50"/>
      <c r="CB633" s="50"/>
      <c r="CC633" s="50"/>
      <c r="CD633" s="50"/>
      <c r="CE633" s="50"/>
      <c r="CF633" s="50"/>
      <c r="CG633" s="50"/>
      <c r="CH633" s="50"/>
      <c r="CI633" s="50"/>
      <c r="CJ633" s="61">
        <f t="shared" si="398"/>
        <v>4</v>
      </c>
    </row>
    <row r="634" spans="2:88" x14ac:dyDescent="0.35">
      <c r="B634" s="137">
        <v>760197</v>
      </c>
      <c r="C634" s="59">
        <v>41913</v>
      </c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>
        <v>1</v>
      </c>
      <c r="AX634" s="50"/>
      <c r="AY634" s="50">
        <v>1</v>
      </c>
      <c r="AZ634" s="50"/>
      <c r="BA634" s="50">
        <v>1</v>
      </c>
      <c r="BB634" s="50">
        <v>1</v>
      </c>
      <c r="BC634" s="50">
        <v>1</v>
      </c>
      <c r="BD634" s="50"/>
      <c r="BE634" s="50">
        <v>1</v>
      </c>
      <c r="BF634" s="50">
        <v>1</v>
      </c>
      <c r="BG634" s="50">
        <v>1</v>
      </c>
      <c r="BH634" s="50">
        <v>1</v>
      </c>
      <c r="BI634" s="50" t="s">
        <v>232</v>
      </c>
      <c r="BJ634" s="50"/>
      <c r="BK634" s="50"/>
      <c r="BL634" s="50"/>
      <c r="BM634" s="50">
        <v>1</v>
      </c>
      <c r="BN634" s="50"/>
      <c r="BO634" s="50"/>
      <c r="BP634" s="50">
        <v>1</v>
      </c>
      <c r="BQ634" s="50"/>
      <c r="BR634" s="50"/>
      <c r="BS634" s="50"/>
      <c r="BT634" s="50"/>
      <c r="BU634" s="50"/>
      <c r="BV634" s="50"/>
      <c r="BW634" s="50"/>
      <c r="BX634" s="50"/>
      <c r="BY634" s="50"/>
      <c r="BZ634" s="50"/>
      <c r="CA634" s="50"/>
      <c r="CB634" s="50"/>
      <c r="CC634" s="50"/>
      <c r="CD634" s="50"/>
      <c r="CE634" s="50"/>
      <c r="CF634" s="50"/>
      <c r="CG634" s="50"/>
      <c r="CH634" s="50"/>
      <c r="CI634" s="50"/>
      <c r="CJ634" s="61">
        <f t="shared" si="398"/>
        <v>11</v>
      </c>
    </row>
    <row r="635" spans="2:88" x14ac:dyDescent="0.35">
      <c r="B635" s="137">
        <v>380825</v>
      </c>
      <c r="C635" s="59">
        <v>41913</v>
      </c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>
        <v>1</v>
      </c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  <c r="BI635" s="50" t="s">
        <v>232</v>
      </c>
      <c r="BJ635" s="50"/>
      <c r="BK635" s="50"/>
      <c r="BL635" s="50"/>
      <c r="BM635" s="50"/>
      <c r="BN635" s="50"/>
      <c r="BO635" s="50"/>
      <c r="BP635" s="50"/>
      <c r="BQ635" s="50"/>
      <c r="BR635" s="50"/>
      <c r="BS635" s="50"/>
      <c r="BT635" s="50"/>
      <c r="BU635" s="50"/>
      <c r="BV635" s="50"/>
      <c r="BW635" s="50"/>
      <c r="BX635" s="50"/>
      <c r="BY635" s="50">
        <v>4</v>
      </c>
      <c r="BZ635" s="50"/>
      <c r="CA635" s="50"/>
      <c r="CB635" s="50"/>
      <c r="CC635" s="50"/>
      <c r="CD635" s="50"/>
      <c r="CE635" s="50"/>
      <c r="CF635" s="50"/>
      <c r="CG635" s="50"/>
      <c r="CH635" s="50"/>
      <c r="CI635" s="50"/>
      <c r="CJ635" s="61">
        <f t="shared" si="398"/>
        <v>5</v>
      </c>
    </row>
    <row r="636" spans="2:88" ht="18.75" customHeight="1" x14ac:dyDescent="0.35">
      <c r="B636" s="63"/>
      <c r="C636" s="62" t="s">
        <v>16</v>
      </c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  <c r="AK636" s="64"/>
      <c r="AL636" s="64"/>
      <c r="AM636" s="64"/>
      <c r="AN636" s="64"/>
      <c r="AO636" s="64"/>
      <c r="AP636" s="64"/>
      <c r="AQ636" s="64"/>
      <c r="AR636" s="64"/>
      <c r="AS636" s="64"/>
      <c r="AT636" s="64"/>
      <c r="AU636" s="64"/>
      <c r="AV636" s="64"/>
      <c r="AW636" s="64">
        <f t="shared" ref="AW636:BH636" si="399">COUNT(AW630:AW635)</f>
        <v>6</v>
      </c>
      <c r="AX636" s="64">
        <f t="shared" si="399"/>
        <v>0</v>
      </c>
      <c r="AY636" s="64">
        <f t="shared" si="399"/>
        <v>1</v>
      </c>
      <c r="AZ636" s="64">
        <f t="shared" si="399"/>
        <v>0</v>
      </c>
      <c r="BA636" s="64">
        <f t="shared" si="399"/>
        <v>1</v>
      </c>
      <c r="BB636" s="64">
        <f t="shared" si="399"/>
        <v>1</v>
      </c>
      <c r="BC636" s="64">
        <f t="shared" si="399"/>
        <v>2</v>
      </c>
      <c r="BD636" s="64">
        <f t="shared" si="399"/>
        <v>0</v>
      </c>
      <c r="BE636" s="64">
        <f t="shared" si="399"/>
        <v>1</v>
      </c>
      <c r="BF636" s="64">
        <f t="shared" si="399"/>
        <v>1</v>
      </c>
      <c r="BG636" s="64">
        <f t="shared" si="399"/>
        <v>1</v>
      </c>
      <c r="BH636" s="64">
        <f t="shared" si="399"/>
        <v>1</v>
      </c>
      <c r="BI636" s="64">
        <f t="shared" ref="BI636:BO636" si="400">COUNT(BI630:BI635)</f>
        <v>0</v>
      </c>
      <c r="BJ636" s="64">
        <f t="shared" si="400"/>
        <v>0</v>
      </c>
      <c r="BK636" s="64">
        <f t="shared" si="400"/>
        <v>0</v>
      </c>
      <c r="BL636" s="64">
        <f t="shared" si="400"/>
        <v>0</v>
      </c>
      <c r="BM636" s="64">
        <f t="shared" si="400"/>
        <v>2</v>
      </c>
      <c r="BN636" s="64">
        <f t="shared" ref="BN636" si="401">COUNT(BN630:BN635)</f>
        <v>1</v>
      </c>
      <c r="BO636" s="64">
        <f t="shared" si="400"/>
        <v>1</v>
      </c>
      <c r="BP636" s="64">
        <f t="shared" ref="BP636:BQ636" si="402">COUNT(BP630:BP635)</f>
        <v>1</v>
      </c>
      <c r="BQ636" s="64">
        <f t="shared" si="402"/>
        <v>0</v>
      </c>
      <c r="BR636" s="64">
        <f t="shared" ref="BR636:BS636" si="403">COUNT(BR630:BR635)</f>
        <v>0</v>
      </c>
      <c r="BS636" s="64">
        <f t="shared" si="403"/>
        <v>0</v>
      </c>
      <c r="BT636" s="64">
        <f t="shared" ref="BT636:BU636" si="404">COUNT(BT630:BT635)</f>
        <v>1</v>
      </c>
      <c r="BU636" s="64">
        <f t="shared" si="404"/>
        <v>0</v>
      </c>
      <c r="BV636" s="64">
        <f t="shared" ref="BV636:CG636" si="405">COUNT(BV630:BV635)</f>
        <v>0</v>
      </c>
      <c r="BW636" s="64">
        <f t="shared" si="405"/>
        <v>0</v>
      </c>
      <c r="BX636" s="64">
        <f t="shared" si="405"/>
        <v>0</v>
      </c>
      <c r="BY636" s="64">
        <f t="shared" si="405"/>
        <v>1</v>
      </c>
      <c r="BZ636" s="64">
        <f t="shared" si="405"/>
        <v>0</v>
      </c>
      <c r="CA636" s="64">
        <f t="shared" si="405"/>
        <v>0</v>
      </c>
      <c r="CB636" s="64">
        <f t="shared" si="405"/>
        <v>0</v>
      </c>
      <c r="CC636" s="64">
        <f t="shared" si="405"/>
        <v>0</v>
      </c>
      <c r="CD636" s="64">
        <f t="shared" si="405"/>
        <v>0</v>
      </c>
      <c r="CE636" s="64">
        <f t="shared" si="405"/>
        <v>0</v>
      </c>
      <c r="CF636" s="64">
        <f t="shared" si="405"/>
        <v>0</v>
      </c>
      <c r="CG636" s="64">
        <f t="shared" si="405"/>
        <v>0</v>
      </c>
      <c r="CH636" s="64">
        <f t="shared" ref="CH636:CI636" si="406">COUNT(CH630:CH635)</f>
        <v>0</v>
      </c>
      <c r="CI636" s="64">
        <f t="shared" si="406"/>
        <v>0</v>
      </c>
      <c r="CJ636" s="64">
        <f>SUM(CJ630:CJ635)</f>
        <v>27</v>
      </c>
    </row>
    <row r="637" spans="2:88" ht="18.75" customHeight="1" x14ac:dyDescent="0.35"/>
    <row r="638" spans="2:88" ht="18.75" customHeight="1" x14ac:dyDescent="0.35">
      <c r="B638" s="136" t="s">
        <v>230</v>
      </c>
      <c r="C638" s="58" t="s">
        <v>231</v>
      </c>
      <c r="D638" s="56">
        <v>40544</v>
      </c>
      <c r="E638" s="56">
        <v>40575</v>
      </c>
      <c r="F638" s="56">
        <v>40603</v>
      </c>
      <c r="G638" s="56">
        <v>40634</v>
      </c>
      <c r="H638" s="56">
        <v>40664</v>
      </c>
      <c r="I638" s="56">
        <v>40695</v>
      </c>
      <c r="J638" s="56">
        <v>40725</v>
      </c>
      <c r="K638" s="56">
        <v>40756</v>
      </c>
      <c r="L638" s="56">
        <v>40787</v>
      </c>
      <c r="M638" s="56">
        <v>40817</v>
      </c>
      <c r="N638" s="56">
        <v>40848</v>
      </c>
      <c r="O638" s="56">
        <v>40878</v>
      </c>
      <c r="P638" s="56">
        <v>40909</v>
      </c>
      <c r="Q638" s="56">
        <v>40940</v>
      </c>
      <c r="R638" s="56">
        <v>40969</v>
      </c>
      <c r="S638" s="56">
        <v>41000</v>
      </c>
      <c r="T638" s="56">
        <v>41030</v>
      </c>
      <c r="U638" s="56">
        <v>41061</v>
      </c>
      <c r="V638" s="56">
        <v>41091</v>
      </c>
      <c r="W638" s="56">
        <v>41122</v>
      </c>
      <c r="X638" s="56">
        <v>41153</v>
      </c>
      <c r="Y638" s="56">
        <v>41183</v>
      </c>
      <c r="Z638" s="56">
        <v>41214</v>
      </c>
      <c r="AA638" s="56">
        <v>41244</v>
      </c>
      <c r="AB638" s="56">
        <v>41275</v>
      </c>
      <c r="AC638" s="56">
        <v>41306</v>
      </c>
      <c r="AD638" s="56">
        <v>41334</v>
      </c>
      <c r="AE638" s="56">
        <v>41365</v>
      </c>
      <c r="AF638" s="56">
        <v>41395</v>
      </c>
      <c r="AG638" s="56">
        <v>41426</v>
      </c>
      <c r="AH638" s="56">
        <v>41456</v>
      </c>
      <c r="AI638" s="56">
        <v>41487</v>
      </c>
      <c r="AJ638" s="56">
        <v>41518</v>
      </c>
      <c r="AK638" s="56">
        <v>41548</v>
      </c>
      <c r="AL638" s="56">
        <v>41579</v>
      </c>
      <c r="AM638" s="56">
        <v>41609</v>
      </c>
      <c r="AN638" s="56">
        <v>41640</v>
      </c>
      <c r="AO638" s="56">
        <v>41671</v>
      </c>
      <c r="AP638" s="56">
        <v>41699</v>
      </c>
      <c r="AQ638" s="56">
        <v>41730</v>
      </c>
      <c r="AR638" s="56">
        <v>41760</v>
      </c>
      <c r="AS638" s="56">
        <v>41791</v>
      </c>
      <c r="AT638" s="56">
        <v>41821</v>
      </c>
      <c r="AU638" s="56">
        <v>41852</v>
      </c>
      <c r="AV638" s="56">
        <v>41883</v>
      </c>
      <c r="AW638" s="56">
        <v>41913</v>
      </c>
      <c r="AX638" s="56">
        <v>41944</v>
      </c>
      <c r="AY638" s="56">
        <v>41974</v>
      </c>
      <c r="AZ638" s="56">
        <v>42005</v>
      </c>
      <c r="BA638" s="56">
        <v>42036</v>
      </c>
      <c r="BB638" s="56">
        <v>42064</v>
      </c>
      <c r="BC638" s="56">
        <v>42095</v>
      </c>
      <c r="BD638" s="56">
        <v>42125</v>
      </c>
      <c r="BE638" s="56">
        <v>42156</v>
      </c>
      <c r="BF638" s="56">
        <v>42186</v>
      </c>
      <c r="BG638" s="56">
        <v>42217</v>
      </c>
      <c r="BH638" s="48">
        <v>42248</v>
      </c>
      <c r="BI638" s="48">
        <v>42278</v>
      </c>
      <c r="BJ638" s="48">
        <v>42309</v>
      </c>
      <c r="BK638" s="48">
        <v>42339</v>
      </c>
      <c r="BL638" s="48">
        <v>42370</v>
      </c>
      <c r="BM638" s="48">
        <v>42401</v>
      </c>
      <c r="BN638" s="48">
        <v>42430</v>
      </c>
      <c r="BO638" s="48">
        <v>42461</v>
      </c>
      <c r="BP638" s="48">
        <v>42491</v>
      </c>
      <c r="BQ638" s="48">
        <v>42522</v>
      </c>
      <c r="BR638" s="48">
        <v>42552</v>
      </c>
      <c r="BS638" s="48">
        <v>42583</v>
      </c>
      <c r="BT638" s="48">
        <v>42614</v>
      </c>
      <c r="BU638" s="48">
        <v>42644</v>
      </c>
      <c r="BV638" s="48">
        <v>42675</v>
      </c>
      <c r="BW638" s="48">
        <v>42705</v>
      </c>
      <c r="BX638" s="48">
        <v>42736</v>
      </c>
      <c r="BY638" s="48">
        <v>42767</v>
      </c>
      <c r="BZ638" s="48">
        <v>42795</v>
      </c>
      <c r="CA638" s="48">
        <v>42826</v>
      </c>
      <c r="CB638" s="48">
        <v>42856</v>
      </c>
      <c r="CC638" s="48">
        <v>42887</v>
      </c>
      <c r="CD638" s="48">
        <v>42917</v>
      </c>
      <c r="CE638" s="48">
        <v>42948</v>
      </c>
      <c r="CF638" s="48">
        <v>42979</v>
      </c>
      <c r="CG638" s="48">
        <v>43009</v>
      </c>
      <c r="CH638" s="48">
        <v>43040</v>
      </c>
      <c r="CI638" s="48">
        <v>43070</v>
      </c>
      <c r="CJ638" s="56" t="s">
        <v>16</v>
      </c>
    </row>
    <row r="639" spans="2:88" x14ac:dyDescent="0.35">
      <c r="B639" s="137">
        <v>641778</v>
      </c>
      <c r="C639" s="59">
        <v>41944</v>
      </c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>
        <v>1</v>
      </c>
      <c r="AY639" s="50"/>
      <c r="AZ639" s="50"/>
      <c r="BA639" s="50"/>
      <c r="BB639" s="50"/>
      <c r="BC639" s="50"/>
      <c r="BD639" s="50"/>
      <c r="BE639" s="50"/>
      <c r="BF639" s="50"/>
      <c r="BG639" s="50"/>
      <c r="BH639" s="50"/>
      <c r="BI639" s="50" t="s">
        <v>232</v>
      </c>
      <c r="BJ639" s="50"/>
      <c r="BK639" s="50"/>
      <c r="BL639" s="50"/>
      <c r="BM639" s="50"/>
      <c r="BN639" s="50"/>
      <c r="BO639" s="50"/>
      <c r="BP639" s="50"/>
      <c r="BQ639" s="50"/>
      <c r="BR639" s="50"/>
      <c r="BS639" s="50"/>
      <c r="BT639" s="50"/>
      <c r="BU639" s="50"/>
      <c r="BV639" s="50"/>
      <c r="BW639" s="50"/>
      <c r="BX639" s="50"/>
      <c r="BY639" s="50"/>
      <c r="BZ639" s="50"/>
      <c r="CA639" s="50"/>
      <c r="CB639" s="50"/>
      <c r="CC639" s="50"/>
      <c r="CD639" s="50"/>
      <c r="CE639" s="50"/>
      <c r="CF639" s="50"/>
      <c r="CG639" s="50"/>
      <c r="CH639" s="50"/>
      <c r="CI639" s="50"/>
      <c r="CJ639" s="61">
        <f t="shared" ref="CJ639:CJ642" si="407">SUM(D639:CI639)</f>
        <v>1</v>
      </c>
    </row>
    <row r="640" spans="2:88" x14ac:dyDescent="0.35">
      <c r="B640" s="137">
        <v>782706</v>
      </c>
      <c r="C640" s="59">
        <v>41944</v>
      </c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/>
      <c r="AW640" s="50"/>
      <c r="AX640" s="50">
        <v>1</v>
      </c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  <c r="BI640" s="50" t="s">
        <v>232</v>
      </c>
      <c r="BJ640" s="50"/>
      <c r="BK640" s="50"/>
      <c r="BL640" s="50"/>
      <c r="BM640" s="50"/>
      <c r="BN640" s="50"/>
      <c r="BO640" s="50"/>
      <c r="BP640" s="50"/>
      <c r="BQ640" s="50"/>
      <c r="BR640" s="50"/>
      <c r="BS640" s="50"/>
      <c r="BT640" s="50"/>
      <c r="BU640" s="50"/>
      <c r="BV640" s="50"/>
      <c r="BW640" s="50"/>
      <c r="BX640" s="50"/>
      <c r="BY640" s="50"/>
      <c r="BZ640" s="50"/>
      <c r="CA640" s="50"/>
      <c r="CB640" s="50"/>
      <c r="CC640" s="50"/>
      <c r="CD640" s="50"/>
      <c r="CE640" s="50"/>
      <c r="CF640" s="50"/>
      <c r="CG640" s="50"/>
      <c r="CH640" s="50"/>
      <c r="CI640" s="50"/>
      <c r="CJ640" s="61">
        <f t="shared" si="407"/>
        <v>1</v>
      </c>
    </row>
    <row r="641" spans="2:88" x14ac:dyDescent="0.35">
      <c r="B641" s="137">
        <v>783481</v>
      </c>
      <c r="C641" s="59">
        <v>41944</v>
      </c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/>
      <c r="AW641" s="50"/>
      <c r="AX641" s="50">
        <v>1</v>
      </c>
      <c r="AY641" s="50">
        <v>1</v>
      </c>
      <c r="AZ641" s="50">
        <v>1</v>
      </c>
      <c r="BA641" s="50">
        <v>1</v>
      </c>
      <c r="BB641" s="50"/>
      <c r="BC641" s="50"/>
      <c r="BD641" s="50">
        <v>1</v>
      </c>
      <c r="BE641" s="50"/>
      <c r="BF641" s="50"/>
      <c r="BG641" s="50"/>
      <c r="BH641" s="50"/>
      <c r="BI641" s="50" t="s">
        <v>232</v>
      </c>
      <c r="BJ641" s="50"/>
      <c r="BK641" s="50"/>
      <c r="BL641" s="50"/>
      <c r="BM641" s="50"/>
      <c r="BN641" s="50"/>
      <c r="BO641" s="50"/>
      <c r="BP641" s="50"/>
      <c r="BQ641" s="50"/>
      <c r="BR641" s="50"/>
      <c r="BS641" s="50"/>
      <c r="BT641" s="50"/>
      <c r="BU641" s="50"/>
      <c r="BV641" s="50"/>
      <c r="BW641" s="50"/>
      <c r="BX641" s="50"/>
      <c r="BY641" s="50"/>
      <c r="BZ641" s="50"/>
      <c r="CA641" s="50"/>
      <c r="CB641" s="50"/>
      <c r="CC641" s="50"/>
      <c r="CD641" s="50"/>
      <c r="CE641" s="50"/>
      <c r="CF641" s="50"/>
      <c r="CG641" s="50"/>
      <c r="CH641" s="50"/>
      <c r="CI641" s="50"/>
      <c r="CJ641" s="61">
        <f t="shared" si="407"/>
        <v>5</v>
      </c>
    </row>
    <row r="642" spans="2:88" x14ac:dyDescent="0.35">
      <c r="B642" s="137">
        <v>785989</v>
      </c>
      <c r="C642" s="59">
        <v>41944</v>
      </c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>
        <v>1</v>
      </c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 t="s">
        <v>232</v>
      </c>
      <c r="BJ642" s="50"/>
      <c r="BK642" s="50"/>
      <c r="BL642" s="50"/>
      <c r="BM642" s="50"/>
      <c r="BN642" s="50"/>
      <c r="BO642" s="50"/>
      <c r="BP642" s="50"/>
      <c r="BQ642" s="50"/>
      <c r="BR642" s="50"/>
      <c r="BS642" s="50"/>
      <c r="BT642" s="50"/>
      <c r="BU642" s="50"/>
      <c r="BV642" s="50"/>
      <c r="BW642" s="50"/>
      <c r="BX642" s="50"/>
      <c r="BY642" s="50"/>
      <c r="BZ642" s="50"/>
      <c r="CA642" s="50"/>
      <c r="CB642" s="50"/>
      <c r="CC642" s="50"/>
      <c r="CD642" s="50"/>
      <c r="CE642" s="50"/>
      <c r="CF642" s="50"/>
      <c r="CG642" s="50"/>
      <c r="CH642" s="50"/>
      <c r="CI642" s="50"/>
      <c r="CJ642" s="61">
        <f t="shared" si="407"/>
        <v>1</v>
      </c>
    </row>
    <row r="643" spans="2:88" ht="18.75" customHeight="1" x14ac:dyDescent="0.35">
      <c r="B643" s="63"/>
      <c r="C643" s="62" t="s">
        <v>16</v>
      </c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  <c r="AK643" s="64"/>
      <c r="AL643" s="64"/>
      <c r="AM643" s="64"/>
      <c r="AN643" s="64"/>
      <c r="AO643" s="64"/>
      <c r="AP643" s="64"/>
      <c r="AQ643" s="64"/>
      <c r="AR643" s="64"/>
      <c r="AS643" s="64"/>
      <c r="AT643" s="64"/>
      <c r="AU643" s="64"/>
      <c r="AV643" s="64"/>
      <c r="AW643" s="64"/>
      <c r="AX643" s="64">
        <f t="shared" ref="AX643:BH643" si="408">COUNT(AX639:AX642)</f>
        <v>4</v>
      </c>
      <c r="AY643" s="64">
        <f t="shared" si="408"/>
        <v>1</v>
      </c>
      <c r="AZ643" s="64">
        <f t="shared" si="408"/>
        <v>1</v>
      </c>
      <c r="BA643" s="64">
        <f t="shared" si="408"/>
        <v>1</v>
      </c>
      <c r="BB643" s="64">
        <f t="shared" si="408"/>
        <v>0</v>
      </c>
      <c r="BC643" s="64">
        <f t="shared" si="408"/>
        <v>0</v>
      </c>
      <c r="BD643" s="64">
        <f t="shared" si="408"/>
        <v>1</v>
      </c>
      <c r="BE643" s="64">
        <f t="shared" si="408"/>
        <v>0</v>
      </c>
      <c r="BF643" s="64">
        <f t="shared" si="408"/>
        <v>0</v>
      </c>
      <c r="BG643" s="64">
        <f t="shared" si="408"/>
        <v>0</v>
      </c>
      <c r="BH643" s="64">
        <f t="shared" si="408"/>
        <v>0</v>
      </c>
      <c r="BI643" s="64">
        <f t="shared" ref="BI643:BO643" si="409">COUNT(BI639:BI642)</f>
        <v>0</v>
      </c>
      <c r="BJ643" s="64">
        <f t="shared" si="409"/>
        <v>0</v>
      </c>
      <c r="BK643" s="64">
        <f t="shared" si="409"/>
        <v>0</v>
      </c>
      <c r="BL643" s="64">
        <f t="shared" si="409"/>
        <v>0</v>
      </c>
      <c r="BM643" s="64">
        <f t="shared" si="409"/>
        <v>0</v>
      </c>
      <c r="BN643" s="64">
        <f t="shared" ref="BN643" si="410">COUNT(BN639:BN642)</f>
        <v>0</v>
      </c>
      <c r="BO643" s="64">
        <f t="shared" si="409"/>
        <v>0</v>
      </c>
      <c r="BP643" s="64">
        <f t="shared" ref="BP643:BQ643" si="411">COUNT(BP639:BP642)</f>
        <v>0</v>
      </c>
      <c r="BQ643" s="64">
        <f t="shared" si="411"/>
        <v>0</v>
      </c>
      <c r="BR643" s="64">
        <f t="shared" ref="BR643:BS643" si="412">COUNT(BR639:BR642)</f>
        <v>0</v>
      </c>
      <c r="BS643" s="64">
        <f t="shared" si="412"/>
        <v>0</v>
      </c>
      <c r="BT643" s="64">
        <f t="shared" ref="BT643:BU643" si="413">COUNT(BT639:BT642)</f>
        <v>0</v>
      </c>
      <c r="BU643" s="64">
        <f t="shared" si="413"/>
        <v>0</v>
      </c>
      <c r="BV643" s="64">
        <f t="shared" ref="BV643:CG643" si="414">COUNT(BV639:BV642)</f>
        <v>0</v>
      </c>
      <c r="BW643" s="64">
        <f t="shared" si="414"/>
        <v>0</v>
      </c>
      <c r="BX643" s="64">
        <f t="shared" si="414"/>
        <v>0</v>
      </c>
      <c r="BY643" s="64">
        <f t="shared" si="414"/>
        <v>0</v>
      </c>
      <c r="BZ643" s="64">
        <f t="shared" si="414"/>
        <v>0</v>
      </c>
      <c r="CA643" s="64">
        <f t="shared" si="414"/>
        <v>0</v>
      </c>
      <c r="CB643" s="64">
        <f t="shared" si="414"/>
        <v>0</v>
      </c>
      <c r="CC643" s="64">
        <f t="shared" si="414"/>
        <v>0</v>
      </c>
      <c r="CD643" s="64">
        <f t="shared" si="414"/>
        <v>0</v>
      </c>
      <c r="CE643" s="64">
        <f t="shared" si="414"/>
        <v>0</v>
      </c>
      <c r="CF643" s="64">
        <f t="shared" si="414"/>
        <v>0</v>
      </c>
      <c r="CG643" s="64">
        <f t="shared" si="414"/>
        <v>0</v>
      </c>
      <c r="CH643" s="64">
        <f t="shared" ref="CH643:CI643" si="415">COUNT(CH639:CH642)</f>
        <v>0</v>
      </c>
      <c r="CI643" s="64">
        <f t="shared" si="415"/>
        <v>0</v>
      </c>
      <c r="CJ643" s="64">
        <f>SUM(CJ639:CJ642)</f>
        <v>8</v>
      </c>
    </row>
    <row r="644" spans="2:88" ht="18.75" customHeight="1" x14ac:dyDescent="0.35">
      <c r="CJ644" s="44"/>
    </row>
    <row r="645" spans="2:88" ht="18.75" customHeight="1" x14ac:dyDescent="0.35">
      <c r="B645" s="136" t="s">
        <v>230</v>
      </c>
      <c r="C645" s="58" t="s">
        <v>231</v>
      </c>
      <c r="D645" s="56">
        <v>40544</v>
      </c>
      <c r="E645" s="56">
        <v>40575</v>
      </c>
      <c r="F645" s="56">
        <v>40603</v>
      </c>
      <c r="G645" s="56">
        <v>40634</v>
      </c>
      <c r="H645" s="56">
        <v>40664</v>
      </c>
      <c r="I645" s="56">
        <v>40695</v>
      </c>
      <c r="J645" s="56">
        <v>40725</v>
      </c>
      <c r="K645" s="56">
        <v>40756</v>
      </c>
      <c r="L645" s="56">
        <v>40787</v>
      </c>
      <c r="M645" s="56">
        <v>40817</v>
      </c>
      <c r="N645" s="56">
        <v>40848</v>
      </c>
      <c r="O645" s="56">
        <v>40878</v>
      </c>
      <c r="P645" s="56">
        <v>40909</v>
      </c>
      <c r="Q645" s="56">
        <v>40940</v>
      </c>
      <c r="R645" s="56">
        <v>40969</v>
      </c>
      <c r="S645" s="56">
        <v>41000</v>
      </c>
      <c r="T645" s="56">
        <v>41030</v>
      </c>
      <c r="U645" s="56">
        <v>41061</v>
      </c>
      <c r="V645" s="56">
        <v>41091</v>
      </c>
      <c r="W645" s="56">
        <v>41122</v>
      </c>
      <c r="X645" s="56">
        <v>41153</v>
      </c>
      <c r="Y645" s="56">
        <v>41183</v>
      </c>
      <c r="Z645" s="56">
        <v>41214</v>
      </c>
      <c r="AA645" s="56">
        <v>41244</v>
      </c>
      <c r="AB645" s="56">
        <v>41275</v>
      </c>
      <c r="AC645" s="56">
        <v>41306</v>
      </c>
      <c r="AD645" s="56">
        <v>41334</v>
      </c>
      <c r="AE645" s="56">
        <v>41365</v>
      </c>
      <c r="AF645" s="56">
        <v>41395</v>
      </c>
      <c r="AG645" s="56">
        <v>41426</v>
      </c>
      <c r="AH645" s="56">
        <v>41456</v>
      </c>
      <c r="AI645" s="56">
        <v>41487</v>
      </c>
      <c r="AJ645" s="56">
        <v>41518</v>
      </c>
      <c r="AK645" s="56">
        <v>41548</v>
      </c>
      <c r="AL645" s="56">
        <v>41579</v>
      </c>
      <c r="AM645" s="56">
        <v>41609</v>
      </c>
      <c r="AN645" s="56">
        <v>41640</v>
      </c>
      <c r="AO645" s="56">
        <v>41671</v>
      </c>
      <c r="AP645" s="56">
        <v>41699</v>
      </c>
      <c r="AQ645" s="56">
        <v>41730</v>
      </c>
      <c r="AR645" s="56">
        <v>41760</v>
      </c>
      <c r="AS645" s="56">
        <v>41791</v>
      </c>
      <c r="AT645" s="56">
        <v>41821</v>
      </c>
      <c r="AU645" s="56">
        <v>41852</v>
      </c>
      <c r="AV645" s="56">
        <v>41883</v>
      </c>
      <c r="AW645" s="56">
        <v>41913</v>
      </c>
      <c r="AX645" s="56">
        <v>41944</v>
      </c>
      <c r="AY645" s="56">
        <v>41974</v>
      </c>
      <c r="AZ645" s="56">
        <v>42005</v>
      </c>
      <c r="BA645" s="56">
        <v>42036</v>
      </c>
      <c r="BB645" s="56">
        <v>42064</v>
      </c>
      <c r="BC645" s="56">
        <v>42095</v>
      </c>
      <c r="BD645" s="56">
        <v>42125</v>
      </c>
      <c r="BE645" s="56">
        <v>42156</v>
      </c>
      <c r="BF645" s="56">
        <v>42186</v>
      </c>
      <c r="BG645" s="56">
        <v>42217</v>
      </c>
      <c r="BH645" s="48">
        <v>42248</v>
      </c>
      <c r="BI645" s="48">
        <v>42278</v>
      </c>
      <c r="BJ645" s="48">
        <v>42309</v>
      </c>
      <c r="BK645" s="48">
        <v>42339</v>
      </c>
      <c r="BL645" s="48">
        <v>42370</v>
      </c>
      <c r="BM645" s="48">
        <v>42401</v>
      </c>
      <c r="BN645" s="48">
        <v>42430</v>
      </c>
      <c r="BO645" s="48">
        <v>42461</v>
      </c>
      <c r="BP645" s="48">
        <v>42491</v>
      </c>
      <c r="BQ645" s="48">
        <v>42522</v>
      </c>
      <c r="BR645" s="48">
        <v>42552</v>
      </c>
      <c r="BS645" s="48">
        <v>42583</v>
      </c>
      <c r="BT645" s="48">
        <v>42614</v>
      </c>
      <c r="BU645" s="48">
        <v>42644</v>
      </c>
      <c r="BV645" s="48">
        <v>42675</v>
      </c>
      <c r="BW645" s="48">
        <v>42705</v>
      </c>
      <c r="BX645" s="48">
        <v>42736</v>
      </c>
      <c r="BY645" s="48">
        <v>42767</v>
      </c>
      <c r="BZ645" s="48">
        <v>42795</v>
      </c>
      <c r="CA645" s="48">
        <v>42826</v>
      </c>
      <c r="CB645" s="48">
        <v>42856</v>
      </c>
      <c r="CC645" s="48">
        <v>42887</v>
      </c>
      <c r="CD645" s="48">
        <v>42917</v>
      </c>
      <c r="CE645" s="48">
        <v>42948</v>
      </c>
      <c r="CF645" s="48">
        <v>42979</v>
      </c>
      <c r="CG645" s="48">
        <v>43009</v>
      </c>
      <c r="CH645" s="48">
        <v>43040</v>
      </c>
      <c r="CI645" s="48">
        <v>43070</v>
      </c>
      <c r="CJ645" s="56" t="s">
        <v>16</v>
      </c>
    </row>
    <row r="646" spans="2:88" x14ac:dyDescent="0.35">
      <c r="B646" s="137">
        <v>789697</v>
      </c>
      <c r="C646" s="59">
        <v>41974</v>
      </c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>
        <v>1</v>
      </c>
      <c r="AZ646" s="50"/>
      <c r="BA646" s="50"/>
      <c r="BB646" s="50"/>
      <c r="BC646" s="50"/>
      <c r="BD646" s="50"/>
      <c r="BE646" s="50"/>
      <c r="BF646" s="50"/>
      <c r="BG646" s="50"/>
      <c r="BH646" s="50"/>
      <c r="BI646" s="50" t="s">
        <v>232</v>
      </c>
      <c r="BJ646" s="50"/>
      <c r="BK646" s="50"/>
      <c r="BL646" s="50"/>
      <c r="BM646" s="50"/>
      <c r="BN646" s="50"/>
      <c r="BO646" s="50"/>
      <c r="BP646" s="50"/>
      <c r="BQ646" s="50"/>
      <c r="BR646" s="50"/>
      <c r="BS646" s="50"/>
      <c r="BT646" s="50"/>
      <c r="BU646" s="50"/>
      <c r="BV646" s="50"/>
      <c r="BW646" s="50"/>
      <c r="BX646" s="50"/>
      <c r="BY646" s="50"/>
      <c r="BZ646" s="50"/>
      <c r="CA646" s="50"/>
      <c r="CB646" s="50"/>
      <c r="CC646" s="50"/>
      <c r="CD646" s="50"/>
      <c r="CE646" s="50"/>
      <c r="CF646" s="50"/>
      <c r="CG646" s="50"/>
      <c r="CH646" s="50"/>
      <c r="CI646" s="50"/>
      <c r="CJ646" s="61">
        <f t="shared" ref="CJ646:CJ654" si="416">SUM(D646:CI646)</f>
        <v>1</v>
      </c>
    </row>
    <row r="647" spans="2:88" x14ac:dyDescent="0.35">
      <c r="B647" s="137">
        <v>376263</v>
      </c>
      <c r="C647" s="59">
        <v>41974</v>
      </c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>
        <v>1</v>
      </c>
      <c r="AZ647" s="50"/>
      <c r="BA647" s="50"/>
      <c r="BB647" s="50"/>
      <c r="BC647" s="50"/>
      <c r="BD647" s="50"/>
      <c r="BE647" s="50"/>
      <c r="BF647" s="50"/>
      <c r="BG647" s="50"/>
      <c r="BH647" s="50"/>
      <c r="BI647" s="50" t="s">
        <v>232</v>
      </c>
      <c r="BJ647" s="50"/>
      <c r="BK647" s="50">
        <v>1</v>
      </c>
      <c r="BL647" s="50"/>
      <c r="BM647" s="50"/>
      <c r="BN647" s="50"/>
      <c r="BO647" s="50"/>
      <c r="BP647" s="50">
        <v>1</v>
      </c>
      <c r="BQ647" s="50"/>
      <c r="BR647" s="50"/>
      <c r="BS647" s="50"/>
      <c r="BT647" s="50"/>
      <c r="BU647" s="50"/>
      <c r="BV647" s="50"/>
      <c r="BW647" s="50"/>
      <c r="BX647" s="50"/>
      <c r="BY647" s="50"/>
      <c r="BZ647" s="50"/>
      <c r="CA647" s="50"/>
      <c r="CB647" s="50"/>
      <c r="CC647" s="50"/>
      <c r="CD647" s="50"/>
      <c r="CE647" s="50"/>
      <c r="CF647" s="50"/>
      <c r="CG647" s="50"/>
      <c r="CH647" s="50"/>
      <c r="CI647" s="50"/>
      <c r="CJ647" s="61">
        <f t="shared" si="416"/>
        <v>3</v>
      </c>
    </row>
    <row r="648" spans="2:88" x14ac:dyDescent="0.35">
      <c r="B648" s="137">
        <v>741332</v>
      </c>
      <c r="C648" s="59">
        <v>41974</v>
      </c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>
        <v>3</v>
      </c>
      <c r="AZ648" s="50"/>
      <c r="BA648" s="50"/>
      <c r="BB648" s="50">
        <v>1</v>
      </c>
      <c r="BC648" s="50">
        <v>1</v>
      </c>
      <c r="BD648" s="50"/>
      <c r="BE648" s="50">
        <v>1</v>
      </c>
      <c r="BF648" s="50">
        <v>3</v>
      </c>
      <c r="BG648" s="50"/>
      <c r="BH648" s="50"/>
      <c r="BI648" s="50">
        <v>2</v>
      </c>
      <c r="BJ648" s="50"/>
      <c r="BK648" s="50">
        <v>1</v>
      </c>
      <c r="BL648" s="50">
        <v>1</v>
      </c>
      <c r="BM648" s="50">
        <v>1</v>
      </c>
      <c r="BN648" s="50">
        <v>1</v>
      </c>
      <c r="BO648" s="50">
        <v>1</v>
      </c>
      <c r="BP648" s="50">
        <v>1</v>
      </c>
      <c r="BQ648" s="50">
        <v>2</v>
      </c>
      <c r="BR648" s="50"/>
      <c r="BS648" s="50"/>
      <c r="BT648" s="50">
        <v>1</v>
      </c>
      <c r="BU648" s="50">
        <v>2</v>
      </c>
      <c r="BV648" s="50"/>
      <c r="BW648" s="50"/>
      <c r="BX648" s="50"/>
      <c r="BY648" s="50"/>
      <c r="BZ648" s="50"/>
      <c r="CA648" s="50"/>
      <c r="CB648" s="50"/>
      <c r="CC648" s="50"/>
      <c r="CD648" s="50"/>
      <c r="CE648" s="50"/>
      <c r="CF648" s="50"/>
      <c r="CG648" s="50"/>
      <c r="CH648" s="50"/>
      <c r="CI648" s="50"/>
      <c r="CJ648" s="61">
        <f t="shared" si="416"/>
        <v>22</v>
      </c>
    </row>
    <row r="649" spans="2:88" x14ac:dyDescent="0.35">
      <c r="B649" s="137">
        <v>793706</v>
      </c>
      <c r="C649" s="59">
        <v>41974</v>
      </c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>
        <v>1</v>
      </c>
      <c r="AZ649" s="50"/>
      <c r="BA649" s="50">
        <v>1</v>
      </c>
      <c r="BB649" s="50"/>
      <c r="BC649" s="50"/>
      <c r="BD649" s="50"/>
      <c r="BE649" s="50"/>
      <c r="BF649" s="50"/>
      <c r="BG649" s="50"/>
      <c r="BH649" s="50"/>
      <c r="BI649" s="50" t="s">
        <v>232</v>
      </c>
      <c r="BJ649" s="50"/>
      <c r="BK649" s="50"/>
      <c r="BL649" s="50"/>
      <c r="BM649" s="50"/>
      <c r="BN649" s="50"/>
      <c r="BO649" s="50"/>
      <c r="BP649" s="50"/>
      <c r="BQ649" s="50"/>
      <c r="BR649" s="50"/>
      <c r="BS649" s="50"/>
      <c r="BT649" s="50"/>
      <c r="BU649" s="50"/>
      <c r="BV649" s="50"/>
      <c r="BW649" s="50"/>
      <c r="BX649" s="50"/>
      <c r="BY649" s="50"/>
      <c r="BZ649" s="50"/>
      <c r="CA649" s="50"/>
      <c r="CB649" s="50"/>
      <c r="CC649" s="50"/>
      <c r="CD649" s="50"/>
      <c r="CE649" s="50"/>
      <c r="CF649" s="50"/>
      <c r="CG649" s="50"/>
      <c r="CH649" s="50"/>
      <c r="CI649" s="50"/>
      <c r="CJ649" s="61">
        <f t="shared" si="416"/>
        <v>2</v>
      </c>
    </row>
    <row r="650" spans="2:88" x14ac:dyDescent="0.35">
      <c r="B650" s="137">
        <v>796410</v>
      </c>
      <c r="C650" s="59">
        <v>41974</v>
      </c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>
        <v>2</v>
      </c>
      <c r="AZ650" s="50"/>
      <c r="BA650" s="50">
        <v>1</v>
      </c>
      <c r="BB650" s="50"/>
      <c r="BC650" s="50"/>
      <c r="BD650" s="50"/>
      <c r="BE650" s="50"/>
      <c r="BF650" s="50"/>
      <c r="BG650" s="50"/>
      <c r="BH650" s="50"/>
      <c r="BI650" s="50" t="s">
        <v>232</v>
      </c>
      <c r="BJ650" s="50"/>
      <c r="BK650" s="50"/>
      <c r="BL650" s="50"/>
      <c r="BM650" s="50"/>
      <c r="BN650" s="50">
        <v>2</v>
      </c>
      <c r="BO650" s="50">
        <v>2</v>
      </c>
      <c r="BP650" s="50">
        <v>1</v>
      </c>
      <c r="BQ650" s="50"/>
      <c r="BR650" s="50"/>
      <c r="BS650" s="50"/>
      <c r="BT650" s="50"/>
      <c r="BU650" s="50"/>
      <c r="BV650" s="50"/>
      <c r="BW650" s="50"/>
      <c r="BX650" s="50"/>
      <c r="BY650" s="50"/>
      <c r="BZ650" s="50"/>
      <c r="CA650" s="50"/>
      <c r="CB650" s="50"/>
      <c r="CC650" s="50"/>
      <c r="CD650" s="50"/>
      <c r="CE650" s="50"/>
      <c r="CF650" s="50"/>
      <c r="CG650" s="50"/>
      <c r="CH650" s="50"/>
      <c r="CI650" s="50"/>
      <c r="CJ650" s="61">
        <f t="shared" si="416"/>
        <v>8</v>
      </c>
    </row>
    <row r="651" spans="2:88" x14ac:dyDescent="0.35">
      <c r="B651" s="137">
        <v>796456</v>
      </c>
      <c r="C651" s="59">
        <v>41974</v>
      </c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>
        <v>1</v>
      </c>
      <c r="AZ651" s="50"/>
      <c r="BA651" s="50"/>
      <c r="BB651" s="50"/>
      <c r="BC651" s="50"/>
      <c r="BD651" s="50"/>
      <c r="BE651" s="50"/>
      <c r="BF651" s="50"/>
      <c r="BG651" s="50"/>
      <c r="BH651" s="50"/>
      <c r="BI651" s="50" t="s">
        <v>232</v>
      </c>
      <c r="BJ651" s="50"/>
      <c r="BK651" s="50"/>
      <c r="BL651" s="50"/>
      <c r="BM651" s="50"/>
      <c r="BN651" s="50"/>
      <c r="BO651" s="50"/>
      <c r="BP651" s="50"/>
      <c r="BQ651" s="50"/>
      <c r="BR651" s="50"/>
      <c r="BS651" s="50"/>
      <c r="BT651" s="50"/>
      <c r="BU651" s="50"/>
      <c r="BV651" s="50"/>
      <c r="BW651" s="50"/>
      <c r="BX651" s="50"/>
      <c r="BY651" s="50"/>
      <c r="BZ651" s="50"/>
      <c r="CA651" s="50"/>
      <c r="CB651" s="50"/>
      <c r="CC651" s="50"/>
      <c r="CD651" s="50"/>
      <c r="CE651" s="50"/>
      <c r="CF651" s="50"/>
      <c r="CG651" s="50"/>
      <c r="CH651" s="50"/>
      <c r="CI651" s="50"/>
      <c r="CJ651" s="61">
        <f t="shared" si="416"/>
        <v>1</v>
      </c>
    </row>
    <row r="652" spans="2:88" x14ac:dyDescent="0.35">
      <c r="B652" s="137">
        <v>796537</v>
      </c>
      <c r="C652" s="59">
        <v>41974</v>
      </c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50"/>
      <c r="AR652" s="50"/>
      <c r="AS652" s="50"/>
      <c r="AT652" s="50"/>
      <c r="AU652" s="50"/>
      <c r="AV652" s="50"/>
      <c r="AW652" s="50"/>
      <c r="AX652" s="50"/>
      <c r="AY652" s="50">
        <v>1</v>
      </c>
      <c r="AZ652" s="50"/>
      <c r="BA652" s="50">
        <v>1</v>
      </c>
      <c r="BB652" s="50"/>
      <c r="BC652" s="50"/>
      <c r="BD652" s="50">
        <v>1</v>
      </c>
      <c r="BE652" s="50"/>
      <c r="BF652" s="50">
        <v>1</v>
      </c>
      <c r="BG652" s="50"/>
      <c r="BH652" s="50"/>
      <c r="BI652" s="50" t="s">
        <v>232</v>
      </c>
      <c r="BJ652" s="50"/>
      <c r="BK652" s="50"/>
      <c r="BL652" s="50"/>
      <c r="BM652" s="50"/>
      <c r="BN652" s="50"/>
      <c r="BO652" s="50"/>
      <c r="BP652" s="50"/>
      <c r="BQ652" s="50"/>
      <c r="BR652" s="50"/>
      <c r="BS652" s="50"/>
      <c r="BT652" s="50"/>
      <c r="BU652" s="50"/>
      <c r="BV652" s="50"/>
      <c r="BW652" s="50"/>
      <c r="BX652" s="50"/>
      <c r="BY652" s="50"/>
      <c r="BZ652" s="50"/>
      <c r="CA652" s="50"/>
      <c r="CB652" s="50"/>
      <c r="CC652" s="50"/>
      <c r="CD652" s="50"/>
      <c r="CE652" s="50"/>
      <c r="CF652" s="50"/>
      <c r="CG652" s="50"/>
      <c r="CH652" s="50"/>
      <c r="CI652" s="50"/>
      <c r="CJ652" s="61">
        <f t="shared" si="416"/>
        <v>4</v>
      </c>
    </row>
    <row r="653" spans="2:88" x14ac:dyDescent="0.35">
      <c r="B653" s="137">
        <v>799772</v>
      </c>
      <c r="C653" s="59">
        <v>41974</v>
      </c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50"/>
      <c r="AU653" s="50"/>
      <c r="AV653" s="50"/>
      <c r="AW653" s="50"/>
      <c r="AX653" s="50"/>
      <c r="AY653" s="50">
        <v>1</v>
      </c>
      <c r="AZ653" s="50"/>
      <c r="BA653" s="50"/>
      <c r="BB653" s="50"/>
      <c r="BC653" s="50"/>
      <c r="BD653" s="50"/>
      <c r="BE653" s="50"/>
      <c r="BF653" s="50"/>
      <c r="BG653" s="50"/>
      <c r="BH653" s="50"/>
      <c r="BI653" s="50" t="s">
        <v>232</v>
      </c>
      <c r="BJ653" s="50"/>
      <c r="BK653" s="50"/>
      <c r="BL653" s="50"/>
      <c r="BM653" s="50"/>
      <c r="BN653" s="50"/>
      <c r="BO653" s="50"/>
      <c r="BP653" s="50"/>
      <c r="BQ653" s="50"/>
      <c r="BR653" s="50"/>
      <c r="BS653" s="50"/>
      <c r="BT653" s="50"/>
      <c r="BU653" s="50"/>
      <c r="BV653" s="50"/>
      <c r="BW653" s="50"/>
      <c r="BX653" s="50"/>
      <c r="BY653" s="50"/>
      <c r="BZ653" s="50"/>
      <c r="CA653" s="50"/>
      <c r="CB653" s="50"/>
      <c r="CC653" s="50"/>
      <c r="CD653" s="50"/>
      <c r="CE653" s="50"/>
      <c r="CF653" s="50"/>
      <c r="CG653" s="50"/>
      <c r="CH653" s="50"/>
      <c r="CI653" s="50"/>
      <c r="CJ653" s="61">
        <f t="shared" si="416"/>
        <v>1</v>
      </c>
    </row>
    <row r="654" spans="2:88" x14ac:dyDescent="0.35">
      <c r="B654" s="137">
        <v>799806</v>
      </c>
      <c r="C654" s="59">
        <v>41974</v>
      </c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>
        <v>1</v>
      </c>
      <c r="AZ654" s="50"/>
      <c r="BA654" s="50"/>
      <c r="BB654" s="50"/>
      <c r="BC654" s="50"/>
      <c r="BD654" s="50"/>
      <c r="BE654" s="50"/>
      <c r="BF654" s="50"/>
      <c r="BG654" s="50"/>
      <c r="BH654" s="50"/>
      <c r="BI654" s="50" t="s">
        <v>232</v>
      </c>
      <c r="BJ654" s="50"/>
      <c r="BK654" s="50"/>
      <c r="BL654" s="50"/>
      <c r="BM654" s="50"/>
      <c r="BN654" s="50"/>
      <c r="BO654" s="50"/>
      <c r="BP654" s="50"/>
      <c r="BQ654" s="50"/>
      <c r="BR654" s="50"/>
      <c r="BS654" s="50"/>
      <c r="BT654" s="50"/>
      <c r="BU654" s="50"/>
      <c r="BV654" s="50"/>
      <c r="BW654" s="50"/>
      <c r="BX654" s="50"/>
      <c r="BY654" s="50"/>
      <c r="BZ654" s="50"/>
      <c r="CA654" s="50"/>
      <c r="CB654" s="50"/>
      <c r="CC654" s="50"/>
      <c r="CD654" s="50"/>
      <c r="CE654" s="50"/>
      <c r="CF654" s="50"/>
      <c r="CG654" s="50"/>
      <c r="CH654" s="50"/>
      <c r="CI654" s="50"/>
      <c r="CJ654" s="61">
        <f t="shared" si="416"/>
        <v>1</v>
      </c>
    </row>
    <row r="655" spans="2:88" ht="18.75" customHeight="1" x14ac:dyDescent="0.35">
      <c r="B655" s="63"/>
      <c r="C655" s="62" t="s">
        <v>16</v>
      </c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  <c r="AK655" s="64"/>
      <c r="AL655" s="64"/>
      <c r="AM655" s="64"/>
      <c r="AN655" s="64"/>
      <c r="AO655" s="64"/>
      <c r="AP655" s="64"/>
      <c r="AQ655" s="64"/>
      <c r="AR655" s="64"/>
      <c r="AS655" s="64"/>
      <c r="AT655" s="64"/>
      <c r="AU655" s="64"/>
      <c r="AV655" s="64"/>
      <c r="AW655" s="64"/>
      <c r="AX655" s="64"/>
      <c r="AY655" s="64">
        <f t="shared" ref="AY655:BH655" si="417">COUNT(AY646:AY654)</f>
        <v>9</v>
      </c>
      <c r="AZ655" s="64">
        <f t="shared" si="417"/>
        <v>0</v>
      </c>
      <c r="BA655" s="64">
        <f t="shared" si="417"/>
        <v>3</v>
      </c>
      <c r="BB655" s="64">
        <f t="shared" si="417"/>
        <v>1</v>
      </c>
      <c r="BC655" s="64">
        <f t="shared" si="417"/>
        <v>1</v>
      </c>
      <c r="BD655" s="64">
        <f t="shared" si="417"/>
        <v>1</v>
      </c>
      <c r="BE655" s="64">
        <f t="shared" si="417"/>
        <v>1</v>
      </c>
      <c r="BF655" s="64">
        <f t="shared" si="417"/>
        <v>2</v>
      </c>
      <c r="BG655" s="64">
        <f t="shared" si="417"/>
        <v>0</v>
      </c>
      <c r="BH655" s="64">
        <f t="shared" si="417"/>
        <v>0</v>
      </c>
      <c r="BI655" s="64">
        <f t="shared" ref="BI655:BO655" si="418">COUNT(BI646:BI654)</f>
        <v>1</v>
      </c>
      <c r="BJ655" s="64">
        <f t="shared" si="418"/>
        <v>0</v>
      </c>
      <c r="BK655" s="64">
        <f t="shared" si="418"/>
        <v>2</v>
      </c>
      <c r="BL655" s="64">
        <f t="shared" si="418"/>
        <v>1</v>
      </c>
      <c r="BM655" s="64">
        <f t="shared" si="418"/>
        <v>1</v>
      </c>
      <c r="BN655" s="64">
        <f t="shared" ref="BN655" si="419">COUNT(BN646:BN654)</f>
        <v>2</v>
      </c>
      <c r="BO655" s="64">
        <f t="shared" si="418"/>
        <v>2</v>
      </c>
      <c r="BP655" s="64">
        <f t="shared" ref="BP655:BQ655" si="420">COUNT(BP646:BP654)</f>
        <v>3</v>
      </c>
      <c r="BQ655" s="64">
        <f t="shared" si="420"/>
        <v>1</v>
      </c>
      <c r="BR655" s="64">
        <f t="shared" ref="BR655:BS655" si="421">COUNT(BR646:BR654)</f>
        <v>0</v>
      </c>
      <c r="BS655" s="64">
        <f t="shared" si="421"/>
        <v>0</v>
      </c>
      <c r="BT655" s="64">
        <f t="shared" ref="BT655:BU655" si="422">COUNT(BT646:BT654)</f>
        <v>1</v>
      </c>
      <c r="BU655" s="64">
        <f t="shared" si="422"/>
        <v>1</v>
      </c>
      <c r="BV655" s="64">
        <f t="shared" ref="BV655:CG655" si="423">COUNT(BV646:BV654)</f>
        <v>0</v>
      </c>
      <c r="BW655" s="64">
        <f t="shared" si="423"/>
        <v>0</v>
      </c>
      <c r="BX655" s="64">
        <f t="shared" si="423"/>
        <v>0</v>
      </c>
      <c r="BY655" s="64">
        <f t="shared" si="423"/>
        <v>0</v>
      </c>
      <c r="BZ655" s="64">
        <f t="shared" si="423"/>
        <v>0</v>
      </c>
      <c r="CA655" s="64">
        <f t="shared" si="423"/>
        <v>0</v>
      </c>
      <c r="CB655" s="64">
        <f t="shared" si="423"/>
        <v>0</v>
      </c>
      <c r="CC655" s="64">
        <f t="shared" si="423"/>
        <v>0</v>
      </c>
      <c r="CD655" s="64">
        <f t="shared" si="423"/>
        <v>0</v>
      </c>
      <c r="CE655" s="64">
        <f t="shared" si="423"/>
        <v>0</v>
      </c>
      <c r="CF655" s="64">
        <f t="shared" si="423"/>
        <v>0</v>
      </c>
      <c r="CG655" s="64">
        <f t="shared" si="423"/>
        <v>0</v>
      </c>
      <c r="CH655" s="64">
        <f t="shared" ref="CH655:CI655" si="424">COUNT(CH646:CH654)</f>
        <v>0</v>
      </c>
      <c r="CI655" s="64">
        <f t="shared" si="424"/>
        <v>0</v>
      </c>
      <c r="CJ655" s="64">
        <f>SUM(CJ646:CJ654)</f>
        <v>43</v>
      </c>
    </row>
    <row r="656" spans="2:88" ht="18.75" customHeight="1" x14ac:dyDescent="0.35"/>
    <row r="657" spans="2:88" ht="18.75" customHeight="1" x14ac:dyDescent="0.35">
      <c r="B657" s="136" t="s">
        <v>230</v>
      </c>
      <c r="C657" s="58" t="s">
        <v>231</v>
      </c>
      <c r="D657" s="56">
        <v>40544</v>
      </c>
      <c r="E657" s="56">
        <v>40575</v>
      </c>
      <c r="F657" s="56">
        <v>40603</v>
      </c>
      <c r="G657" s="56">
        <v>40634</v>
      </c>
      <c r="H657" s="56">
        <v>40664</v>
      </c>
      <c r="I657" s="56">
        <v>40695</v>
      </c>
      <c r="J657" s="56">
        <v>40725</v>
      </c>
      <c r="K657" s="56">
        <v>40756</v>
      </c>
      <c r="L657" s="56">
        <v>40787</v>
      </c>
      <c r="M657" s="56">
        <v>40817</v>
      </c>
      <c r="N657" s="56">
        <v>40848</v>
      </c>
      <c r="O657" s="56">
        <v>40878</v>
      </c>
      <c r="P657" s="56">
        <v>40909</v>
      </c>
      <c r="Q657" s="56">
        <v>40940</v>
      </c>
      <c r="R657" s="56">
        <v>40969</v>
      </c>
      <c r="S657" s="56">
        <v>41000</v>
      </c>
      <c r="T657" s="56">
        <v>41030</v>
      </c>
      <c r="U657" s="56">
        <v>41061</v>
      </c>
      <c r="V657" s="56">
        <v>41091</v>
      </c>
      <c r="W657" s="56">
        <v>41122</v>
      </c>
      <c r="X657" s="56">
        <v>41153</v>
      </c>
      <c r="Y657" s="56">
        <v>41183</v>
      </c>
      <c r="Z657" s="56">
        <v>41214</v>
      </c>
      <c r="AA657" s="56">
        <v>41244</v>
      </c>
      <c r="AB657" s="56">
        <v>41275</v>
      </c>
      <c r="AC657" s="56">
        <v>41306</v>
      </c>
      <c r="AD657" s="56">
        <v>41334</v>
      </c>
      <c r="AE657" s="56">
        <v>41365</v>
      </c>
      <c r="AF657" s="56">
        <v>41395</v>
      </c>
      <c r="AG657" s="56">
        <v>41426</v>
      </c>
      <c r="AH657" s="56">
        <v>41456</v>
      </c>
      <c r="AI657" s="56">
        <v>41487</v>
      </c>
      <c r="AJ657" s="56">
        <v>41518</v>
      </c>
      <c r="AK657" s="56">
        <v>41548</v>
      </c>
      <c r="AL657" s="56">
        <v>41579</v>
      </c>
      <c r="AM657" s="56">
        <v>41609</v>
      </c>
      <c r="AN657" s="56">
        <v>41640</v>
      </c>
      <c r="AO657" s="56">
        <v>41671</v>
      </c>
      <c r="AP657" s="56">
        <v>41699</v>
      </c>
      <c r="AQ657" s="56">
        <v>41730</v>
      </c>
      <c r="AR657" s="56">
        <v>41760</v>
      </c>
      <c r="AS657" s="56">
        <v>41791</v>
      </c>
      <c r="AT657" s="56">
        <v>41821</v>
      </c>
      <c r="AU657" s="56">
        <v>41852</v>
      </c>
      <c r="AV657" s="56">
        <v>41883</v>
      </c>
      <c r="AW657" s="56">
        <v>41913</v>
      </c>
      <c r="AX657" s="56">
        <v>41944</v>
      </c>
      <c r="AY657" s="56">
        <v>41974</v>
      </c>
      <c r="AZ657" s="56">
        <v>42005</v>
      </c>
      <c r="BA657" s="56">
        <v>42036</v>
      </c>
      <c r="BB657" s="56">
        <v>42064</v>
      </c>
      <c r="BC657" s="56">
        <v>42095</v>
      </c>
      <c r="BD657" s="56">
        <v>42125</v>
      </c>
      <c r="BE657" s="56">
        <v>42156</v>
      </c>
      <c r="BF657" s="56">
        <v>42186</v>
      </c>
      <c r="BG657" s="56">
        <v>42217</v>
      </c>
      <c r="BH657" s="48">
        <v>42248</v>
      </c>
      <c r="BI657" s="48">
        <v>42278</v>
      </c>
      <c r="BJ657" s="48">
        <v>42309</v>
      </c>
      <c r="BK657" s="48">
        <v>42339</v>
      </c>
      <c r="BL657" s="48">
        <v>42370</v>
      </c>
      <c r="BM657" s="48">
        <v>42401</v>
      </c>
      <c r="BN657" s="48">
        <v>42430</v>
      </c>
      <c r="BO657" s="48">
        <v>42461</v>
      </c>
      <c r="BP657" s="48">
        <v>42491</v>
      </c>
      <c r="BQ657" s="48">
        <v>42522</v>
      </c>
      <c r="BR657" s="48">
        <v>42552</v>
      </c>
      <c r="BS657" s="48">
        <v>42583</v>
      </c>
      <c r="BT657" s="48">
        <v>42614</v>
      </c>
      <c r="BU657" s="48">
        <v>42644</v>
      </c>
      <c r="BV657" s="48">
        <v>42675</v>
      </c>
      <c r="BW657" s="48">
        <v>42705</v>
      </c>
      <c r="BX657" s="48">
        <v>42736</v>
      </c>
      <c r="BY657" s="48">
        <v>42767</v>
      </c>
      <c r="BZ657" s="48">
        <v>42795</v>
      </c>
      <c r="CA657" s="48">
        <v>42826</v>
      </c>
      <c r="CB657" s="48">
        <v>42856</v>
      </c>
      <c r="CC657" s="48">
        <v>42887</v>
      </c>
      <c r="CD657" s="48">
        <v>42917</v>
      </c>
      <c r="CE657" s="48">
        <v>42948</v>
      </c>
      <c r="CF657" s="48">
        <v>42979</v>
      </c>
      <c r="CG657" s="48">
        <v>43009</v>
      </c>
      <c r="CH657" s="48">
        <v>43040</v>
      </c>
      <c r="CI657" s="48">
        <v>43070</v>
      </c>
      <c r="CJ657" s="56" t="s">
        <v>16</v>
      </c>
    </row>
    <row r="658" spans="2:88" x14ac:dyDescent="0.35">
      <c r="B658" s="137">
        <v>781696</v>
      </c>
      <c r="C658" s="59">
        <v>42005</v>
      </c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>
        <v>1</v>
      </c>
      <c r="BA658" s="50"/>
      <c r="BB658" s="50"/>
      <c r="BC658" s="50"/>
      <c r="BD658" s="50"/>
      <c r="BE658" s="50"/>
      <c r="BF658" s="50"/>
      <c r="BG658" s="50"/>
      <c r="BH658" s="50"/>
      <c r="BI658" s="50" t="s">
        <v>232</v>
      </c>
      <c r="BJ658" s="50"/>
      <c r="BK658" s="50"/>
      <c r="BL658" s="50"/>
      <c r="BM658" s="50"/>
      <c r="BN658" s="50"/>
      <c r="BO658" s="50"/>
      <c r="BP658" s="50"/>
      <c r="BQ658" s="50"/>
      <c r="BR658" s="50"/>
      <c r="BS658" s="50"/>
      <c r="BT658" s="50"/>
      <c r="BU658" s="50"/>
      <c r="BV658" s="50"/>
      <c r="BW658" s="50"/>
      <c r="BX658" s="50"/>
      <c r="BY658" s="50"/>
      <c r="BZ658" s="50"/>
      <c r="CA658" s="50"/>
      <c r="CB658" s="50"/>
      <c r="CC658" s="50"/>
      <c r="CD658" s="50"/>
      <c r="CE658" s="50"/>
      <c r="CF658" s="50"/>
      <c r="CG658" s="50"/>
      <c r="CH658" s="50"/>
      <c r="CI658" s="50"/>
      <c r="CJ658" s="61">
        <f t="shared" ref="CJ658:CJ659" si="425">SUM(D658:CI658)</f>
        <v>1</v>
      </c>
    </row>
    <row r="659" spans="2:88" x14ac:dyDescent="0.35">
      <c r="B659" s="137">
        <v>377040</v>
      </c>
      <c r="C659" s="59">
        <v>42005</v>
      </c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>
        <v>1</v>
      </c>
      <c r="BA659" s="50"/>
      <c r="BB659" s="50">
        <v>1</v>
      </c>
      <c r="BC659" s="50"/>
      <c r="BD659" s="50"/>
      <c r="BE659" s="50"/>
      <c r="BF659" s="50"/>
      <c r="BG659" s="50"/>
      <c r="BH659" s="50"/>
      <c r="BI659" s="50" t="s">
        <v>232</v>
      </c>
      <c r="BJ659" s="50"/>
      <c r="BK659" s="50"/>
      <c r="BL659" s="50"/>
      <c r="BM659" s="50"/>
      <c r="BN659" s="50"/>
      <c r="BO659" s="50"/>
      <c r="BP659" s="50"/>
      <c r="BQ659" s="50"/>
      <c r="BR659" s="50"/>
      <c r="BS659" s="50"/>
      <c r="BT659" s="50"/>
      <c r="BU659" s="50"/>
      <c r="BV659" s="50"/>
      <c r="BW659" s="50"/>
      <c r="BX659" s="50"/>
      <c r="BY659" s="50"/>
      <c r="BZ659" s="50"/>
      <c r="CA659" s="50"/>
      <c r="CB659" s="50"/>
      <c r="CC659" s="50"/>
      <c r="CD659" s="50"/>
      <c r="CE659" s="50"/>
      <c r="CF659" s="50"/>
      <c r="CG659" s="50"/>
      <c r="CH659" s="50"/>
      <c r="CI659" s="50"/>
      <c r="CJ659" s="61">
        <f t="shared" si="425"/>
        <v>2</v>
      </c>
    </row>
    <row r="660" spans="2:88" ht="18.75" customHeight="1" x14ac:dyDescent="0.35">
      <c r="B660" s="63"/>
      <c r="C660" s="62" t="s">
        <v>16</v>
      </c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  <c r="AK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AV660" s="64"/>
      <c r="AW660" s="64"/>
      <c r="AX660" s="64"/>
      <c r="AY660" s="64"/>
      <c r="AZ660" s="64">
        <f t="shared" ref="AZ660:BH660" si="426">COUNT(AZ658:AZ659)</f>
        <v>2</v>
      </c>
      <c r="BA660" s="64">
        <f t="shared" si="426"/>
        <v>0</v>
      </c>
      <c r="BB660" s="64">
        <f t="shared" si="426"/>
        <v>1</v>
      </c>
      <c r="BC660" s="64">
        <f t="shared" si="426"/>
        <v>0</v>
      </c>
      <c r="BD660" s="64">
        <f t="shared" si="426"/>
        <v>0</v>
      </c>
      <c r="BE660" s="64">
        <f t="shared" si="426"/>
        <v>0</v>
      </c>
      <c r="BF660" s="64">
        <f t="shared" si="426"/>
        <v>0</v>
      </c>
      <c r="BG660" s="64">
        <f t="shared" si="426"/>
        <v>0</v>
      </c>
      <c r="BH660" s="64">
        <f t="shared" si="426"/>
        <v>0</v>
      </c>
      <c r="BI660" s="64">
        <f t="shared" ref="BI660:BO660" si="427">COUNT(BI658:BI659)</f>
        <v>0</v>
      </c>
      <c r="BJ660" s="64">
        <f t="shared" si="427"/>
        <v>0</v>
      </c>
      <c r="BK660" s="64">
        <f t="shared" si="427"/>
        <v>0</v>
      </c>
      <c r="BL660" s="64">
        <f t="shared" si="427"/>
        <v>0</v>
      </c>
      <c r="BM660" s="64">
        <f t="shared" si="427"/>
        <v>0</v>
      </c>
      <c r="BN660" s="64">
        <f t="shared" ref="BN660" si="428">COUNT(BN658:BN659)</f>
        <v>0</v>
      </c>
      <c r="BO660" s="64">
        <f t="shared" si="427"/>
        <v>0</v>
      </c>
      <c r="BP660" s="64">
        <f t="shared" ref="BP660:BQ660" si="429">COUNT(BP658:BP659)</f>
        <v>0</v>
      </c>
      <c r="BQ660" s="64">
        <f t="shared" si="429"/>
        <v>0</v>
      </c>
      <c r="BR660" s="64">
        <f t="shared" ref="BR660:BS660" si="430">COUNT(BR658:BR659)</f>
        <v>0</v>
      </c>
      <c r="BS660" s="64">
        <f t="shared" si="430"/>
        <v>0</v>
      </c>
      <c r="BT660" s="64">
        <f t="shared" ref="BT660:BU660" si="431">COUNT(BT658:BT659)</f>
        <v>0</v>
      </c>
      <c r="BU660" s="64">
        <f t="shared" si="431"/>
        <v>0</v>
      </c>
      <c r="BV660" s="64">
        <f t="shared" ref="BV660:CG660" si="432">COUNT(BV658:BV659)</f>
        <v>0</v>
      </c>
      <c r="BW660" s="64">
        <f t="shared" si="432"/>
        <v>0</v>
      </c>
      <c r="BX660" s="64">
        <f t="shared" si="432"/>
        <v>0</v>
      </c>
      <c r="BY660" s="64">
        <f t="shared" si="432"/>
        <v>0</v>
      </c>
      <c r="BZ660" s="64">
        <f t="shared" si="432"/>
        <v>0</v>
      </c>
      <c r="CA660" s="64">
        <f t="shared" si="432"/>
        <v>0</v>
      </c>
      <c r="CB660" s="64">
        <f t="shared" si="432"/>
        <v>0</v>
      </c>
      <c r="CC660" s="64">
        <f t="shared" si="432"/>
        <v>0</v>
      </c>
      <c r="CD660" s="64">
        <f t="shared" si="432"/>
        <v>0</v>
      </c>
      <c r="CE660" s="64">
        <f t="shared" si="432"/>
        <v>0</v>
      </c>
      <c r="CF660" s="64">
        <f t="shared" si="432"/>
        <v>0</v>
      </c>
      <c r="CG660" s="64">
        <f t="shared" si="432"/>
        <v>0</v>
      </c>
      <c r="CH660" s="64">
        <f t="shared" ref="CH660:CI660" si="433">COUNT(CH658:CH659)</f>
        <v>0</v>
      </c>
      <c r="CI660" s="64">
        <f t="shared" si="433"/>
        <v>0</v>
      </c>
      <c r="CJ660" s="64">
        <f>SUM(CJ658:CJ659)</f>
        <v>3</v>
      </c>
    </row>
    <row r="661" spans="2:88" ht="18.75" customHeight="1" x14ac:dyDescent="0.35"/>
    <row r="662" spans="2:88" ht="18.75" customHeight="1" x14ac:dyDescent="0.35">
      <c r="B662" s="136" t="s">
        <v>230</v>
      </c>
      <c r="C662" s="58" t="s">
        <v>231</v>
      </c>
      <c r="D662" s="56">
        <v>40544</v>
      </c>
      <c r="E662" s="56">
        <v>40575</v>
      </c>
      <c r="F662" s="56">
        <v>40603</v>
      </c>
      <c r="G662" s="56">
        <v>40634</v>
      </c>
      <c r="H662" s="56">
        <v>40664</v>
      </c>
      <c r="I662" s="56">
        <v>40695</v>
      </c>
      <c r="J662" s="56">
        <v>40725</v>
      </c>
      <c r="K662" s="56">
        <v>40756</v>
      </c>
      <c r="L662" s="56">
        <v>40787</v>
      </c>
      <c r="M662" s="56">
        <v>40817</v>
      </c>
      <c r="N662" s="56">
        <v>40848</v>
      </c>
      <c r="O662" s="56">
        <v>40878</v>
      </c>
      <c r="P662" s="56">
        <v>40909</v>
      </c>
      <c r="Q662" s="56">
        <v>40940</v>
      </c>
      <c r="R662" s="56">
        <v>40969</v>
      </c>
      <c r="S662" s="56">
        <v>41000</v>
      </c>
      <c r="T662" s="56">
        <v>41030</v>
      </c>
      <c r="U662" s="56">
        <v>41061</v>
      </c>
      <c r="V662" s="56">
        <v>41091</v>
      </c>
      <c r="W662" s="56">
        <v>41122</v>
      </c>
      <c r="X662" s="56">
        <v>41153</v>
      </c>
      <c r="Y662" s="56">
        <v>41183</v>
      </c>
      <c r="Z662" s="56">
        <v>41214</v>
      </c>
      <c r="AA662" s="56">
        <v>41244</v>
      </c>
      <c r="AB662" s="56">
        <v>41275</v>
      </c>
      <c r="AC662" s="56">
        <v>41306</v>
      </c>
      <c r="AD662" s="56">
        <v>41334</v>
      </c>
      <c r="AE662" s="56">
        <v>41365</v>
      </c>
      <c r="AF662" s="56">
        <v>41395</v>
      </c>
      <c r="AG662" s="56">
        <v>41426</v>
      </c>
      <c r="AH662" s="56">
        <v>41456</v>
      </c>
      <c r="AI662" s="56">
        <v>41487</v>
      </c>
      <c r="AJ662" s="56">
        <v>41518</v>
      </c>
      <c r="AK662" s="56">
        <v>41548</v>
      </c>
      <c r="AL662" s="56">
        <v>41579</v>
      </c>
      <c r="AM662" s="56">
        <v>41609</v>
      </c>
      <c r="AN662" s="56">
        <v>41640</v>
      </c>
      <c r="AO662" s="56">
        <v>41671</v>
      </c>
      <c r="AP662" s="56">
        <v>41699</v>
      </c>
      <c r="AQ662" s="56">
        <v>41730</v>
      </c>
      <c r="AR662" s="56">
        <v>41760</v>
      </c>
      <c r="AS662" s="56">
        <v>41791</v>
      </c>
      <c r="AT662" s="56">
        <v>41821</v>
      </c>
      <c r="AU662" s="56">
        <v>41852</v>
      </c>
      <c r="AV662" s="56">
        <v>41883</v>
      </c>
      <c r="AW662" s="56">
        <v>41913</v>
      </c>
      <c r="AX662" s="56">
        <v>41944</v>
      </c>
      <c r="AY662" s="56">
        <v>41974</v>
      </c>
      <c r="AZ662" s="56">
        <v>42005</v>
      </c>
      <c r="BA662" s="56">
        <v>42036</v>
      </c>
      <c r="BB662" s="56">
        <v>42064</v>
      </c>
      <c r="BC662" s="56">
        <v>42095</v>
      </c>
      <c r="BD662" s="56">
        <v>42125</v>
      </c>
      <c r="BE662" s="56">
        <v>42156</v>
      </c>
      <c r="BF662" s="56">
        <v>42186</v>
      </c>
      <c r="BG662" s="56">
        <v>42217</v>
      </c>
      <c r="BH662" s="48">
        <v>42248</v>
      </c>
      <c r="BI662" s="48">
        <v>42278</v>
      </c>
      <c r="BJ662" s="48">
        <v>42309</v>
      </c>
      <c r="BK662" s="48">
        <v>42339</v>
      </c>
      <c r="BL662" s="48">
        <v>42370</v>
      </c>
      <c r="BM662" s="48">
        <v>42401</v>
      </c>
      <c r="BN662" s="48">
        <v>42430</v>
      </c>
      <c r="BO662" s="48">
        <v>42461</v>
      </c>
      <c r="BP662" s="48">
        <v>42491</v>
      </c>
      <c r="BQ662" s="48">
        <v>42522</v>
      </c>
      <c r="BR662" s="48">
        <v>42552</v>
      </c>
      <c r="BS662" s="48">
        <v>42583</v>
      </c>
      <c r="BT662" s="48">
        <v>42614</v>
      </c>
      <c r="BU662" s="48">
        <v>42644</v>
      </c>
      <c r="BV662" s="48">
        <v>42675</v>
      </c>
      <c r="BW662" s="48">
        <v>42705</v>
      </c>
      <c r="BX662" s="48">
        <v>42736</v>
      </c>
      <c r="BY662" s="48">
        <v>42767</v>
      </c>
      <c r="BZ662" s="48">
        <v>42795</v>
      </c>
      <c r="CA662" s="48">
        <v>42826</v>
      </c>
      <c r="CB662" s="48">
        <v>42856</v>
      </c>
      <c r="CC662" s="48">
        <v>42887</v>
      </c>
      <c r="CD662" s="48">
        <v>42917</v>
      </c>
      <c r="CE662" s="48">
        <v>42948</v>
      </c>
      <c r="CF662" s="48">
        <v>42979</v>
      </c>
      <c r="CG662" s="48">
        <v>43009</v>
      </c>
      <c r="CH662" s="48">
        <v>43040</v>
      </c>
      <c r="CI662" s="48">
        <v>43070</v>
      </c>
      <c r="CJ662" s="56" t="s">
        <v>16</v>
      </c>
    </row>
    <row r="663" spans="2:88" x14ac:dyDescent="0.35">
      <c r="B663" s="137">
        <v>812965</v>
      </c>
      <c r="C663" s="59">
        <v>42036</v>
      </c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>
        <v>1</v>
      </c>
      <c r="BB663" s="50"/>
      <c r="BC663" s="50"/>
      <c r="BD663" s="50"/>
      <c r="BE663" s="50"/>
      <c r="BF663" s="50"/>
      <c r="BG663" s="50"/>
      <c r="BH663" s="50"/>
      <c r="BI663" s="50" t="s">
        <v>232</v>
      </c>
      <c r="BJ663" s="50"/>
      <c r="BK663" s="50"/>
      <c r="BL663" s="50"/>
      <c r="BM663" s="50"/>
      <c r="BN663" s="50"/>
      <c r="BO663" s="50"/>
      <c r="BP663" s="50"/>
      <c r="BQ663" s="50"/>
      <c r="BR663" s="50"/>
      <c r="BS663" s="50"/>
      <c r="BT663" s="50"/>
      <c r="BU663" s="50"/>
      <c r="BV663" s="50"/>
      <c r="BW663" s="50"/>
      <c r="BX663" s="50"/>
      <c r="BY663" s="50"/>
      <c r="BZ663" s="50"/>
      <c r="CA663" s="50"/>
      <c r="CB663" s="50"/>
      <c r="CC663" s="50"/>
      <c r="CD663" s="50"/>
      <c r="CE663" s="50"/>
      <c r="CF663" s="50"/>
      <c r="CG663" s="50"/>
      <c r="CH663" s="50"/>
      <c r="CI663" s="50"/>
      <c r="CJ663" s="61">
        <f t="shared" ref="CJ663:CJ665" si="434">SUM(D663:CI663)</f>
        <v>1</v>
      </c>
    </row>
    <row r="664" spans="2:88" x14ac:dyDescent="0.35">
      <c r="B664" s="137">
        <v>817667</v>
      </c>
      <c r="C664" s="59">
        <v>42036</v>
      </c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>
        <v>1</v>
      </c>
      <c r="BB664" s="50"/>
      <c r="BC664" s="50"/>
      <c r="BD664" s="50"/>
      <c r="BE664" s="50"/>
      <c r="BF664" s="50"/>
      <c r="BG664" s="50"/>
      <c r="BH664" s="50"/>
      <c r="BI664" s="50" t="s">
        <v>232</v>
      </c>
      <c r="BJ664" s="50"/>
      <c r="BK664" s="50"/>
      <c r="BL664" s="50"/>
      <c r="BM664" s="50"/>
      <c r="BN664" s="50"/>
      <c r="BO664" s="50"/>
      <c r="BP664" s="50"/>
      <c r="BQ664" s="50"/>
      <c r="BR664" s="50"/>
      <c r="BS664" s="50"/>
      <c r="BT664" s="50"/>
      <c r="BU664" s="50"/>
      <c r="BV664" s="50"/>
      <c r="BW664" s="50"/>
      <c r="BX664" s="50"/>
      <c r="BY664" s="50"/>
      <c r="BZ664" s="50"/>
      <c r="CA664" s="50"/>
      <c r="CB664" s="50"/>
      <c r="CC664" s="50"/>
      <c r="CD664" s="50"/>
      <c r="CE664" s="50"/>
      <c r="CF664" s="50"/>
      <c r="CG664" s="50"/>
      <c r="CH664" s="50"/>
      <c r="CI664" s="50"/>
      <c r="CJ664" s="61">
        <f t="shared" si="434"/>
        <v>1</v>
      </c>
    </row>
    <row r="665" spans="2:88" x14ac:dyDescent="0.35">
      <c r="B665" s="137">
        <v>821929</v>
      </c>
      <c r="C665" s="59">
        <v>42036</v>
      </c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>
        <v>1</v>
      </c>
      <c r="BB665" s="50"/>
      <c r="BC665" s="50">
        <v>1</v>
      </c>
      <c r="BD665" s="50">
        <v>1</v>
      </c>
      <c r="BE665" s="50"/>
      <c r="BF665" s="50"/>
      <c r="BG665" s="50">
        <v>1</v>
      </c>
      <c r="BH665" s="50">
        <v>2</v>
      </c>
      <c r="BI665" s="50">
        <v>2</v>
      </c>
      <c r="BJ665" s="50"/>
      <c r="BK665" s="50"/>
      <c r="BL665" s="50"/>
      <c r="BM665" s="50"/>
      <c r="BN665" s="50"/>
      <c r="BO665" s="50"/>
      <c r="BP665" s="50"/>
      <c r="BQ665" s="50"/>
      <c r="BR665" s="50"/>
      <c r="BS665" s="50"/>
      <c r="BT665" s="50"/>
      <c r="BU665" s="50"/>
      <c r="BV665" s="50"/>
      <c r="BW665" s="50"/>
      <c r="BX665" s="50"/>
      <c r="BY665" s="50"/>
      <c r="BZ665" s="50"/>
      <c r="CA665" s="50"/>
      <c r="CB665" s="50"/>
      <c r="CC665" s="50"/>
      <c r="CD665" s="50"/>
      <c r="CE665" s="50"/>
      <c r="CF665" s="50"/>
      <c r="CG665" s="50"/>
      <c r="CH665" s="50"/>
      <c r="CI665" s="50"/>
      <c r="CJ665" s="61">
        <f t="shared" si="434"/>
        <v>8</v>
      </c>
    </row>
    <row r="666" spans="2:88" ht="18.75" customHeight="1" x14ac:dyDescent="0.35">
      <c r="B666" s="63"/>
      <c r="C666" s="62" t="s">
        <v>16</v>
      </c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  <c r="AK666" s="64"/>
      <c r="AL666" s="64"/>
      <c r="AM666" s="64"/>
      <c r="AN666" s="64"/>
      <c r="AO666" s="64"/>
      <c r="AP666" s="64"/>
      <c r="AQ666" s="64"/>
      <c r="AR666" s="64"/>
      <c r="AS666" s="64"/>
      <c r="AT666" s="64"/>
      <c r="AU666" s="64"/>
      <c r="AV666" s="64"/>
      <c r="AW666" s="64"/>
      <c r="AX666" s="64"/>
      <c r="AY666" s="64"/>
      <c r="AZ666" s="64"/>
      <c r="BA666" s="64">
        <f t="shared" ref="BA666:BH666" si="435">COUNT(BA663:BA665)</f>
        <v>3</v>
      </c>
      <c r="BB666" s="64">
        <f t="shared" si="435"/>
        <v>0</v>
      </c>
      <c r="BC666" s="64">
        <f t="shared" si="435"/>
        <v>1</v>
      </c>
      <c r="BD666" s="64">
        <f t="shared" si="435"/>
        <v>1</v>
      </c>
      <c r="BE666" s="64">
        <f t="shared" si="435"/>
        <v>0</v>
      </c>
      <c r="BF666" s="64">
        <f t="shared" si="435"/>
        <v>0</v>
      </c>
      <c r="BG666" s="64">
        <f t="shared" si="435"/>
        <v>1</v>
      </c>
      <c r="BH666" s="64">
        <f t="shared" si="435"/>
        <v>1</v>
      </c>
      <c r="BI666" s="64">
        <f t="shared" ref="BI666:BO666" si="436">COUNT(BI663:BI665)</f>
        <v>1</v>
      </c>
      <c r="BJ666" s="64">
        <f t="shared" si="436"/>
        <v>0</v>
      </c>
      <c r="BK666" s="64">
        <f t="shared" si="436"/>
        <v>0</v>
      </c>
      <c r="BL666" s="64">
        <f t="shared" si="436"/>
        <v>0</v>
      </c>
      <c r="BM666" s="64">
        <f t="shared" si="436"/>
        <v>0</v>
      </c>
      <c r="BN666" s="64">
        <f t="shared" ref="BN666" si="437">COUNT(BN663:BN665)</f>
        <v>0</v>
      </c>
      <c r="BO666" s="64">
        <f t="shared" si="436"/>
        <v>0</v>
      </c>
      <c r="BP666" s="64">
        <f t="shared" ref="BP666:BQ666" si="438">COUNT(BP663:BP665)</f>
        <v>0</v>
      </c>
      <c r="BQ666" s="64">
        <f t="shared" si="438"/>
        <v>0</v>
      </c>
      <c r="BR666" s="64">
        <f t="shared" ref="BR666:BS666" si="439">COUNT(BR663:BR665)</f>
        <v>0</v>
      </c>
      <c r="BS666" s="64">
        <f t="shared" si="439"/>
        <v>0</v>
      </c>
      <c r="BT666" s="64">
        <f t="shared" ref="BT666:BU666" si="440">COUNT(BT663:BT665)</f>
        <v>0</v>
      </c>
      <c r="BU666" s="64">
        <f t="shared" si="440"/>
        <v>0</v>
      </c>
      <c r="BV666" s="64">
        <f t="shared" ref="BV666:CG666" si="441">COUNT(BV663:BV665)</f>
        <v>0</v>
      </c>
      <c r="BW666" s="64">
        <f t="shared" si="441"/>
        <v>0</v>
      </c>
      <c r="BX666" s="64">
        <f t="shared" si="441"/>
        <v>0</v>
      </c>
      <c r="BY666" s="64">
        <f t="shared" si="441"/>
        <v>0</v>
      </c>
      <c r="BZ666" s="64">
        <f t="shared" si="441"/>
        <v>0</v>
      </c>
      <c r="CA666" s="64">
        <f t="shared" si="441"/>
        <v>0</v>
      </c>
      <c r="CB666" s="64">
        <f t="shared" si="441"/>
        <v>0</v>
      </c>
      <c r="CC666" s="64">
        <f t="shared" si="441"/>
        <v>0</v>
      </c>
      <c r="CD666" s="64">
        <f t="shared" si="441"/>
        <v>0</v>
      </c>
      <c r="CE666" s="64">
        <f t="shared" si="441"/>
        <v>0</v>
      </c>
      <c r="CF666" s="64">
        <f t="shared" si="441"/>
        <v>0</v>
      </c>
      <c r="CG666" s="64">
        <f t="shared" si="441"/>
        <v>0</v>
      </c>
      <c r="CH666" s="64">
        <f t="shared" ref="CH666:CI666" si="442">COUNT(CH663:CH665)</f>
        <v>0</v>
      </c>
      <c r="CI666" s="64">
        <f t="shared" si="442"/>
        <v>0</v>
      </c>
      <c r="CJ666" s="64">
        <f>SUM(CJ663:CJ665)</f>
        <v>10</v>
      </c>
    </row>
    <row r="667" spans="2:88" ht="18.75" customHeight="1" x14ac:dyDescent="0.35"/>
    <row r="668" spans="2:88" ht="18.75" customHeight="1" x14ac:dyDescent="0.35"/>
    <row r="669" spans="2:88" ht="18.75" customHeight="1" x14ac:dyDescent="0.35">
      <c r="B669" s="136" t="s">
        <v>230</v>
      </c>
      <c r="C669" s="58" t="s">
        <v>231</v>
      </c>
      <c r="D669" s="56">
        <v>40544</v>
      </c>
      <c r="E669" s="56">
        <v>40575</v>
      </c>
      <c r="F669" s="56">
        <v>40603</v>
      </c>
      <c r="G669" s="56">
        <v>40634</v>
      </c>
      <c r="H669" s="56">
        <v>40664</v>
      </c>
      <c r="I669" s="56">
        <v>40695</v>
      </c>
      <c r="J669" s="56">
        <v>40725</v>
      </c>
      <c r="K669" s="56">
        <v>40756</v>
      </c>
      <c r="L669" s="56">
        <v>40787</v>
      </c>
      <c r="M669" s="56">
        <v>40817</v>
      </c>
      <c r="N669" s="56">
        <v>40848</v>
      </c>
      <c r="O669" s="56">
        <v>40878</v>
      </c>
      <c r="P669" s="56">
        <v>40909</v>
      </c>
      <c r="Q669" s="56">
        <v>40940</v>
      </c>
      <c r="R669" s="56">
        <v>40969</v>
      </c>
      <c r="S669" s="56">
        <v>41000</v>
      </c>
      <c r="T669" s="56">
        <v>41030</v>
      </c>
      <c r="U669" s="56">
        <v>41061</v>
      </c>
      <c r="V669" s="56">
        <v>41091</v>
      </c>
      <c r="W669" s="56">
        <v>41122</v>
      </c>
      <c r="X669" s="56">
        <v>41153</v>
      </c>
      <c r="Y669" s="56">
        <v>41183</v>
      </c>
      <c r="Z669" s="56">
        <v>41214</v>
      </c>
      <c r="AA669" s="56">
        <v>41244</v>
      </c>
      <c r="AB669" s="56">
        <v>41275</v>
      </c>
      <c r="AC669" s="56">
        <v>41306</v>
      </c>
      <c r="AD669" s="56">
        <v>41334</v>
      </c>
      <c r="AE669" s="56">
        <v>41365</v>
      </c>
      <c r="AF669" s="56">
        <v>41395</v>
      </c>
      <c r="AG669" s="56">
        <v>41426</v>
      </c>
      <c r="AH669" s="56">
        <v>41456</v>
      </c>
      <c r="AI669" s="56">
        <v>41487</v>
      </c>
      <c r="AJ669" s="56">
        <v>41518</v>
      </c>
      <c r="AK669" s="56">
        <v>41548</v>
      </c>
      <c r="AL669" s="56">
        <v>41579</v>
      </c>
      <c r="AM669" s="56">
        <v>41609</v>
      </c>
      <c r="AN669" s="56">
        <v>41640</v>
      </c>
      <c r="AO669" s="56">
        <v>41671</v>
      </c>
      <c r="AP669" s="56">
        <v>41699</v>
      </c>
      <c r="AQ669" s="56">
        <v>41730</v>
      </c>
      <c r="AR669" s="56">
        <v>41760</v>
      </c>
      <c r="AS669" s="56">
        <v>41791</v>
      </c>
      <c r="AT669" s="56">
        <v>41821</v>
      </c>
      <c r="AU669" s="56">
        <v>41852</v>
      </c>
      <c r="AV669" s="56">
        <v>41883</v>
      </c>
      <c r="AW669" s="56">
        <v>41913</v>
      </c>
      <c r="AX669" s="56">
        <v>41944</v>
      </c>
      <c r="AY669" s="56">
        <v>41974</v>
      </c>
      <c r="AZ669" s="56">
        <v>42005</v>
      </c>
      <c r="BA669" s="56">
        <v>42036</v>
      </c>
      <c r="BB669" s="56">
        <v>42064</v>
      </c>
      <c r="BC669" s="56">
        <v>42095</v>
      </c>
      <c r="BD669" s="56">
        <v>42125</v>
      </c>
      <c r="BE669" s="56">
        <v>42156</v>
      </c>
      <c r="BF669" s="56">
        <v>42186</v>
      </c>
      <c r="BG669" s="56">
        <v>42217</v>
      </c>
      <c r="BH669" s="48">
        <v>42248</v>
      </c>
      <c r="BI669" s="48">
        <v>42278</v>
      </c>
      <c r="BJ669" s="48">
        <v>42309</v>
      </c>
      <c r="BK669" s="48">
        <v>42339</v>
      </c>
      <c r="BL669" s="48">
        <v>42370</v>
      </c>
      <c r="BM669" s="48">
        <v>42401</v>
      </c>
      <c r="BN669" s="48">
        <v>42430</v>
      </c>
      <c r="BO669" s="48">
        <v>42461</v>
      </c>
      <c r="BP669" s="48">
        <v>42491</v>
      </c>
      <c r="BQ669" s="48">
        <v>42522</v>
      </c>
      <c r="BR669" s="48">
        <v>42552</v>
      </c>
      <c r="BS669" s="48">
        <v>42583</v>
      </c>
      <c r="BT669" s="48">
        <v>42614</v>
      </c>
      <c r="BU669" s="48">
        <v>42644</v>
      </c>
      <c r="BV669" s="48">
        <v>42675</v>
      </c>
      <c r="BW669" s="48">
        <v>42705</v>
      </c>
      <c r="BX669" s="48">
        <v>42736</v>
      </c>
      <c r="BY669" s="48">
        <v>42767</v>
      </c>
      <c r="BZ669" s="48">
        <v>42795</v>
      </c>
      <c r="CA669" s="48">
        <v>42826</v>
      </c>
      <c r="CB669" s="48">
        <v>42856</v>
      </c>
      <c r="CC669" s="48">
        <v>42887</v>
      </c>
      <c r="CD669" s="48">
        <v>42917</v>
      </c>
      <c r="CE669" s="48">
        <v>42948</v>
      </c>
      <c r="CF669" s="48">
        <v>42979</v>
      </c>
      <c r="CG669" s="48">
        <v>43009</v>
      </c>
      <c r="CH669" s="48">
        <v>43040</v>
      </c>
      <c r="CI669" s="48">
        <v>43070</v>
      </c>
      <c r="CJ669" s="56" t="s">
        <v>16</v>
      </c>
    </row>
    <row r="670" spans="2:88" x14ac:dyDescent="0.35">
      <c r="B670" s="137">
        <v>822399</v>
      </c>
      <c r="C670" s="59">
        <v>42065</v>
      </c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>
        <v>1</v>
      </c>
      <c r="BC670" s="50"/>
      <c r="BD670" s="50"/>
      <c r="BE670" s="50"/>
      <c r="BF670" s="50"/>
      <c r="BG670" s="50"/>
      <c r="BH670" s="50"/>
      <c r="BI670" s="50" t="s">
        <v>232</v>
      </c>
      <c r="BJ670" s="50"/>
      <c r="BK670" s="50"/>
      <c r="BL670" s="50"/>
      <c r="BM670" s="50"/>
      <c r="BN670" s="50"/>
      <c r="BO670" s="50"/>
      <c r="BP670" s="50"/>
      <c r="BQ670" s="50"/>
      <c r="BR670" s="50"/>
      <c r="BS670" s="50"/>
      <c r="BT670" s="50"/>
      <c r="BU670" s="50"/>
      <c r="BV670" s="50"/>
      <c r="BW670" s="50"/>
      <c r="BX670" s="50"/>
      <c r="BY670" s="50"/>
      <c r="BZ670" s="50"/>
      <c r="CA670" s="50"/>
      <c r="CB670" s="50"/>
      <c r="CC670" s="50"/>
      <c r="CD670" s="50"/>
      <c r="CE670" s="50"/>
      <c r="CF670" s="50"/>
      <c r="CG670" s="50"/>
      <c r="CH670" s="50"/>
      <c r="CI670" s="50"/>
      <c r="CJ670" s="61">
        <f t="shared" ref="CJ670:CJ673" si="443">SUM(D670:CI670)</f>
        <v>1</v>
      </c>
    </row>
    <row r="671" spans="2:88" x14ac:dyDescent="0.35">
      <c r="B671" s="137">
        <v>354088</v>
      </c>
      <c r="C671" s="59">
        <v>42084</v>
      </c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0">
        <v>1</v>
      </c>
      <c r="BC671" s="50"/>
      <c r="BD671" s="50"/>
      <c r="BE671" s="50"/>
      <c r="BF671" s="50"/>
      <c r="BG671" s="50"/>
      <c r="BH671" s="50"/>
      <c r="BI671" s="50">
        <v>1</v>
      </c>
      <c r="BJ671" s="50"/>
      <c r="BK671" s="50"/>
      <c r="BL671" s="50"/>
      <c r="BM671" s="50"/>
      <c r="BN671" s="50">
        <v>1</v>
      </c>
      <c r="BO671" s="50"/>
      <c r="BP671" s="50"/>
      <c r="BQ671" s="50"/>
      <c r="BR671" s="50"/>
      <c r="BS671" s="50"/>
      <c r="BT671" s="50"/>
      <c r="BU671" s="50"/>
      <c r="BV671" s="50"/>
      <c r="BW671" s="50"/>
      <c r="BX671" s="50">
        <v>1</v>
      </c>
      <c r="BY671" s="50"/>
      <c r="BZ671" s="50"/>
      <c r="CA671" s="50"/>
      <c r="CB671" s="50"/>
      <c r="CC671" s="50"/>
      <c r="CD671" s="50"/>
      <c r="CE671" s="50"/>
      <c r="CF671" s="50"/>
      <c r="CG671" s="50"/>
      <c r="CH671" s="50"/>
      <c r="CI671" s="50"/>
      <c r="CJ671" s="61">
        <f t="shared" si="443"/>
        <v>4</v>
      </c>
    </row>
    <row r="672" spans="2:88" x14ac:dyDescent="0.35">
      <c r="B672" s="137">
        <v>820378</v>
      </c>
      <c r="C672" s="59">
        <v>42083</v>
      </c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0">
        <v>1</v>
      </c>
      <c r="BC672" s="50"/>
      <c r="BD672" s="50"/>
      <c r="BE672" s="50"/>
      <c r="BF672" s="50"/>
      <c r="BG672" s="50"/>
      <c r="BH672" s="50"/>
      <c r="BI672" s="50" t="s">
        <v>232</v>
      </c>
      <c r="BJ672" s="50"/>
      <c r="BK672" s="50"/>
      <c r="BL672" s="50"/>
      <c r="BM672" s="50"/>
      <c r="BN672" s="50"/>
      <c r="BO672" s="50"/>
      <c r="BP672" s="50"/>
      <c r="BQ672" s="50"/>
      <c r="BR672" s="50"/>
      <c r="BS672" s="50"/>
      <c r="BT672" s="50"/>
      <c r="BU672" s="50"/>
      <c r="BV672" s="50"/>
      <c r="BW672" s="50"/>
      <c r="BX672" s="50"/>
      <c r="BY672" s="50"/>
      <c r="BZ672" s="50"/>
      <c r="CA672" s="50"/>
      <c r="CB672" s="50"/>
      <c r="CC672" s="50"/>
      <c r="CD672" s="50"/>
      <c r="CE672" s="50"/>
      <c r="CF672" s="50"/>
      <c r="CG672" s="50"/>
      <c r="CH672" s="50"/>
      <c r="CI672" s="50"/>
      <c r="CJ672" s="61">
        <f t="shared" si="443"/>
        <v>1</v>
      </c>
    </row>
    <row r="673" spans="2:88" x14ac:dyDescent="0.35">
      <c r="B673" s="137">
        <v>828991</v>
      </c>
      <c r="C673" s="59">
        <v>42086</v>
      </c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0">
        <v>1</v>
      </c>
      <c r="BC673" s="50"/>
      <c r="BD673" s="50"/>
      <c r="BE673" s="50"/>
      <c r="BF673" s="50"/>
      <c r="BG673" s="50"/>
      <c r="BH673" s="50"/>
      <c r="BI673" s="50" t="s">
        <v>232</v>
      </c>
      <c r="BJ673" s="50"/>
      <c r="BK673" s="50"/>
      <c r="BL673" s="50"/>
      <c r="BM673" s="50"/>
      <c r="BN673" s="50"/>
      <c r="BO673" s="50"/>
      <c r="BP673" s="50"/>
      <c r="BQ673" s="50"/>
      <c r="BR673" s="50"/>
      <c r="BS673" s="50"/>
      <c r="BT673" s="50"/>
      <c r="BU673" s="50"/>
      <c r="BV673" s="50"/>
      <c r="BW673" s="50"/>
      <c r="BX673" s="50"/>
      <c r="BY673" s="50"/>
      <c r="BZ673" s="50"/>
      <c r="CA673" s="50"/>
      <c r="CB673" s="50"/>
      <c r="CC673" s="50"/>
      <c r="CD673" s="50"/>
      <c r="CE673" s="50"/>
      <c r="CF673" s="50"/>
      <c r="CG673" s="50"/>
      <c r="CH673" s="50"/>
      <c r="CI673" s="50"/>
      <c r="CJ673" s="61">
        <f t="shared" si="443"/>
        <v>1</v>
      </c>
    </row>
    <row r="674" spans="2:88" ht="18.75" customHeight="1" x14ac:dyDescent="0.35">
      <c r="B674" s="63"/>
      <c r="C674" s="62" t="s">
        <v>16</v>
      </c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  <c r="AK674" s="64"/>
      <c r="AL674" s="64"/>
      <c r="AM674" s="64"/>
      <c r="AN674" s="64"/>
      <c r="AO674" s="64"/>
      <c r="AP674" s="64"/>
      <c r="AQ674" s="64"/>
      <c r="AR674" s="64"/>
      <c r="AS674" s="64"/>
      <c r="AT674" s="64"/>
      <c r="AU674" s="64"/>
      <c r="AV674" s="64"/>
      <c r="AW674" s="64"/>
      <c r="AX674" s="64"/>
      <c r="AY674" s="64"/>
      <c r="AZ674" s="64"/>
      <c r="BA674" s="64"/>
      <c r="BB674" s="64">
        <f t="shared" ref="BB674:BH674" si="444">COUNT(BB670:BB673)</f>
        <v>4</v>
      </c>
      <c r="BC674" s="64">
        <f t="shared" si="444"/>
        <v>0</v>
      </c>
      <c r="BD674" s="64">
        <f t="shared" si="444"/>
        <v>0</v>
      </c>
      <c r="BE674" s="64">
        <f t="shared" si="444"/>
        <v>0</v>
      </c>
      <c r="BF674" s="64">
        <f t="shared" si="444"/>
        <v>0</v>
      </c>
      <c r="BG674" s="64">
        <f t="shared" si="444"/>
        <v>0</v>
      </c>
      <c r="BH674" s="64">
        <f t="shared" si="444"/>
        <v>0</v>
      </c>
      <c r="BI674" s="64">
        <f t="shared" ref="BI674:BO674" si="445">COUNT(BI670:BI673)</f>
        <v>1</v>
      </c>
      <c r="BJ674" s="64">
        <f t="shared" si="445"/>
        <v>0</v>
      </c>
      <c r="BK674" s="64">
        <f t="shared" si="445"/>
        <v>0</v>
      </c>
      <c r="BL674" s="64">
        <f t="shared" si="445"/>
        <v>0</v>
      </c>
      <c r="BM674" s="64">
        <f t="shared" si="445"/>
        <v>0</v>
      </c>
      <c r="BN674" s="64">
        <f t="shared" ref="BN674" si="446">COUNT(BN670:BN673)</f>
        <v>1</v>
      </c>
      <c r="BO674" s="64">
        <f t="shared" si="445"/>
        <v>0</v>
      </c>
      <c r="BP674" s="64">
        <f t="shared" ref="BP674:BQ674" si="447">COUNT(BP670:BP673)</f>
        <v>0</v>
      </c>
      <c r="BQ674" s="64">
        <f t="shared" si="447"/>
        <v>0</v>
      </c>
      <c r="BR674" s="64">
        <f t="shared" ref="BR674:BS674" si="448">COUNT(BR670:BR673)</f>
        <v>0</v>
      </c>
      <c r="BS674" s="64">
        <f t="shared" si="448"/>
        <v>0</v>
      </c>
      <c r="BT674" s="64">
        <f t="shared" ref="BT674:BU674" si="449">COUNT(BT670:BT673)</f>
        <v>0</v>
      </c>
      <c r="BU674" s="64">
        <f t="shared" si="449"/>
        <v>0</v>
      </c>
      <c r="BV674" s="64">
        <f t="shared" ref="BV674:CG674" si="450">COUNT(BV670:BV673)</f>
        <v>0</v>
      </c>
      <c r="BW674" s="64">
        <f t="shared" si="450"/>
        <v>0</v>
      </c>
      <c r="BX674" s="64">
        <f t="shared" si="450"/>
        <v>1</v>
      </c>
      <c r="BY674" s="64">
        <f t="shared" si="450"/>
        <v>0</v>
      </c>
      <c r="BZ674" s="64">
        <f t="shared" si="450"/>
        <v>0</v>
      </c>
      <c r="CA674" s="64">
        <f t="shared" si="450"/>
        <v>0</v>
      </c>
      <c r="CB674" s="64">
        <f t="shared" si="450"/>
        <v>0</v>
      </c>
      <c r="CC674" s="64">
        <f t="shared" si="450"/>
        <v>0</v>
      </c>
      <c r="CD674" s="64">
        <f t="shared" si="450"/>
        <v>0</v>
      </c>
      <c r="CE674" s="64">
        <f t="shared" si="450"/>
        <v>0</v>
      </c>
      <c r="CF674" s="64">
        <f t="shared" si="450"/>
        <v>0</v>
      </c>
      <c r="CG674" s="64">
        <f t="shared" si="450"/>
        <v>0</v>
      </c>
      <c r="CH674" s="64">
        <f t="shared" ref="CH674:CI674" si="451">COUNT(CH670:CH673)</f>
        <v>0</v>
      </c>
      <c r="CI674" s="64">
        <f t="shared" si="451"/>
        <v>0</v>
      </c>
      <c r="CJ674" s="64">
        <f>SUM(CJ670:CJ673)</f>
        <v>7</v>
      </c>
    </row>
    <row r="675" spans="2:88" ht="18.75" customHeight="1" x14ac:dyDescent="0.35"/>
    <row r="676" spans="2:88" ht="18.75" customHeight="1" x14ac:dyDescent="0.35">
      <c r="B676" s="136" t="s">
        <v>230</v>
      </c>
      <c r="C676" s="58" t="s">
        <v>231</v>
      </c>
      <c r="D676" s="56">
        <v>40544</v>
      </c>
      <c r="E676" s="56">
        <v>40575</v>
      </c>
      <c r="F676" s="56">
        <v>40603</v>
      </c>
      <c r="G676" s="56">
        <v>40634</v>
      </c>
      <c r="H676" s="56">
        <v>40664</v>
      </c>
      <c r="I676" s="56">
        <v>40695</v>
      </c>
      <c r="J676" s="56">
        <v>40725</v>
      </c>
      <c r="K676" s="56">
        <v>40756</v>
      </c>
      <c r="L676" s="56">
        <v>40787</v>
      </c>
      <c r="M676" s="56">
        <v>40817</v>
      </c>
      <c r="N676" s="56">
        <v>40848</v>
      </c>
      <c r="O676" s="56">
        <v>40878</v>
      </c>
      <c r="P676" s="56">
        <v>40909</v>
      </c>
      <c r="Q676" s="56">
        <v>40940</v>
      </c>
      <c r="R676" s="56">
        <v>40969</v>
      </c>
      <c r="S676" s="56">
        <v>41000</v>
      </c>
      <c r="T676" s="56">
        <v>41030</v>
      </c>
      <c r="U676" s="56">
        <v>41061</v>
      </c>
      <c r="V676" s="56">
        <v>41091</v>
      </c>
      <c r="W676" s="56">
        <v>41122</v>
      </c>
      <c r="X676" s="56">
        <v>41153</v>
      </c>
      <c r="Y676" s="56">
        <v>41183</v>
      </c>
      <c r="Z676" s="56">
        <v>41214</v>
      </c>
      <c r="AA676" s="56">
        <v>41244</v>
      </c>
      <c r="AB676" s="56">
        <v>41275</v>
      </c>
      <c r="AC676" s="56">
        <v>41306</v>
      </c>
      <c r="AD676" s="56">
        <v>41334</v>
      </c>
      <c r="AE676" s="56">
        <v>41365</v>
      </c>
      <c r="AF676" s="56">
        <v>41395</v>
      </c>
      <c r="AG676" s="56">
        <v>41426</v>
      </c>
      <c r="AH676" s="56">
        <v>41456</v>
      </c>
      <c r="AI676" s="56">
        <v>41487</v>
      </c>
      <c r="AJ676" s="56">
        <v>41518</v>
      </c>
      <c r="AK676" s="56">
        <v>41548</v>
      </c>
      <c r="AL676" s="56">
        <v>41579</v>
      </c>
      <c r="AM676" s="56">
        <v>41609</v>
      </c>
      <c r="AN676" s="56">
        <v>41640</v>
      </c>
      <c r="AO676" s="56">
        <v>41671</v>
      </c>
      <c r="AP676" s="56">
        <v>41699</v>
      </c>
      <c r="AQ676" s="56">
        <v>41730</v>
      </c>
      <c r="AR676" s="56">
        <v>41760</v>
      </c>
      <c r="AS676" s="56">
        <v>41791</v>
      </c>
      <c r="AT676" s="56">
        <v>41821</v>
      </c>
      <c r="AU676" s="56">
        <v>41852</v>
      </c>
      <c r="AV676" s="56">
        <v>41883</v>
      </c>
      <c r="AW676" s="56">
        <v>41913</v>
      </c>
      <c r="AX676" s="56">
        <v>41944</v>
      </c>
      <c r="AY676" s="56">
        <v>41974</v>
      </c>
      <c r="AZ676" s="56">
        <v>42005</v>
      </c>
      <c r="BA676" s="56">
        <v>42036</v>
      </c>
      <c r="BB676" s="56">
        <v>42064</v>
      </c>
      <c r="BC676" s="56">
        <v>42095</v>
      </c>
      <c r="BD676" s="56">
        <v>42125</v>
      </c>
      <c r="BE676" s="56">
        <v>42156</v>
      </c>
      <c r="BF676" s="56">
        <v>42156</v>
      </c>
      <c r="BG676" s="56">
        <v>42217</v>
      </c>
      <c r="BH676" s="48">
        <v>42248</v>
      </c>
      <c r="BI676" s="48">
        <v>42278</v>
      </c>
      <c r="BJ676" s="48">
        <v>42309</v>
      </c>
      <c r="BK676" s="48">
        <v>42339</v>
      </c>
      <c r="BL676" s="48">
        <v>42370</v>
      </c>
      <c r="BM676" s="48">
        <v>42401</v>
      </c>
      <c r="BN676" s="48">
        <v>42430</v>
      </c>
      <c r="BO676" s="48">
        <v>42461</v>
      </c>
      <c r="BP676" s="48">
        <v>42491</v>
      </c>
      <c r="BQ676" s="48">
        <v>42522</v>
      </c>
      <c r="BR676" s="48">
        <v>42552</v>
      </c>
      <c r="BS676" s="48">
        <v>42583</v>
      </c>
      <c r="BT676" s="48">
        <v>42614</v>
      </c>
      <c r="BU676" s="48">
        <v>42644</v>
      </c>
      <c r="BV676" s="48">
        <v>42675</v>
      </c>
      <c r="BW676" s="48">
        <v>42705</v>
      </c>
      <c r="BX676" s="48">
        <v>42736</v>
      </c>
      <c r="BY676" s="48">
        <v>42767</v>
      </c>
      <c r="BZ676" s="48">
        <v>42795</v>
      </c>
      <c r="CA676" s="48">
        <v>42826</v>
      </c>
      <c r="CB676" s="48">
        <v>42856</v>
      </c>
      <c r="CC676" s="48">
        <v>42887</v>
      </c>
      <c r="CD676" s="48">
        <v>42917</v>
      </c>
      <c r="CE676" s="48">
        <v>42948</v>
      </c>
      <c r="CF676" s="48">
        <v>42979</v>
      </c>
      <c r="CG676" s="48">
        <v>43009</v>
      </c>
      <c r="CH676" s="48">
        <v>43040</v>
      </c>
      <c r="CI676" s="48">
        <v>43070</v>
      </c>
      <c r="CJ676" s="56" t="s">
        <v>16</v>
      </c>
    </row>
    <row r="677" spans="2:88" x14ac:dyDescent="0.35">
      <c r="B677" s="137">
        <v>833572</v>
      </c>
      <c r="C677" s="59">
        <v>42096</v>
      </c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>
        <v>1</v>
      </c>
      <c r="BD677" s="50">
        <v>1</v>
      </c>
      <c r="BE677" s="50"/>
      <c r="BF677" s="50"/>
      <c r="BG677" s="50"/>
      <c r="BH677" s="50"/>
      <c r="BI677" s="50">
        <v>1</v>
      </c>
      <c r="BJ677" s="50"/>
      <c r="BK677" s="50"/>
      <c r="BL677" s="50"/>
      <c r="BM677" s="50"/>
      <c r="BN677" s="50"/>
      <c r="BO677" s="50"/>
      <c r="BP677" s="50"/>
      <c r="BQ677" s="50"/>
      <c r="BR677" s="50"/>
      <c r="BS677" s="50"/>
      <c r="BT677" s="50"/>
      <c r="BU677" s="50"/>
      <c r="BV677" s="50"/>
      <c r="BW677" s="50"/>
      <c r="BX677" s="50"/>
      <c r="BY677" s="50"/>
      <c r="BZ677" s="50"/>
      <c r="CA677" s="50"/>
      <c r="CB677" s="50"/>
      <c r="CC677" s="50"/>
      <c r="CD677" s="50"/>
      <c r="CE677" s="50"/>
      <c r="CF677" s="50"/>
      <c r="CG677" s="50"/>
      <c r="CH677" s="50"/>
      <c r="CI677" s="50"/>
      <c r="CJ677" s="61">
        <f t="shared" ref="CJ677:CJ681" si="452">SUM(D677:CI677)</f>
        <v>3</v>
      </c>
    </row>
    <row r="678" spans="2:88" x14ac:dyDescent="0.35">
      <c r="B678" s="137">
        <v>553191</v>
      </c>
      <c r="C678" s="59">
        <v>42096</v>
      </c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>
        <v>1</v>
      </c>
      <c r="BD678" s="50"/>
      <c r="BE678" s="50"/>
      <c r="BF678" s="50">
        <v>1</v>
      </c>
      <c r="BG678" s="50"/>
      <c r="BH678" s="50"/>
      <c r="BI678" s="50" t="s">
        <v>232</v>
      </c>
      <c r="BJ678" s="50"/>
      <c r="BK678" s="50"/>
      <c r="BL678" s="50"/>
      <c r="BM678" s="50"/>
      <c r="BN678" s="50"/>
      <c r="BO678" s="50"/>
      <c r="BP678" s="50"/>
      <c r="BQ678" s="50"/>
      <c r="BR678" s="50"/>
      <c r="BS678" s="50"/>
      <c r="BT678" s="50"/>
      <c r="BU678" s="50"/>
      <c r="BV678" s="50"/>
      <c r="BW678" s="50"/>
      <c r="BX678" s="50"/>
      <c r="BY678" s="50"/>
      <c r="BZ678" s="50"/>
      <c r="CA678" s="50"/>
      <c r="CB678" s="50"/>
      <c r="CC678" s="50"/>
      <c r="CD678" s="50"/>
      <c r="CE678" s="50"/>
      <c r="CF678" s="50"/>
      <c r="CG678" s="50"/>
      <c r="CH678" s="50"/>
      <c r="CI678" s="50"/>
      <c r="CJ678" s="61">
        <f t="shared" si="452"/>
        <v>2</v>
      </c>
    </row>
    <row r="679" spans="2:88" x14ac:dyDescent="0.35">
      <c r="B679" s="137">
        <v>817916</v>
      </c>
      <c r="C679" s="59">
        <v>42096</v>
      </c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>
        <v>1</v>
      </c>
      <c r="BD679" s="50"/>
      <c r="BE679" s="50"/>
      <c r="BF679" s="50">
        <v>1</v>
      </c>
      <c r="BG679" s="50"/>
      <c r="BH679" s="50"/>
      <c r="BI679" s="50" t="s">
        <v>232</v>
      </c>
      <c r="BJ679" s="50"/>
      <c r="BK679" s="50"/>
      <c r="BL679" s="50"/>
      <c r="BM679" s="50"/>
      <c r="BN679" s="50"/>
      <c r="BO679" s="50"/>
      <c r="BP679" s="50"/>
      <c r="BQ679" s="50"/>
      <c r="BR679" s="50"/>
      <c r="BS679" s="50"/>
      <c r="BT679" s="50"/>
      <c r="BU679" s="50"/>
      <c r="BV679" s="50"/>
      <c r="BW679" s="50"/>
      <c r="BX679" s="50"/>
      <c r="BY679" s="50"/>
      <c r="BZ679" s="50"/>
      <c r="CA679" s="50"/>
      <c r="CB679" s="50"/>
      <c r="CC679" s="50"/>
      <c r="CD679" s="50"/>
      <c r="CE679" s="50"/>
      <c r="CF679" s="50"/>
      <c r="CG679" s="50"/>
      <c r="CH679" s="50"/>
      <c r="CI679" s="50"/>
      <c r="CJ679" s="61">
        <f t="shared" si="452"/>
        <v>2</v>
      </c>
    </row>
    <row r="680" spans="2:88" x14ac:dyDescent="0.35">
      <c r="B680" s="137">
        <v>802640</v>
      </c>
      <c r="C680" s="59">
        <v>42096</v>
      </c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>
        <v>1</v>
      </c>
      <c r="BD680" s="50">
        <v>1</v>
      </c>
      <c r="BE680" s="50"/>
      <c r="BF680" s="50"/>
      <c r="BG680" s="50"/>
      <c r="BH680" s="50"/>
      <c r="BI680" s="50" t="s">
        <v>232</v>
      </c>
      <c r="BJ680" s="50"/>
      <c r="BK680" s="50"/>
      <c r="BL680" s="50"/>
      <c r="BM680" s="50"/>
      <c r="BN680" s="50"/>
      <c r="BO680" s="50"/>
      <c r="BP680" s="50"/>
      <c r="BQ680" s="50"/>
      <c r="BR680" s="50"/>
      <c r="BS680" s="50"/>
      <c r="BT680" s="50"/>
      <c r="BU680" s="50"/>
      <c r="BV680" s="50"/>
      <c r="BW680" s="50"/>
      <c r="BX680" s="50"/>
      <c r="BY680" s="50"/>
      <c r="BZ680" s="50"/>
      <c r="CA680" s="50"/>
      <c r="CB680" s="50"/>
      <c r="CC680" s="50"/>
      <c r="CD680" s="50"/>
      <c r="CE680" s="50"/>
      <c r="CF680" s="50"/>
      <c r="CG680" s="50"/>
      <c r="CH680" s="50"/>
      <c r="CI680" s="50"/>
      <c r="CJ680" s="61">
        <f t="shared" si="452"/>
        <v>2</v>
      </c>
    </row>
    <row r="681" spans="2:88" x14ac:dyDescent="0.35">
      <c r="B681" s="137">
        <v>807037</v>
      </c>
      <c r="C681" s="59">
        <v>42096</v>
      </c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0"/>
      <c r="BC681" s="50">
        <v>1</v>
      </c>
      <c r="BD681" s="50">
        <v>1</v>
      </c>
      <c r="BE681" s="50"/>
      <c r="BF681" s="50"/>
      <c r="BG681" s="50"/>
      <c r="BH681" s="50"/>
      <c r="BI681" s="50" t="s">
        <v>232</v>
      </c>
      <c r="BJ681" s="50"/>
      <c r="BK681" s="50"/>
      <c r="BL681" s="50"/>
      <c r="BM681" s="50"/>
      <c r="BN681" s="50"/>
      <c r="BO681" s="50"/>
      <c r="BP681" s="50"/>
      <c r="BQ681" s="50"/>
      <c r="BR681" s="50"/>
      <c r="BS681" s="50"/>
      <c r="BT681" s="50"/>
      <c r="BU681" s="50"/>
      <c r="BV681" s="50"/>
      <c r="BW681" s="50"/>
      <c r="BX681" s="50"/>
      <c r="BY681" s="50"/>
      <c r="BZ681" s="50"/>
      <c r="CA681" s="50"/>
      <c r="CB681" s="50"/>
      <c r="CC681" s="50"/>
      <c r="CD681" s="50"/>
      <c r="CE681" s="50"/>
      <c r="CF681" s="50"/>
      <c r="CG681" s="50"/>
      <c r="CH681" s="50"/>
      <c r="CI681" s="50"/>
      <c r="CJ681" s="61">
        <f t="shared" si="452"/>
        <v>2</v>
      </c>
    </row>
    <row r="682" spans="2:88" ht="18.75" customHeight="1" x14ac:dyDescent="0.35">
      <c r="B682" s="63"/>
      <c r="C682" s="62" t="s">
        <v>16</v>
      </c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  <c r="AK682" s="64"/>
      <c r="AL682" s="64"/>
      <c r="AM682" s="64"/>
      <c r="AN682" s="64"/>
      <c r="AO682" s="64"/>
      <c r="AP682" s="64"/>
      <c r="AQ682" s="64"/>
      <c r="AR682" s="64"/>
      <c r="AS682" s="64"/>
      <c r="AT682" s="64"/>
      <c r="AU682" s="64"/>
      <c r="AV682" s="64"/>
      <c r="AW682" s="64"/>
      <c r="AX682" s="64"/>
      <c r="AY682" s="64"/>
      <c r="AZ682" s="64"/>
      <c r="BA682" s="64"/>
      <c r="BB682" s="64"/>
      <c r="BC682" s="64">
        <f t="shared" ref="BC682:BH682" si="453">COUNT(BC677:BC681)</f>
        <v>5</v>
      </c>
      <c r="BD682" s="64">
        <f t="shared" si="453"/>
        <v>3</v>
      </c>
      <c r="BE682" s="64">
        <f t="shared" si="453"/>
        <v>0</v>
      </c>
      <c r="BF682" s="64">
        <f t="shared" si="453"/>
        <v>2</v>
      </c>
      <c r="BG682" s="64">
        <f t="shared" si="453"/>
        <v>0</v>
      </c>
      <c r="BH682" s="64">
        <f t="shared" si="453"/>
        <v>0</v>
      </c>
      <c r="BI682" s="64">
        <f t="shared" ref="BI682:BO682" si="454">COUNT(BI677:BI681)</f>
        <v>1</v>
      </c>
      <c r="BJ682" s="64">
        <f t="shared" si="454"/>
        <v>0</v>
      </c>
      <c r="BK682" s="64">
        <f t="shared" si="454"/>
        <v>0</v>
      </c>
      <c r="BL682" s="64">
        <f t="shared" si="454"/>
        <v>0</v>
      </c>
      <c r="BM682" s="64">
        <f t="shared" si="454"/>
        <v>0</v>
      </c>
      <c r="BN682" s="64">
        <f t="shared" ref="BN682" si="455">COUNT(BN677:BN681)</f>
        <v>0</v>
      </c>
      <c r="BO682" s="64">
        <f t="shared" si="454"/>
        <v>0</v>
      </c>
      <c r="BP682" s="64">
        <f t="shared" ref="BP682:BQ682" si="456">COUNT(BP677:BP681)</f>
        <v>0</v>
      </c>
      <c r="BQ682" s="64">
        <f t="shared" si="456"/>
        <v>0</v>
      </c>
      <c r="BR682" s="64">
        <f t="shared" ref="BR682:BS682" si="457">COUNT(BR677:BR681)</f>
        <v>0</v>
      </c>
      <c r="BS682" s="64">
        <f t="shared" si="457"/>
        <v>0</v>
      </c>
      <c r="BT682" s="64">
        <f t="shared" ref="BT682:BU682" si="458">COUNT(BT677:BT681)</f>
        <v>0</v>
      </c>
      <c r="BU682" s="64">
        <f t="shared" si="458"/>
        <v>0</v>
      </c>
      <c r="BV682" s="64">
        <f t="shared" ref="BV682:CG682" si="459">COUNT(BV677:BV681)</f>
        <v>0</v>
      </c>
      <c r="BW682" s="64">
        <f t="shared" si="459"/>
        <v>0</v>
      </c>
      <c r="BX682" s="64">
        <f t="shared" si="459"/>
        <v>0</v>
      </c>
      <c r="BY682" s="64">
        <f t="shared" si="459"/>
        <v>0</v>
      </c>
      <c r="BZ682" s="64">
        <f t="shared" si="459"/>
        <v>0</v>
      </c>
      <c r="CA682" s="64">
        <f t="shared" si="459"/>
        <v>0</v>
      </c>
      <c r="CB682" s="64">
        <f t="shared" si="459"/>
        <v>0</v>
      </c>
      <c r="CC682" s="64">
        <f t="shared" si="459"/>
        <v>0</v>
      </c>
      <c r="CD682" s="64">
        <f t="shared" si="459"/>
        <v>0</v>
      </c>
      <c r="CE682" s="64">
        <f t="shared" si="459"/>
        <v>0</v>
      </c>
      <c r="CF682" s="64">
        <f t="shared" si="459"/>
        <v>0</v>
      </c>
      <c r="CG682" s="64">
        <f t="shared" si="459"/>
        <v>0</v>
      </c>
      <c r="CH682" s="64">
        <f t="shared" ref="CH682:CI682" si="460">COUNT(CH677:CH681)</f>
        <v>0</v>
      </c>
      <c r="CI682" s="64">
        <f t="shared" si="460"/>
        <v>0</v>
      </c>
      <c r="CJ682" s="64">
        <f>SUM(CJ677:CJ681)</f>
        <v>11</v>
      </c>
    </row>
    <row r="683" spans="2:88" ht="18.75" customHeight="1" x14ac:dyDescent="0.35"/>
    <row r="684" spans="2:88" ht="18.75" customHeight="1" x14ac:dyDescent="0.35">
      <c r="B684" s="136" t="s">
        <v>230</v>
      </c>
      <c r="C684" s="58" t="s">
        <v>231</v>
      </c>
      <c r="D684" s="56">
        <v>40544</v>
      </c>
      <c r="E684" s="56">
        <v>40575</v>
      </c>
      <c r="F684" s="56">
        <v>40603</v>
      </c>
      <c r="G684" s="56">
        <v>40634</v>
      </c>
      <c r="H684" s="56">
        <v>40664</v>
      </c>
      <c r="I684" s="56">
        <v>40695</v>
      </c>
      <c r="J684" s="56">
        <v>40725</v>
      </c>
      <c r="K684" s="56">
        <v>40756</v>
      </c>
      <c r="L684" s="56">
        <v>40787</v>
      </c>
      <c r="M684" s="56">
        <v>40817</v>
      </c>
      <c r="N684" s="56">
        <v>40848</v>
      </c>
      <c r="O684" s="56">
        <v>40878</v>
      </c>
      <c r="P684" s="56">
        <v>40909</v>
      </c>
      <c r="Q684" s="56">
        <v>40940</v>
      </c>
      <c r="R684" s="56">
        <v>40969</v>
      </c>
      <c r="S684" s="56">
        <v>41000</v>
      </c>
      <c r="T684" s="56">
        <v>41030</v>
      </c>
      <c r="U684" s="56">
        <v>41061</v>
      </c>
      <c r="V684" s="56">
        <v>41091</v>
      </c>
      <c r="W684" s="56">
        <v>41122</v>
      </c>
      <c r="X684" s="56">
        <v>41153</v>
      </c>
      <c r="Y684" s="56">
        <v>41183</v>
      </c>
      <c r="Z684" s="56">
        <v>41214</v>
      </c>
      <c r="AA684" s="56">
        <v>41244</v>
      </c>
      <c r="AB684" s="56">
        <v>41275</v>
      </c>
      <c r="AC684" s="56">
        <v>41306</v>
      </c>
      <c r="AD684" s="56">
        <v>41334</v>
      </c>
      <c r="AE684" s="56">
        <v>41365</v>
      </c>
      <c r="AF684" s="56">
        <v>41395</v>
      </c>
      <c r="AG684" s="56">
        <v>41426</v>
      </c>
      <c r="AH684" s="56">
        <v>41456</v>
      </c>
      <c r="AI684" s="56">
        <v>41487</v>
      </c>
      <c r="AJ684" s="56">
        <v>41518</v>
      </c>
      <c r="AK684" s="56">
        <v>41548</v>
      </c>
      <c r="AL684" s="56">
        <v>41579</v>
      </c>
      <c r="AM684" s="56">
        <v>41609</v>
      </c>
      <c r="AN684" s="56">
        <v>41640</v>
      </c>
      <c r="AO684" s="56">
        <v>41671</v>
      </c>
      <c r="AP684" s="56">
        <v>41699</v>
      </c>
      <c r="AQ684" s="56">
        <v>41730</v>
      </c>
      <c r="AR684" s="56">
        <v>41760</v>
      </c>
      <c r="AS684" s="56">
        <v>41791</v>
      </c>
      <c r="AT684" s="56">
        <v>41821</v>
      </c>
      <c r="AU684" s="56">
        <v>41852</v>
      </c>
      <c r="AV684" s="56">
        <v>41883</v>
      </c>
      <c r="AW684" s="56">
        <v>41913</v>
      </c>
      <c r="AX684" s="56">
        <v>41944</v>
      </c>
      <c r="AY684" s="56">
        <v>41974</v>
      </c>
      <c r="AZ684" s="56">
        <v>42005</v>
      </c>
      <c r="BA684" s="56">
        <v>42036</v>
      </c>
      <c r="BB684" s="56">
        <v>42064</v>
      </c>
      <c r="BC684" s="56">
        <v>42095</v>
      </c>
      <c r="BD684" s="56">
        <v>42125</v>
      </c>
      <c r="BE684" s="56">
        <v>42156</v>
      </c>
      <c r="BF684" s="56">
        <v>42186</v>
      </c>
      <c r="BG684" s="56">
        <v>42217</v>
      </c>
      <c r="BH684" s="48">
        <v>42248</v>
      </c>
      <c r="BI684" s="48">
        <v>42278</v>
      </c>
      <c r="BJ684" s="48">
        <v>42309</v>
      </c>
      <c r="BK684" s="48">
        <v>42339</v>
      </c>
      <c r="BL684" s="48">
        <v>42370</v>
      </c>
      <c r="BM684" s="48">
        <v>42401</v>
      </c>
      <c r="BN684" s="48">
        <v>42430</v>
      </c>
      <c r="BO684" s="48">
        <v>42461</v>
      </c>
      <c r="BP684" s="48">
        <v>42491</v>
      </c>
      <c r="BQ684" s="48">
        <v>42522</v>
      </c>
      <c r="BR684" s="48">
        <v>42552</v>
      </c>
      <c r="BS684" s="48">
        <v>42583</v>
      </c>
      <c r="BT684" s="48">
        <v>42614</v>
      </c>
      <c r="BU684" s="48">
        <v>42644</v>
      </c>
      <c r="BV684" s="48">
        <v>42675</v>
      </c>
      <c r="BW684" s="48">
        <v>42705</v>
      </c>
      <c r="BX684" s="48">
        <v>42736</v>
      </c>
      <c r="BY684" s="48">
        <v>42767</v>
      </c>
      <c r="BZ684" s="48">
        <v>42795</v>
      </c>
      <c r="CA684" s="48">
        <v>42826</v>
      </c>
      <c r="CB684" s="48">
        <v>42856</v>
      </c>
      <c r="CC684" s="48">
        <v>42887</v>
      </c>
      <c r="CD684" s="48">
        <v>42917</v>
      </c>
      <c r="CE684" s="48">
        <v>42948</v>
      </c>
      <c r="CF684" s="48">
        <v>42979</v>
      </c>
      <c r="CG684" s="48">
        <v>43009</v>
      </c>
      <c r="CH684" s="48">
        <v>43040</v>
      </c>
      <c r="CI684" s="48">
        <v>43070</v>
      </c>
      <c r="CJ684" s="56" t="s">
        <v>16</v>
      </c>
    </row>
    <row r="685" spans="2:88" x14ac:dyDescent="0.35">
      <c r="B685" s="137">
        <v>842540</v>
      </c>
      <c r="C685" s="59">
        <v>42126</v>
      </c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0">
        <v>2</v>
      </c>
      <c r="BE685" s="50"/>
      <c r="BF685" s="50"/>
      <c r="BG685" s="50">
        <v>2</v>
      </c>
      <c r="BH685" s="50"/>
      <c r="BI685" s="50" t="s">
        <v>232</v>
      </c>
      <c r="BJ685" s="50"/>
      <c r="BK685" s="50"/>
      <c r="BL685" s="50"/>
      <c r="BM685" s="50"/>
      <c r="BN685" s="50"/>
      <c r="BO685" s="50"/>
      <c r="BP685" s="50"/>
      <c r="BQ685" s="50"/>
      <c r="BR685" s="50"/>
      <c r="BS685" s="50"/>
      <c r="BT685" s="50">
        <v>1</v>
      </c>
      <c r="BU685" s="50"/>
      <c r="BV685" s="50"/>
      <c r="BW685" s="50"/>
      <c r="BX685" s="50"/>
      <c r="BY685" s="50"/>
      <c r="BZ685" s="50"/>
      <c r="CA685" s="50"/>
      <c r="CB685" s="50"/>
      <c r="CC685" s="50"/>
      <c r="CD685" s="50"/>
      <c r="CE685" s="50"/>
      <c r="CF685" s="50"/>
      <c r="CG685" s="50"/>
      <c r="CH685" s="50"/>
      <c r="CI685" s="50"/>
      <c r="CJ685" s="61">
        <f t="shared" ref="CJ685:CJ691" si="461">SUM(D685:CI685)</f>
        <v>5</v>
      </c>
    </row>
    <row r="686" spans="2:88" x14ac:dyDescent="0.35">
      <c r="B686" s="137">
        <v>31728</v>
      </c>
      <c r="C686" s="59">
        <v>42126</v>
      </c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>
        <v>2</v>
      </c>
      <c r="BE686" s="50"/>
      <c r="BF686" s="50">
        <v>2</v>
      </c>
      <c r="BG686" s="50"/>
      <c r="BH686" s="50"/>
      <c r="BI686" s="50" t="s">
        <v>232</v>
      </c>
      <c r="BJ686" s="50"/>
      <c r="BK686" s="50"/>
      <c r="BL686" s="50"/>
      <c r="BM686" s="50"/>
      <c r="BN686" s="50"/>
      <c r="BO686" s="50"/>
      <c r="BP686" s="50"/>
      <c r="BQ686" s="50"/>
      <c r="BR686" s="50"/>
      <c r="BS686" s="50"/>
      <c r="BT686" s="50"/>
      <c r="BU686" s="50"/>
      <c r="BV686" s="50"/>
      <c r="BW686" s="50"/>
      <c r="BX686" s="50"/>
      <c r="BY686" s="50"/>
      <c r="BZ686" s="50"/>
      <c r="CA686" s="50"/>
      <c r="CB686" s="50"/>
      <c r="CC686" s="50"/>
      <c r="CD686" s="50"/>
      <c r="CE686" s="50"/>
      <c r="CF686" s="50"/>
      <c r="CG686" s="50"/>
      <c r="CH686" s="50"/>
      <c r="CI686" s="50"/>
      <c r="CJ686" s="61">
        <f t="shared" si="461"/>
        <v>4</v>
      </c>
    </row>
    <row r="687" spans="2:88" x14ac:dyDescent="0.35">
      <c r="B687" s="137">
        <v>822631</v>
      </c>
      <c r="C687" s="59">
        <v>42126</v>
      </c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0">
        <v>1</v>
      </c>
      <c r="BE687" s="50"/>
      <c r="BF687" s="50"/>
      <c r="BG687" s="50"/>
      <c r="BH687" s="50"/>
      <c r="BI687" s="50" t="s">
        <v>232</v>
      </c>
      <c r="BJ687" s="50"/>
      <c r="BK687" s="50"/>
      <c r="BL687" s="50"/>
      <c r="BM687" s="50"/>
      <c r="BN687" s="50"/>
      <c r="BO687" s="50"/>
      <c r="BP687" s="50"/>
      <c r="BQ687" s="50"/>
      <c r="BR687" s="50"/>
      <c r="BS687" s="50"/>
      <c r="BT687" s="50"/>
      <c r="BU687" s="50"/>
      <c r="BV687" s="50"/>
      <c r="BW687" s="50"/>
      <c r="BX687" s="50"/>
      <c r="BY687" s="50">
        <v>1</v>
      </c>
      <c r="BZ687" s="50">
        <v>1</v>
      </c>
      <c r="CA687" s="50"/>
      <c r="CB687" s="50"/>
      <c r="CC687" s="50">
        <v>1</v>
      </c>
      <c r="CD687" s="50"/>
      <c r="CE687" s="50"/>
      <c r="CF687" s="50"/>
      <c r="CG687" s="50"/>
      <c r="CH687" s="50"/>
      <c r="CI687" s="50"/>
      <c r="CJ687" s="61">
        <f t="shared" si="461"/>
        <v>4</v>
      </c>
    </row>
    <row r="688" spans="2:88" x14ac:dyDescent="0.35">
      <c r="B688" s="137">
        <v>679528</v>
      </c>
      <c r="C688" s="59">
        <v>42126</v>
      </c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0">
        <v>2</v>
      </c>
      <c r="BE688" s="50"/>
      <c r="BF688" s="50">
        <v>2</v>
      </c>
      <c r="BG688" s="50"/>
      <c r="BH688" s="50"/>
      <c r="BI688" s="50" t="s">
        <v>232</v>
      </c>
      <c r="BJ688" s="50"/>
      <c r="BK688" s="50"/>
      <c r="BL688" s="50"/>
      <c r="BM688" s="50"/>
      <c r="BN688" s="50">
        <v>2</v>
      </c>
      <c r="BO688" s="50">
        <v>2</v>
      </c>
      <c r="BP688" s="50"/>
      <c r="BQ688" s="50">
        <v>2</v>
      </c>
      <c r="BR688" s="50"/>
      <c r="BS688" s="50"/>
      <c r="BT688" s="50"/>
      <c r="BU688" s="50"/>
      <c r="BV688" s="50"/>
      <c r="BW688" s="50"/>
      <c r="BX688" s="50"/>
      <c r="BY688" s="50"/>
      <c r="BZ688" s="50"/>
      <c r="CA688" s="50"/>
      <c r="CB688" s="50"/>
      <c r="CC688" s="50"/>
      <c r="CD688" s="50"/>
      <c r="CE688" s="50"/>
      <c r="CF688" s="50"/>
      <c r="CG688" s="50"/>
      <c r="CH688" s="50"/>
      <c r="CI688" s="50"/>
      <c r="CJ688" s="61">
        <f t="shared" si="461"/>
        <v>10</v>
      </c>
    </row>
    <row r="689" spans="2:88" x14ac:dyDescent="0.35">
      <c r="B689" s="137">
        <v>808605</v>
      </c>
      <c r="C689" s="59">
        <v>42126</v>
      </c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>
        <v>1</v>
      </c>
      <c r="BE689" s="50"/>
      <c r="BF689" s="50">
        <v>1</v>
      </c>
      <c r="BG689" s="50"/>
      <c r="BH689" s="50">
        <v>1</v>
      </c>
      <c r="BI689" s="50" t="s">
        <v>232</v>
      </c>
      <c r="BJ689" s="50"/>
      <c r="BK689" s="50"/>
      <c r="BL689" s="50">
        <v>1</v>
      </c>
      <c r="BM689" s="50"/>
      <c r="BN689" s="50"/>
      <c r="BO689" s="50"/>
      <c r="BP689" s="50"/>
      <c r="BQ689" s="50"/>
      <c r="BR689" s="50"/>
      <c r="BS689" s="50"/>
      <c r="BT689" s="50"/>
      <c r="BU689" s="50"/>
      <c r="BV689" s="50"/>
      <c r="BW689" s="50"/>
      <c r="BX689" s="50"/>
      <c r="BY689" s="50"/>
      <c r="BZ689" s="50"/>
      <c r="CA689" s="50"/>
      <c r="CB689" s="50"/>
      <c r="CC689" s="50"/>
      <c r="CD689" s="50"/>
      <c r="CE689" s="50"/>
      <c r="CF689" s="50"/>
      <c r="CG689" s="50"/>
      <c r="CH689" s="50"/>
      <c r="CI689" s="50"/>
      <c r="CJ689" s="61">
        <f t="shared" si="461"/>
        <v>4</v>
      </c>
    </row>
    <row r="690" spans="2:88" x14ac:dyDescent="0.35">
      <c r="B690" s="137">
        <v>707485</v>
      </c>
      <c r="C690" s="59">
        <v>42126</v>
      </c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>
        <v>1</v>
      </c>
      <c r="BE690" s="50"/>
      <c r="BF690" s="50"/>
      <c r="BG690" s="50"/>
      <c r="BH690" s="50"/>
      <c r="BI690" s="50" t="s">
        <v>232</v>
      </c>
      <c r="BJ690" s="50"/>
      <c r="BK690" s="50"/>
      <c r="BL690" s="50"/>
      <c r="BM690" s="50"/>
      <c r="BN690" s="50">
        <v>1</v>
      </c>
      <c r="BO690" s="50">
        <v>1</v>
      </c>
      <c r="BP690" s="50"/>
      <c r="BQ690" s="50"/>
      <c r="BR690" s="50"/>
      <c r="BS690" s="50"/>
      <c r="BT690" s="50"/>
      <c r="BU690" s="50">
        <v>1</v>
      </c>
      <c r="BV690" s="50"/>
      <c r="BW690" s="50"/>
      <c r="BX690" s="50"/>
      <c r="BY690" s="50"/>
      <c r="BZ690" s="50"/>
      <c r="CA690" s="50"/>
      <c r="CB690" s="50"/>
      <c r="CC690" s="50"/>
      <c r="CD690" s="50">
        <v>1</v>
      </c>
      <c r="CE690" s="50"/>
      <c r="CF690" s="50"/>
      <c r="CG690" s="50"/>
      <c r="CH690" s="50"/>
      <c r="CI690" s="50"/>
      <c r="CJ690" s="61">
        <f t="shared" si="461"/>
        <v>5</v>
      </c>
    </row>
    <row r="691" spans="2:88" x14ac:dyDescent="0.35">
      <c r="B691" s="137">
        <v>853030</v>
      </c>
      <c r="C691" s="59">
        <v>42126</v>
      </c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0">
        <v>1</v>
      </c>
      <c r="BE691" s="50"/>
      <c r="BF691" s="50"/>
      <c r="BG691" s="50"/>
      <c r="BH691" s="50"/>
      <c r="BI691" s="50" t="s">
        <v>232</v>
      </c>
      <c r="BJ691" s="50"/>
      <c r="BK691" s="50"/>
      <c r="BL691" s="50"/>
      <c r="BM691" s="50"/>
      <c r="BN691" s="50"/>
      <c r="BO691" s="50"/>
      <c r="BP691" s="50"/>
      <c r="BQ691" s="50"/>
      <c r="BR691" s="50"/>
      <c r="BS691" s="50"/>
      <c r="BT691" s="50"/>
      <c r="BU691" s="50"/>
      <c r="BV691" s="50"/>
      <c r="BW691" s="50"/>
      <c r="BX691" s="50"/>
      <c r="BY691" s="50"/>
      <c r="BZ691" s="50"/>
      <c r="CA691" s="50"/>
      <c r="CB691" s="50"/>
      <c r="CC691" s="50">
        <v>1</v>
      </c>
      <c r="CD691" s="50"/>
      <c r="CE691" s="50"/>
      <c r="CF691" s="50"/>
      <c r="CG691" s="50"/>
      <c r="CH691" s="50"/>
      <c r="CI691" s="50"/>
      <c r="CJ691" s="61">
        <f t="shared" si="461"/>
        <v>2</v>
      </c>
    </row>
    <row r="692" spans="2:88" ht="18.75" customHeight="1" x14ac:dyDescent="0.35">
      <c r="B692" s="63"/>
      <c r="C692" s="62" t="s">
        <v>16</v>
      </c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  <c r="AK692" s="64"/>
      <c r="AL692" s="64"/>
      <c r="AM692" s="64"/>
      <c r="AN692" s="64"/>
      <c r="AO692" s="64"/>
      <c r="AP692" s="64"/>
      <c r="AQ692" s="64"/>
      <c r="AR692" s="64"/>
      <c r="AS692" s="64"/>
      <c r="AT692" s="64"/>
      <c r="AU692" s="64"/>
      <c r="AV692" s="64"/>
      <c r="AW692" s="64"/>
      <c r="AX692" s="64"/>
      <c r="AY692" s="64"/>
      <c r="AZ692" s="64"/>
      <c r="BA692" s="64"/>
      <c r="BB692" s="64"/>
      <c r="BC692" s="64"/>
      <c r="BD692" s="64">
        <f t="shared" ref="BD692:BH692" si="462">COUNT(BD685:BD691)</f>
        <v>7</v>
      </c>
      <c r="BE692" s="64">
        <f t="shared" si="462"/>
        <v>0</v>
      </c>
      <c r="BF692" s="64">
        <f t="shared" si="462"/>
        <v>3</v>
      </c>
      <c r="BG692" s="64">
        <f t="shared" si="462"/>
        <v>1</v>
      </c>
      <c r="BH692" s="64">
        <f t="shared" si="462"/>
        <v>1</v>
      </c>
      <c r="BI692" s="64">
        <f t="shared" ref="BI692:BO692" si="463">COUNT(BI685:BI691)</f>
        <v>0</v>
      </c>
      <c r="BJ692" s="64">
        <f t="shared" si="463"/>
        <v>0</v>
      </c>
      <c r="BK692" s="64">
        <f t="shared" si="463"/>
        <v>0</v>
      </c>
      <c r="BL692" s="64">
        <f t="shared" si="463"/>
        <v>1</v>
      </c>
      <c r="BM692" s="64">
        <f t="shared" si="463"/>
        <v>0</v>
      </c>
      <c r="BN692" s="64">
        <f t="shared" ref="BN692" si="464">COUNT(BN685:BN691)</f>
        <v>2</v>
      </c>
      <c r="BO692" s="64">
        <f t="shared" si="463"/>
        <v>2</v>
      </c>
      <c r="BP692" s="64">
        <f t="shared" ref="BP692:BQ692" si="465">COUNT(BP685:BP691)</f>
        <v>0</v>
      </c>
      <c r="BQ692" s="64">
        <f t="shared" si="465"/>
        <v>1</v>
      </c>
      <c r="BR692" s="64">
        <f t="shared" ref="BR692:BS692" si="466">COUNT(BR685:BR691)</f>
        <v>0</v>
      </c>
      <c r="BS692" s="64">
        <f t="shared" si="466"/>
        <v>0</v>
      </c>
      <c r="BT692" s="64">
        <f t="shared" ref="BT692:BU692" si="467">COUNT(BT685:BT691)</f>
        <v>1</v>
      </c>
      <c r="BU692" s="64">
        <f t="shared" si="467"/>
        <v>1</v>
      </c>
      <c r="BV692" s="64">
        <f t="shared" ref="BV692:CG692" si="468">COUNT(BV685:BV691)</f>
        <v>0</v>
      </c>
      <c r="BW692" s="64">
        <f t="shared" si="468"/>
        <v>0</v>
      </c>
      <c r="BX692" s="64">
        <f t="shared" si="468"/>
        <v>0</v>
      </c>
      <c r="BY692" s="64">
        <f t="shared" si="468"/>
        <v>1</v>
      </c>
      <c r="BZ692" s="64">
        <f t="shared" si="468"/>
        <v>1</v>
      </c>
      <c r="CA692" s="64">
        <f t="shared" si="468"/>
        <v>0</v>
      </c>
      <c r="CB692" s="64">
        <f t="shared" si="468"/>
        <v>0</v>
      </c>
      <c r="CC692" s="64">
        <f t="shared" si="468"/>
        <v>2</v>
      </c>
      <c r="CD692" s="64">
        <f t="shared" si="468"/>
        <v>1</v>
      </c>
      <c r="CE692" s="64">
        <f t="shared" si="468"/>
        <v>0</v>
      </c>
      <c r="CF692" s="64">
        <f t="shared" si="468"/>
        <v>0</v>
      </c>
      <c r="CG692" s="64">
        <f t="shared" si="468"/>
        <v>0</v>
      </c>
      <c r="CH692" s="64">
        <f t="shared" ref="CH692:CI692" si="469">COUNT(CH685:CH691)</f>
        <v>0</v>
      </c>
      <c r="CI692" s="64">
        <f t="shared" si="469"/>
        <v>0</v>
      </c>
      <c r="CJ692" s="64">
        <f>SUM(CJ685:CJ691)</f>
        <v>34</v>
      </c>
    </row>
    <row r="693" spans="2:88" ht="18.75" customHeight="1" x14ac:dyDescent="0.35"/>
    <row r="694" spans="2:88" ht="18.75" customHeight="1" x14ac:dyDescent="0.35"/>
    <row r="695" spans="2:88" ht="18.75" customHeight="1" x14ac:dyDescent="0.35">
      <c r="B695" s="136" t="s">
        <v>230</v>
      </c>
      <c r="C695" s="58" t="s">
        <v>231</v>
      </c>
      <c r="D695" s="56">
        <v>40544</v>
      </c>
      <c r="E695" s="56">
        <v>40575</v>
      </c>
      <c r="F695" s="56">
        <v>40603</v>
      </c>
      <c r="G695" s="56">
        <v>40634</v>
      </c>
      <c r="H695" s="56">
        <v>40664</v>
      </c>
      <c r="I695" s="56">
        <v>40695</v>
      </c>
      <c r="J695" s="56">
        <v>40725</v>
      </c>
      <c r="K695" s="56">
        <v>40756</v>
      </c>
      <c r="L695" s="56">
        <v>40787</v>
      </c>
      <c r="M695" s="56">
        <v>40817</v>
      </c>
      <c r="N695" s="56">
        <v>40848</v>
      </c>
      <c r="O695" s="56">
        <v>40878</v>
      </c>
      <c r="P695" s="56">
        <v>40909</v>
      </c>
      <c r="Q695" s="56">
        <v>40940</v>
      </c>
      <c r="R695" s="56">
        <v>40969</v>
      </c>
      <c r="S695" s="56">
        <v>41000</v>
      </c>
      <c r="T695" s="56">
        <v>41030</v>
      </c>
      <c r="U695" s="56">
        <v>41061</v>
      </c>
      <c r="V695" s="56">
        <v>41091</v>
      </c>
      <c r="W695" s="56">
        <v>41122</v>
      </c>
      <c r="X695" s="56">
        <v>41153</v>
      </c>
      <c r="Y695" s="56">
        <v>41183</v>
      </c>
      <c r="Z695" s="56">
        <v>41214</v>
      </c>
      <c r="AA695" s="56">
        <v>41244</v>
      </c>
      <c r="AB695" s="56">
        <v>41275</v>
      </c>
      <c r="AC695" s="56">
        <v>41306</v>
      </c>
      <c r="AD695" s="56">
        <v>41334</v>
      </c>
      <c r="AE695" s="56">
        <v>41365</v>
      </c>
      <c r="AF695" s="56">
        <v>41395</v>
      </c>
      <c r="AG695" s="56">
        <v>41426</v>
      </c>
      <c r="AH695" s="56">
        <v>41456</v>
      </c>
      <c r="AI695" s="56">
        <v>41487</v>
      </c>
      <c r="AJ695" s="56">
        <v>41518</v>
      </c>
      <c r="AK695" s="56">
        <v>41548</v>
      </c>
      <c r="AL695" s="56">
        <v>41579</v>
      </c>
      <c r="AM695" s="56">
        <v>41609</v>
      </c>
      <c r="AN695" s="56">
        <v>41640</v>
      </c>
      <c r="AO695" s="56">
        <v>41671</v>
      </c>
      <c r="AP695" s="56">
        <v>41699</v>
      </c>
      <c r="AQ695" s="56">
        <v>41730</v>
      </c>
      <c r="AR695" s="56">
        <v>41760</v>
      </c>
      <c r="AS695" s="56">
        <v>41791</v>
      </c>
      <c r="AT695" s="56">
        <v>41821</v>
      </c>
      <c r="AU695" s="56">
        <v>41852</v>
      </c>
      <c r="AV695" s="56">
        <v>41883</v>
      </c>
      <c r="AW695" s="56">
        <v>41913</v>
      </c>
      <c r="AX695" s="56">
        <v>41944</v>
      </c>
      <c r="AY695" s="56">
        <v>41974</v>
      </c>
      <c r="AZ695" s="56">
        <v>42005</v>
      </c>
      <c r="BA695" s="56">
        <v>42036</v>
      </c>
      <c r="BB695" s="56">
        <v>42064</v>
      </c>
      <c r="BC695" s="56">
        <v>42095</v>
      </c>
      <c r="BD695" s="56">
        <v>42125</v>
      </c>
      <c r="BE695" s="56">
        <v>42156</v>
      </c>
      <c r="BF695" s="56">
        <v>42186</v>
      </c>
      <c r="BG695" s="56">
        <v>42217</v>
      </c>
      <c r="BH695" s="48">
        <v>42248</v>
      </c>
      <c r="BI695" s="48">
        <v>42278</v>
      </c>
      <c r="BJ695" s="48">
        <v>42309</v>
      </c>
      <c r="BK695" s="48">
        <v>42339</v>
      </c>
      <c r="BL695" s="48">
        <v>42370</v>
      </c>
      <c r="BM695" s="48">
        <v>42401</v>
      </c>
      <c r="BN695" s="48">
        <v>42430</v>
      </c>
      <c r="BO695" s="48">
        <v>42461</v>
      </c>
      <c r="BP695" s="48">
        <v>42491</v>
      </c>
      <c r="BQ695" s="48">
        <v>42522</v>
      </c>
      <c r="BR695" s="48">
        <v>42552</v>
      </c>
      <c r="BS695" s="48">
        <v>42583</v>
      </c>
      <c r="BT695" s="48">
        <v>42614</v>
      </c>
      <c r="BU695" s="48">
        <v>42644</v>
      </c>
      <c r="BV695" s="48">
        <v>42675</v>
      </c>
      <c r="BW695" s="48">
        <v>42705</v>
      </c>
      <c r="BX695" s="48">
        <v>42736</v>
      </c>
      <c r="BY695" s="48">
        <v>42767</v>
      </c>
      <c r="BZ695" s="48">
        <v>42795</v>
      </c>
      <c r="CA695" s="48">
        <v>42826</v>
      </c>
      <c r="CB695" s="48">
        <v>42856</v>
      </c>
      <c r="CC695" s="48">
        <v>42887</v>
      </c>
      <c r="CD695" s="48">
        <v>42917</v>
      </c>
      <c r="CE695" s="48">
        <v>42948</v>
      </c>
      <c r="CF695" s="48">
        <v>42979</v>
      </c>
      <c r="CG695" s="48">
        <v>43009</v>
      </c>
      <c r="CH695" s="48">
        <v>43040</v>
      </c>
      <c r="CI695" s="48">
        <v>43070</v>
      </c>
      <c r="CJ695" s="56" t="s">
        <v>16</v>
      </c>
    </row>
    <row r="696" spans="2:88" x14ac:dyDescent="0.35">
      <c r="B696" s="137">
        <v>845818</v>
      </c>
      <c r="C696" s="59">
        <v>42157</v>
      </c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0"/>
      <c r="BE696" s="50">
        <v>2</v>
      </c>
      <c r="BF696" s="50"/>
      <c r="BG696" s="50"/>
      <c r="BH696" s="50">
        <v>2</v>
      </c>
      <c r="BI696" s="50" t="s">
        <v>232</v>
      </c>
      <c r="BJ696" s="50"/>
      <c r="BK696" s="50"/>
      <c r="BL696" s="50"/>
      <c r="BM696" s="50"/>
      <c r="BN696" s="50"/>
      <c r="BO696" s="50"/>
      <c r="BP696" s="50"/>
      <c r="BQ696" s="50"/>
      <c r="BR696" s="50"/>
      <c r="BS696" s="50"/>
      <c r="BT696" s="50"/>
      <c r="BU696" s="50"/>
      <c r="BV696" s="50"/>
      <c r="BW696" s="50"/>
      <c r="BX696" s="50"/>
      <c r="BY696" s="50"/>
      <c r="BZ696" s="50"/>
      <c r="CA696" s="50"/>
      <c r="CB696" s="50"/>
      <c r="CC696" s="50"/>
      <c r="CD696" s="50"/>
      <c r="CE696" s="50"/>
      <c r="CF696" s="50"/>
      <c r="CG696" s="50"/>
      <c r="CH696" s="50"/>
      <c r="CI696" s="50"/>
      <c r="CJ696" s="61">
        <f t="shared" ref="CJ696:CJ708" si="470">SUM(D696:CI696)</f>
        <v>4</v>
      </c>
    </row>
    <row r="697" spans="2:88" x14ac:dyDescent="0.35">
      <c r="B697" s="137">
        <v>855232</v>
      </c>
      <c r="C697" s="59">
        <v>42157</v>
      </c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0"/>
      <c r="BE697" s="50">
        <v>1</v>
      </c>
      <c r="BF697" s="50"/>
      <c r="BG697" s="50"/>
      <c r="BH697" s="50"/>
      <c r="BI697" s="50" t="s">
        <v>232</v>
      </c>
      <c r="BJ697" s="50"/>
      <c r="BK697" s="50"/>
      <c r="BL697" s="50"/>
      <c r="BM697" s="50"/>
      <c r="BN697" s="50"/>
      <c r="BO697" s="50"/>
      <c r="BP697" s="50"/>
      <c r="BQ697" s="50"/>
      <c r="BR697" s="50"/>
      <c r="BS697" s="50"/>
      <c r="BT697" s="50"/>
      <c r="BU697" s="50"/>
      <c r="BV697" s="50"/>
      <c r="BW697" s="50"/>
      <c r="BX697" s="50"/>
      <c r="BY697" s="50"/>
      <c r="BZ697" s="50"/>
      <c r="CA697" s="50"/>
      <c r="CB697" s="50"/>
      <c r="CC697" s="50"/>
      <c r="CD697" s="50"/>
      <c r="CE697" s="50"/>
      <c r="CF697" s="50"/>
      <c r="CG697" s="50"/>
      <c r="CH697" s="50"/>
      <c r="CI697" s="50"/>
      <c r="CJ697" s="61">
        <f t="shared" si="470"/>
        <v>1</v>
      </c>
    </row>
    <row r="698" spans="2:88" x14ac:dyDescent="0.35">
      <c r="B698" s="137">
        <v>383164</v>
      </c>
      <c r="C698" s="59">
        <v>42157</v>
      </c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/>
      <c r="BE698" s="50">
        <v>4</v>
      </c>
      <c r="BF698" s="50"/>
      <c r="BG698" s="50"/>
      <c r="BH698" s="50"/>
      <c r="BI698" s="50" t="s">
        <v>232</v>
      </c>
      <c r="BJ698" s="50"/>
      <c r="BK698" s="50"/>
      <c r="BL698" s="50"/>
      <c r="BM698" s="50"/>
      <c r="BN698" s="50"/>
      <c r="BO698" s="50"/>
      <c r="BP698" s="50"/>
      <c r="BQ698" s="50"/>
      <c r="BR698" s="50"/>
      <c r="BS698" s="50"/>
      <c r="BT698" s="50"/>
      <c r="BU698" s="50"/>
      <c r="BV698" s="50"/>
      <c r="BW698" s="50"/>
      <c r="BX698" s="50"/>
      <c r="BY698" s="50"/>
      <c r="BZ698" s="50"/>
      <c r="CA698" s="50"/>
      <c r="CB698" s="50"/>
      <c r="CC698" s="50"/>
      <c r="CD698" s="50"/>
      <c r="CE698" s="50"/>
      <c r="CF698" s="50"/>
      <c r="CG698" s="50"/>
      <c r="CH698" s="50"/>
      <c r="CI698" s="50"/>
      <c r="CJ698" s="61">
        <f t="shared" si="470"/>
        <v>4</v>
      </c>
    </row>
    <row r="699" spans="2:88" x14ac:dyDescent="0.35">
      <c r="B699" s="137">
        <v>857607</v>
      </c>
      <c r="C699" s="59">
        <v>42157</v>
      </c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>
        <v>1</v>
      </c>
      <c r="BF699" s="50"/>
      <c r="BG699" s="50"/>
      <c r="BH699" s="50"/>
      <c r="BI699" s="50" t="s">
        <v>232</v>
      </c>
      <c r="BJ699" s="50"/>
      <c r="BK699" s="50"/>
      <c r="BL699" s="50"/>
      <c r="BM699" s="50"/>
      <c r="BN699" s="50"/>
      <c r="BO699" s="50"/>
      <c r="BP699" s="50"/>
      <c r="BQ699" s="50"/>
      <c r="BR699" s="50"/>
      <c r="BS699" s="50"/>
      <c r="BT699" s="50"/>
      <c r="BU699" s="50"/>
      <c r="BV699" s="50"/>
      <c r="BW699" s="50"/>
      <c r="BX699" s="50"/>
      <c r="BY699" s="50"/>
      <c r="BZ699" s="50"/>
      <c r="CA699" s="50"/>
      <c r="CB699" s="50"/>
      <c r="CC699" s="50"/>
      <c r="CD699" s="50"/>
      <c r="CE699" s="50"/>
      <c r="CF699" s="50"/>
      <c r="CG699" s="50"/>
      <c r="CH699" s="50"/>
      <c r="CI699" s="50"/>
      <c r="CJ699" s="61">
        <f t="shared" si="470"/>
        <v>1</v>
      </c>
    </row>
    <row r="700" spans="2:88" x14ac:dyDescent="0.35">
      <c r="B700" s="137">
        <v>838182</v>
      </c>
      <c r="C700" s="59">
        <v>42157</v>
      </c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0"/>
      <c r="BE700" s="50">
        <v>1</v>
      </c>
      <c r="BF700" s="50"/>
      <c r="BG700" s="50"/>
      <c r="BH700" s="50">
        <v>1</v>
      </c>
      <c r="BI700" s="50" t="s">
        <v>232</v>
      </c>
      <c r="BJ700" s="50">
        <v>1</v>
      </c>
      <c r="BK700" s="50"/>
      <c r="BL700" s="50">
        <v>1</v>
      </c>
      <c r="BM700" s="50">
        <v>1</v>
      </c>
      <c r="BN700" s="50"/>
      <c r="BO700" s="50">
        <v>1</v>
      </c>
      <c r="BP700" s="50"/>
      <c r="BQ700" s="50">
        <v>1</v>
      </c>
      <c r="BR700" s="50"/>
      <c r="BS700" s="50">
        <v>1</v>
      </c>
      <c r="BT700" s="50"/>
      <c r="BU700" s="50">
        <v>1</v>
      </c>
      <c r="BV700" s="50"/>
      <c r="BW700" s="50"/>
      <c r="BX700" s="50"/>
      <c r="BY700" s="50"/>
      <c r="BZ700" s="50"/>
      <c r="CA700" s="50"/>
      <c r="CB700" s="50"/>
      <c r="CC700" s="50"/>
      <c r="CD700" s="50"/>
      <c r="CE700" s="50"/>
      <c r="CF700" s="50"/>
      <c r="CG700" s="50"/>
      <c r="CH700" s="50"/>
      <c r="CI700" s="50"/>
      <c r="CJ700" s="61">
        <f t="shared" si="470"/>
        <v>9</v>
      </c>
    </row>
    <row r="701" spans="2:88" x14ac:dyDescent="0.35">
      <c r="B701" s="137">
        <v>837615</v>
      </c>
      <c r="C701" s="59">
        <v>42157</v>
      </c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>
        <v>1</v>
      </c>
      <c r="BF701" s="50">
        <v>1</v>
      </c>
      <c r="BG701" s="50"/>
      <c r="BH701" s="50"/>
      <c r="BI701" s="50" t="s">
        <v>232</v>
      </c>
      <c r="BJ701" s="50"/>
      <c r="BK701" s="50">
        <v>1</v>
      </c>
      <c r="BL701" s="50">
        <v>1</v>
      </c>
      <c r="BM701" s="50"/>
      <c r="BN701" s="50"/>
      <c r="BO701" s="50">
        <v>1</v>
      </c>
      <c r="BP701" s="50"/>
      <c r="BQ701" s="50">
        <v>1</v>
      </c>
      <c r="BR701" s="50"/>
      <c r="BS701" s="50"/>
      <c r="BT701" s="50"/>
      <c r="BU701" s="50">
        <v>1</v>
      </c>
      <c r="BV701" s="50"/>
      <c r="BW701" s="50">
        <v>1</v>
      </c>
      <c r="BX701" s="50"/>
      <c r="BY701" s="50"/>
      <c r="BZ701" s="50">
        <v>1</v>
      </c>
      <c r="CA701" s="50"/>
      <c r="CB701" s="50">
        <v>1</v>
      </c>
      <c r="CC701" s="50"/>
      <c r="CD701" s="50"/>
      <c r="CE701" s="50"/>
      <c r="CF701" s="50">
        <v>1</v>
      </c>
      <c r="CG701" s="50"/>
      <c r="CH701" s="50"/>
      <c r="CI701" s="50">
        <v>1</v>
      </c>
      <c r="CJ701" s="61">
        <f t="shared" si="470"/>
        <v>12</v>
      </c>
    </row>
    <row r="702" spans="2:88" x14ac:dyDescent="0.35">
      <c r="B702" s="137">
        <v>858078</v>
      </c>
      <c r="C702" s="59">
        <v>42157</v>
      </c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>
        <v>1</v>
      </c>
      <c r="BF702" s="50"/>
      <c r="BG702" s="50"/>
      <c r="BH702" s="50"/>
      <c r="BI702" s="50" t="s">
        <v>232</v>
      </c>
      <c r="BJ702" s="50"/>
      <c r="BK702" s="50"/>
      <c r="BL702" s="50"/>
      <c r="BM702" s="50"/>
      <c r="BN702" s="50"/>
      <c r="BO702" s="50"/>
      <c r="BP702" s="50"/>
      <c r="BQ702" s="50"/>
      <c r="BR702" s="50"/>
      <c r="BS702" s="50"/>
      <c r="BT702" s="50"/>
      <c r="BU702" s="50"/>
      <c r="BV702" s="50"/>
      <c r="BW702" s="50"/>
      <c r="BX702" s="50"/>
      <c r="BY702" s="50"/>
      <c r="BZ702" s="50"/>
      <c r="CA702" s="50"/>
      <c r="CB702" s="50"/>
      <c r="CC702" s="50"/>
      <c r="CD702" s="50"/>
      <c r="CE702" s="50"/>
      <c r="CF702" s="50"/>
      <c r="CG702" s="50"/>
      <c r="CH702" s="50"/>
      <c r="CI702" s="50"/>
      <c r="CJ702" s="61">
        <f t="shared" si="470"/>
        <v>1</v>
      </c>
    </row>
    <row r="703" spans="2:88" x14ac:dyDescent="0.35">
      <c r="B703" s="137">
        <v>861358</v>
      </c>
      <c r="C703" s="59">
        <v>42157</v>
      </c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>
        <v>1</v>
      </c>
      <c r="BF703" s="50"/>
      <c r="BG703" s="50"/>
      <c r="BH703" s="50"/>
      <c r="BI703" s="50" t="s">
        <v>232</v>
      </c>
      <c r="BJ703" s="50"/>
      <c r="BK703" s="50"/>
      <c r="BL703" s="50"/>
      <c r="BM703" s="50"/>
      <c r="BN703" s="50"/>
      <c r="BO703" s="50"/>
      <c r="BP703" s="50"/>
      <c r="BQ703" s="50"/>
      <c r="BR703" s="50"/>
      <c r="BS703" s="50"/>
      <c r="BT703" s="50"/>
      <c r="BU703" s="50"/>
      <c r="BV703" s="50"/>
      <c r="BW703" s="50"/>
      <c r="BX703" s="50"/>
      <c r="BY703" s="50"/>
      <c r="BZ703" s="50"/>
      <c r="CA703" s="50"/>
      <c r="CB703" s="50"/>
      <c r="CC703" s="50"/>
      <c r="CD703" s="50"/>
      <c r="CE703" s="50"/>
      <c r="CF703" s="50"/>
      <c r="CG703" s="50"/>
      <c r="CH703" s="50"/>
      <c r="CI703" s="50"/>
      <c r="CJ703" s="61">
        <f t="shared" si="470"/>
        <v>1</v>
      </c>
    </row>
    <row r="704" spans="2:88" x14ac:dyDescent="0.35">
      <c r="B704" s="137">
        <v>759565</v>
      </c>
      <c r="C704" s="59">
        <v>42157</v>
      </c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0"/>
      <c r="BE704" s="50">
        <v>2</v>
      </c>
      <c r="BF704" s="50"/>
      <c r="BG704" s="50"/>
      <c r="BH704" s="50"/>
      <c r="BI704" s="50" t="s">
        <v>232</v>
      </c>
      <c r="BJ704" s="50"/>
      <c r="BK704" s="50"/>
      <c r="BL704" s="50"/>
      <c r="BM704" s="50"/>
      <c r="BN704" s="50"/>
      <c r="BO704" s="50"/>
      <c r="BP704" s="50"/>
      <c r="BQ704" s="50"/>
      <c r="BR704" s="50"/>
      <c r="BS704" s="50"/>
      <c r="BT704" s="50"/>
      <c r="BU704" s="50"/>
      <c r="BV704" s="50"/>
      <c r="BW704" s="50"/>
      <c r="BX704" s="50"/>
      <c r="BY704" s="50"/>
      <c r="BZ704" s="50"/>
      <c r="CA704" s="50"/>
      <c r="CB704" s="50"/>
      <c r="CC704" s="50"/>
      <c r="CD704" s="50"/>
      <c r="CE704" s="50"/>
      <c r="CF704" s="50"/>
      <c r="CG704" s="50"/>
      <c r="CH704" s="50"/>
      <c r="CI704" s="50"/>
      <c r="CJ704" s="61">
        <f t="shared" si="470"/>
        <v>2</v>
      </c>
    </row>
    <row r="705" spans="2:88" x14ac:dyDescent="0.35">
      <c r="B705" s="137">
        <v>863149</v>
      </c>
      <c r="C705" s="59">
        <v>42157</v>
      </c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0"/>
      <c r="BE705" s="50">
        <v>1</v>
      </c>
      <c r="BF705" s="50"/>
      <c r="BG705" s="50">
        <v>1</v>
      </c>
      <c r="BH705" s="50">
        <v>3</v>
      </c>
      <c r="BI705" s="50">
        <v>3</v>
      </c>
      <c r="BJ705" s="50">
        <v>3</v>
      </c>
      <c r="BK705" s="50">
        <v>3</v>
      </c>
      <c r="BL705" s="50"/>
      <c r="BM705" s="50">
        <v>6</v>
      </c>
      <c r="BN705" s="50"/>
      <c r="BO705" s="50"/>
      <c r="BP705" s="50">
        <v>6</v>
      </c>
      <c r="BQ705" s="50">
        <v>3</v>
      </c>
      <c r="BR705" s="50"/>
      <c r="BS705" s="50">
        <v>3</v>
      </c>
      <c r="BT705" s="50">
        <v>6</v>
      </c>
      <c r="BU705" s="50"/>
      <c r="BV705" s="50"/>
      <c r="BW705" s="50"/>
      <c r="BX705" s="50"/>
      <c r="BY705" s="50"/>
      <c r="BZ705" s="50">
        <v>3</v>
      </c>
      <c r="CA705" s="50"/>
      <c r="CB705" s="50"/>
      <c r="CC705" s="50"/>
      <c r="CD705" s="50"/>
      <c r="CE705" s="50"/>
      <c r="CF705" s="50"/>
      <c r="CG705" s="50">
        <v>3</v>
      </c>
      <c r="CH705" s="50"/>
      <c r="CI705" s="50"/>
      <c r="CJ705" s="61">
        <f t="shared" si="470"/>
        <v>44</v>
      </c>
    </row>
    <row r="706" spans="2:88" x14ac:dyDescent="0.35">
      <c r="B706" s="137">
        <v>704438</v>
      </c>
      <c r="C706" s="59">
        <v>42157</v>
      </c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>
        <v>1</v>
      </c>
      <c r="BF706" s="50"/>
      <c r="BG706" s="50"/>
      <c r="BH706" s="50"/>
      <c r="BI706" s="50" t="s">
        <v>232</v>
      </c>
      <c r="BJ706" s="50"/>
      <c r="BK706" s="50"/>
      <c r="BL706" s="50"/>
      <c r="BM706" s="50"/>
      <c r="BN706" s="50"/>
      <c r="BO706" s="50"/>
      <c r="BP706" s="50"/>
      <c r="BQ706" s="50"/>
      <c r="BR706" s="50"/>
      <c r="BS706" s="50"/>
      <c r="BT706" s="50"/>
      <c r="BU706" s="50"/>
      <c r="BV706" s="50"/>
      <c r="BW706" s="50"/>
      <c r="BX706" s="50"/>
      <c r="BY706" s="50"/>
      <c r="BZ706" s="50"/>
      <c r="CA706" s="50"/>
      <c r="CB706" s="50"/>
      <c r="CC706" s="50"/>
      <c r="CD706" s="50"/>
      <c r="CE706" s="50"/>
      <c r="CF706" s="50"/>
      <c r="CG706" s="50"/>
      <c r="CH706" s="50"/>
      <c r="CI706" s="50"/>
      <c r="CJ706" s="61">
        <f t="shared" si="470"/>
        <v>1</v>
      </c>
    </row>
    <row r="707" spans="2:88" x14ac:dyDescent="0.35">
      <c r="B707" s="137">
        <v>864429</v>
      </c>
      <c r="C707" s="59">
        <v>42157</v>
      </c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>
        <v>1</v>
      </c>
      <c r="BF707" s="50"/>
      <c r="BG707" s="50"/>
      <c r="BH707" s="50"/>
      <c r="BI707" s="50" t="s">
        <v>232</v>
      </c>
      <c r="BJ707" s="50"/>
      <c r="BK707" s="50"/>
      <c r="BL707" s="50"/>
      <c r="BM707" s="50"/>
      <c r="BN707" s="50"/>
      <c r="BO707" s="50"/>
      <c r="BP707" s="50"/>
      <c r="BQ707" s="50"/>
      <c r="BR707" s="50"/>
      <c r="BS707" s="50"/>
      <c r="BT707" s="50"/>
      <c r="BU707" s="50"/>
      <c r="BV707" s="50"/>
      <c r="BW707" s="50"/>
      <c r="BX707" s="50"/>
      <c r="BY707" s="50"/>
      <c r="BZ707" s="50"/>
      <c r="CA707" s="50"/>
      <c r="CB707" s="50"/>
      <c r="CC707" s="50"/>
      <c r="CD707" s="50"/>
      <c r="CE707" s="50"/>
      <c r="CF707" s="50"/>
      <c r="CG707" s="50"/>
      <c r="CH707" s="50"/>
      <c r="CI707" s="50"/>
      <c r="CJ707" s="61">
        <f t="shared" si="470"/>
        <v>1</v>
      </c>
    </row>
    <row r="708" spans="2:88" x14ac:dyDescent="0.35">
      <c r="B708" s="137">
        <v>864766</v>
      </c>
      <c r="C708" s="59">
        <v>42157</v>
      </c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0"/>
      <c r="BE708" s="50">
        <v>2</v>
      </c>
      <c r="BF708" s="50"/>
      <c r="BG708" s="50"/>
      <c r="BH708" s="50"/>
      <c r="BI708" s="50" t="s">
        <v>232</v>
      </c>
      <c r="BJ708" s="50"/>
      <c r="BK708" s="50"/>
      <c r="BL708" s="50"/>
      <c r="BM708" s="50"/>
      <c r="BN708" s="50"/>
      <c r="BO708" s="50"/>
      <c r="BP708" s="50"/>
      <c r="BQ708" s="50"/>
      <c r="BR708" s="50"/>
      <c r="BS708" s="50"/>
      <c r="BT708" s="50"/>
      <c r="BU708" s="50"/>
      <c r="BV708" s="50"/>
      <c r="BW708" s="50"/>
      <c r="BX708" s="50"/>
      <c r="BY708" s="50"/>
      <c r="BZ708" s="50"/>
      <c r="CA708" s="50"/>
      <c r="CB708" s="50"/>
      <c r="CC708" s="50"/>
      <c r="CD708" s="50"/>
      <c r="CE708" s="50"/>
      <c r="CF708" s="50"/>
      <c r="CG708" s="50"/>
      <c r="CH708" s="50"/>
      <c r="CI708" s="50"/>
      <c r="CJ708" s="61">
        <f t="shared" si="470"/>
        <v>2</v>
      </c>
    </row>
    <row r="709" spans="2:88" ht="18.75" customHeight="1" x14ac:dyDescent="0.35">
      <c r="B709" s="63"/>
      <c r="C709" s="62" t="s">
        <v>16</v>
      </c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  <c r="AK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64"/>
      <c r="AV709" s="64"/>
      <c r="AW709" s="64"/>
      <c r="AX709" s="64"/>
      <c r="AY709" s="64"/>
      <c r="AZ709" s="64"/>
      <c r="BA709" s="64"/>
      <c r="BB709" s="64"/>
      <c r="BC709" s="64"/>
      <c r="BD709" s="64"/>
      <c r="BE709" s="64">
        <f t="shared" ref="BE709:BO709" si="471">COUNT(BE696:BE708)</f>
        <v>13</v>
      </c>
      <c r="BF709" s="64">
        <f t="shared" si="471"/>
        <v>1</v>
      </c>
      <c r="BG709" s="64">
        <f t="shared" si="471"/>
        <v>1</v>
      </c>
      <c r="BH709" s="64">
        <f t="shared" si="471"/>
        <v>3</v>
      </c>
      <c r="BI709" s="64">
        <f t="shared" si="471"/>
        <v>1</v>
      </c>
      <c r="BJ709" s="64">
        <f t="shared" ref="BJ709:BN709" si="472">COUNT(BJ696:BJ708)</f>
        <v>2</v>
      </c>
      <c r="BK709" s="64">
        <f t="shared" si="472"/>
        <v>2</v>
      </c>
      <c r="BL709" s="64">
        <f t="shared" si="472"/>
        <v>2</v>
      </c>
      <c r="BM709" s="64">
        <f t="shared" si="472"/>
        <v>2</v>
      </c>
      <c r="BN709" s="64">
        <f t="shared" si="472"/>
        <v>0</v>
      </c>
      <c r="BO709" s="64">
        <f t="shared" si="471"/>
        <v>2</v>
      </c>
      <c r="BP709" s="64">
        <f t="shared" ref="BP709:BQ709" si="473">COUNT(BP696:BP708)</f>
        <v>1</v>
      </c>
      <c r="BQ709" s="64">
        <f t="shared" si="473"/>
        <v>3</v>
      </c>
      <c r="BR709" s="64">
        <f t="shared" ref="BR709:BS709" si="474">COUNT(BR696:BR708)</f>
        <v>0</v>
      </c>
      <c r="BS709" s="64">
        <f t="shared" si="474"/>
        <v>2</v>
      </c>
      <c r="BT709" s="64">
        <f t="shared" ref="BT709:BU709" si="475">COUNT(BT696:BT708)</f>
        <v>1</v>
      </c>
      <c r="BU709" s="64">
        <f t="shared" si="475"/>
        <v>2</v>
      </c>
      <c r="BV709" s="64">
        <f t="shared" ref="BV709:CG709" si="476">COUNT(BV696:BV708)</f>
        <v>0</v>
      </c>
      <c r="BW709" s="64">
        <f t="shared" si="476"/>
        <v>1</v>
      </c>
      <c r="BX709" s="64">
        <f t="shared" si="476"/>
        <v>0</v>
      </c>
      <c r="BY709" s="64">
        <f t="shared" si="476"/>
        <v>0</v>
      </c>
      <c r="BZ709" s="64">
        <f t="shared" si="476"/>
        <v>2</v>
      </c>
      <c r="CA709" s="64">
        <f t="shared" si="476"/>
        <v>0</v>
      </c>
      <c r="CB709" s="64">
        <f t="shared" si="476"/>
        <v>1</v>
      </c>
      <c r="CC709" s="64">
        <f t="shared" si="476"/>
        <v>0</v>
      </c>
      <c r="CD709" s="64">
        <f t="shared" si="476"/>
        <v>0</v>
      </c>
      <c r="CE709" s="64">
        <f t="shared" si="476"/>
        <v>0</v>
      </c>
      <c r="CF709" s="64">
        <f t="shared" si="476"/>
        <v>1</v>
      </c>
      <c r="CG709" s="64">
        <f t="shared" si="476"/>
        <v>1</v>
      </c>
      <c r="CH709" s="64">
        <f t="shared" ref="CH709:CI709" si="477">COUNT(CH696:CH708)</f>
        <v>0</v>
      </c>
      <c r="CI709" s="64">
        <f t="shared" si="477"/>
        <v>1</v>
      </c>
      <c r="CJ709" s="64">
        <f>SUM(CJ696:CJ708)</f>
        <v>83</v>
      </c>
    </row>
    <row r="710" spans="2:88" ht="18.75" customHeight="1" x14ac:dyDescent="0.35"/>
    <row r="711" spans="2:88" ht="18.75" customHeight="1" x14ac:dyDescent="0.35"/>
    <row r="712" spans="2:88" ht="18.75" customHeight="1" x14ac:dyDescent="0.35">
      <c r="B712" s="136" t="s">
        <v>230</v>
      </c>
      <c r="C712" s="58" t="s">
        <v>231</v>
      </c>
      <c r="D712" s="56">
        <v>40544</v>
      </c>
      <c r="E712" s="56">
        <v>40575</v>
      </c>
      <c r="F712" s="56">
        <v>40603</v>
      </c>
      <c r="G712" s="56">
        <v>40634</v>
      </c>
      <c r="H712" s="56">
        <v>40664</v>
      </c>
      <c r="I712" s="56">
        <v>40695</v>
      </c>
      <c r="J712" s="56">
        <v>40725</v>
      </c>
      <c r="K712" s="56">
        <v>40756</v>
      </c>
      <c r="L712" s="56">
        <v>40787</v>
      </c>
      <c r="M712" s="56">
        <v>40817</v>
      </c>
      <c r="N712" s="56">
        <v>40848</v>
      </c>
      <c r="O712" s="56">
        <v>40878</v>
      </c>
      <c r="P712" s="56">
        <v>40909</v>
      </c>
      <c r="Q712" s="56">
        <v>40940</v>
      </c>
      <c r="R712" s="56">
        <v>40969</v>
      </c>
      <c r="S712" s="56">
        <v>41000</v>
      </c>
      <c r="T712" s="56">
        <v>41030</v>
      </c>
      <c r="U712" s="56">
        <v>41061</v>
      </c>
      <c r="V712" s="56">
        <v>41091</v>
      </c>
      <c r="W712" s="56">
        <v>41122</v>
      </c>
      <c r="X712" s="56">
        <v>41153</v>
      </c>
      <c r="Y712" s="56">
        <v>41183</v>
      </c>
      <c r="Z712" s="56">
        <v>41214</v>
      </c>
      <c r="AA712" s="56">
        <v>41244</v>
      </c>
      <c r="AB712" s="56">
        <v>41275</v>
      </c>
      <c r="AC712" s="56">
        <v>41306</v>
      </c>
      <c r="AD712" s="56">
        <v>41334</v>
      </c>
      <c r="AE712" s="56">
        <v>41365</v>
      </c>
      <c r="AF712" s="56">
        <v>41395</v>
      </c>
      <c r="AG712" s="56">
        <v>41426</v>
      </c>
      <c r="AH712" s="56">
        <v>41456</v>
      </c>
      <c r="AI712" s="56">
        <v>41487</v>
      </c>
      <c r="AJ712" s="56">
        <v>41518</v>
      </c>
      <c r="AK712" s="56">
        <v>41548</v>
      </c>
      <c r="AL712" s="56">
        <v>41579</v>
      </c>
      <c r="AM712" s="56">
        <v>41609</v>
      </c>
      <c r="AN712" s="56">
        <v>41640</v>
      </c>
      <c r="AO712" s="56">
        <v>41671</v>
      </c>
      <c r="AP712" s="56">
        <v>41699</v>
      </c>
      <c r="AQ712" s="56">
        <v>41730</v>
      </c>
      <c r="AR712" s="56">
        <v>41760</v>
      </c>
      <c r="AS712" s="56">
        <v>41791</v>
      </c>
      <c r="AT712" s="56">
        <v>41821</v>
      </c>
      <c r="AU712" s="56">
        <v>41852</v>
      </c>
      <c r="AV712" s="56">
        <v>41883</v>
      </c>
      <c r="AW712" s="56">
        <v>41913</v>
      </c>
      <c r="AX712" s="56">
        <v>41944</v>
      </c>
      <c r="AY712" s="56">
        <v>41974</v>
      </c>
      <c r="AZ712" s="56">
        <v>42005</v>
      </c>
      <c r="BA712" s="56">
        <v>42036</v>
      </c>
      <c r="BB712" s="56">
        <v>42064</v>
      </c>
      <c r="BC712" s="56">
        <v>42095</v>
      </c>
      <c r="BD712" s="56">
        <v>42125</v>
      </c>
      <c r="BE712" s="56">
        <v>42156</v>
      </c>
      <c r="BF712" s="56">
        <v>42186</v>
      </c>
      <c r="BG712" s="56">
        <v>42217</v>
      </c>
      <c r="BH712" s="48">
        <v>42248</v>
      </c>
      <c r="BI712" s="48">
        <v>42278</v>
      </c>
      <c r="BJ712" s="48">
        <v>42309</v>
      </c>
      <c r="BK712" s="48">
        <v>42339</v>
      </c>
      <c r="BL712" s="48">
        <v>42370</v>
      </c>
      <c r="BM712" s="48">
        <v>42401</v>
      </c>
      <c r="BN712" s="48">
        <v>42430</v>
      </c>
      <c r="BO712" s="48">
        <v>42461</v>
      </c>
      <c r="BP712" s="48">
        <v>42491</v>
      </c>
      <c r="BQ712" s="48">
        <v>42522</v>
      </c>
      <c r="BR712" s="48">
        <v>42552</v>
      </c>
      <c r="BS712" s="48">
        <v>42583</v>
      </c>
      <c r="BT712" s="48">
        <v>42614</v>
      </c>
      <c r="BU712" s="48">
        <v>42644</v>
      </c>
      <c r="BV712" s="48">
        <v>42675</v>
      </c>
      <c r="BW712" s="48">
        <v>42705</v>
      </c>
      <c r="BX712" s="48">
        <v>42736</v>
      </c>
      <c r="BY712" s="48">
        <v>42767</v>
      </c>
      <c r="BZ712" s="48">
        <v>42795</v>
      </c>
      <c r="CA712" s="48">
        <v>42826</v>
      </c>
      <c r="CB712" s="48">
        <v>42856</v>
      </c>
      <c r="CC712" s="48">
        <v>42887</v>
      </c>
      <c r="CD712" s="48">
        <v>42917</v>
      </c>
      <c r="CE712" s="48">
        <v>42948</v>
      </c>
      <c r="CF712" s="48">
        <v>42979</v>
      </c>
      <c r="CG712" s="48">
        <v>43009</v>
      </c>
      <c r="CH712" s="48">
        <v>43040</v>
      </c>
      <c r="CI712" s="48">
        <v>43070</v>
      </c>
      <c r="CJ712" s="56" t="s">
        <v>16</v>
      </c>
    </row>
    <row r="713" spans="2:88" x14ac:dyDescent="0.35">
      <c r="B713" s="137">
        <v>714430</v>
      </c>
      <c r="C713" s="59">
        <v>42187</v>
      </c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/>
      <c r="BE713" s="50"/>
      <c r="BF713" s="65">
        <v>1</v>
      </c>
      <c r="BG713" s="50">
        <v>1</v>
      </c>
      <c r="BH713" s="50">
        <v>1</v>
      </c>
      <c r="BI713" s="50" t="s">
        <v>232</v>
      </c>
      <c r="BJ713" s="50"/>
      <c r="BK713" s="50"/>
      <c r="BL713" s="50"/>
      <c r="BM713" s="50"/>
      <c r="BN713" s="50"/>
      <c r="BO713" s="50"/>
      <c r="BP713" s="50"/>
      <c r="BQ713" s="50"/>
      <c r="BR713" s="50"/>
      <c r="BS713" s="50"/>
      <c r="BT713" s="50"/>
      <c r="BU713" s="50"/>
      <c r="BV713" s="50"/>
      <c r="BW713" s="50"/>
      <c r="BX713" s="50"/>
      <c r="BY713" s="50"/>
      <c r="BZ713" s="50"/>
      <c r="CA713" s="50"/>
      <c r="CB713" s="50"/>
      <c r="CC713" s="50"/>
      <c r="CD713" s="50"/>
      <c r="CE713" s="50"/>
      <c r="CF713" s="50"/>
      <c r="CG713" s="50"/>
      <c r="CH713" s="50"/>
      <c r="CI713" s="50"/>
      <c r="CJ713" s="61">
        <f t="shared" ref="CJ713:CJ723" si="478">SUM(D713:CI713)</f>
        <v>3</v>
      </c>
    </row>
    <row r="714" spans="2:88" x14ac:dyDescent="0.35">
      <c r="B714" s="137">
        <v>854697</v>
      </c>
      <c r="C714" s="59">
        <v>42187</v>
      </c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65">
        <v>19</v>
      </c>
      <c r="BG714" s="50"/>
      <c r="BH714" s="50"/>
      <c r="BI714" s="50" t="s">
        <v>232</v>
      </c>
      <c r="BJ714" s="50">
        <v>35</v>
      </c>
      <c r="BK714" s="50"/>
      <c r="BL714" s="50"/>
      <c r="BM714" s="50"/>
      <c r="BN714" s="50"/>
      <c r="BO714" s="50"/>
      <c r="BP714" s="50"/>
      <c r="BQ714" s="50"/>
      <c r="BR714" s="50"/>
      <c r="BS714" s="50"/>
      <c r="BT714" s="50"/>
      <c r="BU714" s="50"/>
      <c r="BV714" s="50"/>
      <c r="BW714" s="50"/>
      <c r="BX714" s="50"/>
      <c r="BY714" s="50"/>
      <c r="BZ714" s="50"/>
      <c r="CA714" s="50"/>
      <c r="CB714" s="50"/>
      <c r="CC714" s="50"/>
      <c r="CD714" s="50"/>
      <c r="CE714" s="50"/>
      <c r="CF714" s="50"/>
      <c r="CG714" s="50"/>
      <c r="CH714" s="50"/>
      <c r="CI714" s="50"/>
      <c r="CJ714" s="61">
        <f t="shared" si="478"/>
        <v>54</v>
      </c>
    </row>
    <row r="715" spans="2:88" x14ac:dyDescent="0.35">
      <c r="B715" s="137">
        <v>866513</v>
      </c>
      <c r="C715" s="59">
        <v>42187</v>
      </c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0"/>
      <c r="BE715" s="50"/>
      <c r="BF715" s="65">
        <v>2</v>
      </c>
      <c r="BG715" s="50"/>
      <c r="BH715" s="50"/>
      <c r="BI715" s="50" t="s">
        <v>232</v>
      </c>
      <c r="BJ715" s="50"/>
      <c r="BK715" s="50"/>
      <c r="BL715" s="50"/>
      <c r="BM715" s="50"/>
      <c r="BN715" s="50"/>
      <c r="BO715" s="50"/>
      <c r="BP715" s="50"/>
      <c r="BQ715" s="50"/>
      <c r="BR715" s="50"/>
      <c r="BS715" s="50"/>
      <c r="BT715" s="50"/>
      <c r="BU715" s="50"/>
      <c r="BV715" s="50"/>
      <c r="BW715" s="50"/>
      <c r="BX715" s="50"/>
      <c r="BY715" s="50"/>
      <c r="BZ715" s="50"/>
      <c r="CA715" s="50"/>
      <c r="CB715" s="50"/>
      <c r="CC715" s="50"/>
      <c r="CD715" s="50"/>
      <c r="CE715" s="50"/>
      <c r="CF715" s="50"/>
      <c r="CG715" s="50"/>
      <c r="CH715" s="50"/>
      <c r="CI715" s="50"/>
      <c r="CJ715" s="61">
        <f t="shared" si="478"/>
        <v>2</v>
      </c>
    </row>
    <row r="716" spans="2:88" x14ac:dyDescent="0.35">
      <c r="B716" s="137">
        <v>867512</v>
      </c>
      <c r="C716" s="59">
        <v>42187</v>
      </c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65">
        <v>1</v>
      </c>
      <c r="BG716" s="50"/>
      <c r="BH716" s="50"/>
      <c r="BI716" s="50" t="s">
        <v>232</v>
      </c>
      <c r="BJ716" s="50"/>
      <c r="BK716" s="50"/>
      <c r="BL716" s="50"/>
      <c r="BM716" s="50"/>
      <c r="BN716" s="50"/>
      <c r="BO716" s="50"/>
      <c r="BP716" s="50"/>
      <c r="BQ716" s="50"/>
      <c r="BR716" s="50"/>
      <c r="BS716" s="50"/>
      <c r="BT716" s="50"/>
      <c r="BU716" s="50"/>
      <c r="BV716" s="50"/>
      <c r="BW716" s="50"/>
      <c r="BX716" s="50"/>
      <c r="BY716" s="50"/>
      <c r="BZ716" s="50"/>
      <c r="CA716" s="50"/>
      <c r="CB716" s="50"/>
      <c r="CC716" s="50"/>
      <c r="CD716" s="50"/>
      <c r="CE716" s="50"/>
      <c r="CF716" s="50"/>
      <c r="CG716" s="50"/>
      <c r="CH716" s="50"/>
      <c r="CI716" s="50"/>
      <c r="CJ716" s="61">
        <f t="shared" si="478"/>
        <v>1</v>
      </c>
    </row>
    <row r="717" spans="2:88" x14ac:dyDescent="0.35">
      <c r="B717" s="137">
        <v>867854</v>
      </c>
      <c r="C717" s="59">
        <v>42187</v>
      </c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0"/>
      <c r="BE717" s="50"/>
      <c r="BF717" s="65">
        <v>1</v>
      </c>
      <c r="BG717" s="50"/>
      <c r="BH717" s="50"/>
      <c r="BI717" s="50" t="s">
        <v>232</v>
      </c>
      <c r="BJ717" s="50"/>
      <c r="BK717" s="50"/>
      <c r="BL717" s="50"/>
      <c r="BM717" s="50"/>
      <c r="BN717" s="50"/>
      <c r="BO717" s="50">
        <v>1</v>
      </c>
      <c r="BP717" s="50">
        <v>1</v>
      </c>
      <c r="BQ717" s="50"/>
      <c r="BR717" s="50">
        <v>1</v>
      </c>
      <c r="BS717" s="50"/>
      <c r="BT717" s="50"/>
      <c r="BU717" s="50"/>
      <c r="BV717" s="50"/>
      <c r="BW717" s="50"/>
      <c r="BX717" s="50"/>
      <c r="BY717" s="50"/>
      <c r="BZ717" s="50"/>
      <c r="CA717" s="50"/>
      <c r="CB717" s="50"/>
      <c r="CC717" s="50"/>
      <c r="CD717" s="50"/>
      <c r="CE717" s="50"/>
      <c r="CF717" s="50"/>
      <c r="CG717" s="50"/>
      <c r="CH717" s="50"/>
      <c r="CI717" s="50"/>
      <c r="CJ717" s="61">
        <f t="shared" si="478"/>
        <v>4</v>
      </c>
    </row>
    <row r="718" spans="2:88" x14ac:dyDescent="0.35">
      <c r="B718" s="137">
        <v>869316</v>
      </c>
      <c r="C718" s="59">
        <v>42187</v>
      </c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65">
        <v>1</v>
      </c>
      <c r="BG718" s="50"/>
      <c r="BH718" s="50"/>
      <c r="BI718" s="50" t="s">
        <v>232</v>
      </c>
      <c r="BJ718" s="50"/>
      <c r="BK718" s="50"/>
      <c r="BL718" s="50"/>
      <c r="BM718" s="50"/>
      <c r="BN718" s="50"/>
      <c r="BO718" s="50"/>
      <c r="BP718" s="50"/>
      <c r="BQ718" s="50"/>
      <c r="BR718" s="50"/>
      <c r="BS718" s="50"/>
      <c r="BT718" s="50"/>
      <c r="BU718" s="50"/>
      <c r="BV718" s="50"/>
      <c r="BW718" s="50"/>
      <c r="BX718" s="50"/>
      <c r="BY718" s="50"/>
      <c r="BZ718" s="50"/>
      <c r="CA718" s="50"/>
      <c r="CB718" s="50"/>
      <c r="CC718" s="50"/>
      <c r="CD718" s="50"/>
      <c r="CE718" s="50"/>
      <c r="CF718" s="50"/>
      <c r="CG718" s="50"/>
      <c r="CH718" s="50"/>
      <c r="CI718" s="50"/>
      <c r="CJ718" s="61">
        <f t="shared" si="478"/>
        <v>1</v>
      </c>
    </row>
    <row r="719" spans="2:88" x14ac:dyDescent="0.35">
      <c r="B719" s="137">
        <v>861110</v>
      </c>
      <c r="C719" s="59">
        <v>42187</v>
      </c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65">
        <v>2</v>
      </c>
      <c r="BG719" s="50">
        <v>1</v>
      </c>
      <c r="BH719" s="50"/>
      <c r="BI719" s="50">
        <v>2</v>
      </c>
      <c r="BJ719" s="50"/>
      <c r="BK719" s="50"/>
      <c r="BL719" s="50">
        <v>2</v>
      </c>
      <c r="BM719" s="50"/>
      <c r="BN719" s="50"/>
      <c r="BO719" s="50"/>
      <c r="BP719" s="50"/>
      <c r="BQ719" s="50"/>
      <c r="BR719" s="50"/>
      <c r="BS719" s="50"/>
      <c r="BT719" s="50"/>
      <c r="BU719" s="50"/>
      <c r="BV719" s="50"/>
      <c r="BW719" s="50"/>
      <c r="BX719" s="50"/>
      <c r="BY719" s="50"/>
      <c r="BZ719" s="50"/>
      <c r="CA719" s="50"/>
      <c r="CB719" s="50"/>
      <c r="CC719" s="50"/>
      <c r="CD719" s="50"/>
      <c r="CE719" s="50"/>
      <c r="CF719" s="50"/>
      <c r="CG719" s="50"/>
      <c r="CH719" s="50"/>
      <c r="CI719" s="50"/>
      <c r="CJ719" s="61">
        <f t="shared" si="478"/>
        <v>7</v>
      </c>
    </row>
    <row r="720" spans="2:88" x14ac:dyDescent="0.35">
      <c r="B720" s="137">
        <v>344696</v>
      </c>
      <c r="C720" s="59">
        <v>42187</v>
      </c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65">
        <v>1</v>
      </c>
      <c r="BG720" s="50">
        <v>1</v>
      </c>
      <c r="BH720" s="50"/>
      <c r="BI720" s="50">
        <v>1</v>
      </c>
      <c r="BJ720" s="50"/>
      <c r="BK720" s="50"/>
      <c r="BL720" s="50"/>
      <c r="BM720" s="50"/>
      <c r="BN720" s="50"/>
      <c r="BO720" s="50"/>
      <c r="BP720" s="50"/>
      <c r="BQ720" s="50"/>
      <c r="BR720" s="50"/>
      <c r="BS720" s="50"/>
      <c r="BT720" s="50"/>
      <c r="BU720" s="50"/>
      <c r="BV720" s="50"/>
      <c r="BW720" s="50"/>
      <c r="BX720" s="50"/>
      <c r="BY720" s="50"/>
      <c r="BZ720" s="50"/>
      <c r="CA720" s="50"/>
      <c r="CB720" s="50"/>
      <c r="CC720" s="50"/>
      <c r="CD720" s="50"/>
      <c r="CE720" s="50"/>
      <c r="CF720" s="50"/>
      <c r="CG720" s="50"/>
      <c r="CH720" s="50"/>
      <c r="CI720" s="50"/>
      <c r="CJ720" s="61">
        <f t="shared" si="478"/>
        <v>3</v>
      </c>
    </row>
    <row r="721" spans="2:88" x14ac:dyDescent="0.35">
      <c r="B721" s="137">
        <v>553142</v>
      </c>
      <c r="C721" s="59">
        <v>42187</v>
      </c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65">
        <v>1</v>
      </c>
      <c r="BG721" s="50"/>
      <c r="BH721" s="50"/>
      <c r="BI721" s="50">
        <v>1</v>
      </c>
      <c r="BJ721" s="50"/>
      <c r="BK721" s="50"/>
      <c r="BL721" s="50"/>
      <c r="BM721" s="50"/>
      <c r="BN721" s="50"/>
      <c r="BO721" s="50"/>
      <c r="BP721" s="50"/>
      <c r="BQ721" s="50"/>
      <c r="BR721" s="50"/>
      <c r="BS721" s="50"/>
      <c r="BT721" s="50"/>
      <c r="BU721" s="50"/>
      <c r="BV721" s="50"/>
      <c r="BW721" s="50"/>
      <c r="BX721" s="50"/>
      <c r="BY721" s="50"/>
      <c r="BZ721" s="50"/>
      <c r="CA721" s="50"/>
      <c r="CB721" s="50"/>
      <c r="CC721" s="50"/>
      <c r="CD721" s="50"/>
      <c r="CE721" s="50"/>
      <c r="CF721" s="50"/>
      <c r="CG721" s="50"/>
      <c r="CH721" s="50"/>
      <c r="CI721" s="50"/>
      <c r="CJ721" s="61">
        <f t="shared" si="478"/>
        <v>2</v>
      </c>
    </row>
    <row r="722" spans="2:88" x14ac:dyDescent="0.35">
      <c r="B722" s="137">
        <v>857724</v>
      </c>
      <c r="C722" s="59">
        <v>42187</v>
      </c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65">
        <v>1</v>
      </c>
      <c r="BG722" s="50">
        <v>1</v>
      </c>
      <c r="BH722" s="50">
        <v>1</v>
      </c>
      <c r="BI722" s="50">
        <v>1</v>
      </c>
      <c r="BJ722" s="50">
        <v>1</v>
      </c>
      <c r="BK722" s="50"/>
      <c r="BL722" s="50"/>
      <c r="BM722" s="50"/>
      <c r="BN722" s="50"/>
      <c r="BO722" s="50"/>
      <c r="BP722" s="50"/>
      <c r="BQ722" s="50"/>
      <c r="BR722" s="50"/>
      <c r="BS722" s="50"/>
      <c r="BT722" s="50"/>
      <c r="BU722" s="50"/>
      <c r="BV722" s="50"/>
      <c r="BW722" s="50"/>
      <c r="BX722" s="50"/>
      <c r="BY722" s="50"/>
      <c r="BZ722" s="50"/>
      <c r="CA722" s="50"/>
      <c r="CB722" s="50"/>
      <c r="CC722" s="50"/>
      <c r="CD722" s="50"/>
      <c r="CE722" s="50"/>
      <c r="CF722" s="50"/>
      <c r="CG722" s="50"/>
      <c r="CH722" s="50"/>
      <c r="CI722" s="50"/>
      <c r="CJ722" s="61">
        <f t="shared" si="478"/>
        <v>5</v>
      </c>
    </row>
    <row r="723" spans="2:88" x14ac:dyDescent="0.35">
      <c r="B723" s="137">
        <v>876707</v>
      </c>
      <c r="C723" s="59">
        <v>42187</v>
      </c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0"/>
      <c r="BE723" s="50"/>
      <c r="BF723" s="65">
        <v>1</v>
      </c>
      <c r="BG723" s="50"/>
      <c r="BH723" s="50"/>
      <c r="BI723" s="50" t="s">
        <v>232</v>
      </c>
      <c r="BJ723" s="50"/>
      <c r="BK723" s="50"/>
      <c r="BL723" s="50"/>
      <c r="BM723" s="50"/>
      <c r="BN723" s="50"/>
      <c r="BO723" s="50"/>
      <c r="BP723" s="50"/>
      <c r="BQ723" s="50"/>
      <c r="BR723" s="50"/>
      <c r="BS723" s="50"/>
      <c r="BT723" s="50"/>
      <c r="BU723" s="50"/>
      <c r="BV723" s="50"/>
      <c r="BW723" s="50"/>
      <c r="BX723" s="50"/>
      <c r="BY723" s="50"/>
      <c r="BZ723" s="50"/>
      <c r="CA723" s="50"/>
      <c r="CB723" s="50"/>
      <c r="CC723" s="50"/>
      <c r="CD723" s="50"/>
      <c r="CE723" s="50"/>
      <c r="CF723" s="50"/>
      <c r="CG723" s="50"/>
      <c r="CH723" s="50"/>
      <c r="CI723" s="50"/>
      <c r="CJ723" s="61">
        <f t="shared" si="478"/>
        <v>1</v>
      </c>
    </row>
    <row r="724" spans="2:88" ht="18.75" customHeight="1" x14ac:dyDescent="0.35">
      <c r="B724" s="63"/>
      <c r="C724" s="62" t="s">
        <v>16</v>
      </c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  <c r="AK724" s="64"/>
      <c r="AL724" s="64"/>
      <c r="AM724" s="64"/>
      <c r="AN724" s="64"/>
      <c r="AO724" s="64"/>
      <c r="AP724" s="64"/>
      <c r="AQ724" s="64"/>
      <c r="AR724" s="64"/>
      <c r="AS724" s="64"/>
      <c r="AT724" s="64"/>
      <c r="AU724" s="64"/>
      <c r="AV724" s="64"/>
      <c r="AW724" s="64"/>
      <c r="AX724" s="64"/>
      <c r="AY724" s="64"/>
      <c r="AZ724" s="64"/>
      <c r="BA724" s="64"/>
      <c r="BB724" s="64"/>
      <c r="BC724" s="64"/>
      <c r="BD724" s="64"/>
      <c r="BE724" s="64"/>
      <c r="BF724" s="64">
        <f t="shared" ref="BF724:BO724" si="479">COUNT(BF713:BF723)</f>
        <v>11</v>
      </c>
      <c r="BG724" s="64">
        <f t="shared" si="479"/>
        <v>4</v>
      </c>
      <c r="BH724" s="64">
        <f t="shared" si="479"/>
        <v>2</v>
      </c>
      <c r="BI724" s="64">
        <f t="shared" si="479"/>
        <v>4</v>
      </c>
      <c r="BJ724" s="64">
        <f t="shared" si="479"/>
        <v>2</v>
      </c>
      <c r="BK724" s="64">
        <f t="shared" ref="BK724:BN724" si="480">COUNT(BK713:BK723)</f>
        <v>0</v>
      </c>
      <c r="BL724" s="64">
        <f t="shared" si="480"/>
        <v>1</v>
      </c>
      <c r="BM724" s="64">
        <f t="shared" si="480"/>
        <v>0</v>
      </c>
      <c r="BN724" s="64">
        <f t="shared" si="480"/>
        <v>0</v>
      </c>
      <c r="BO724" s="64">
        <f t="shared" si="479"/>
        <v>1</v>
      </c>
      <c r="BP724" s="64">
        <f t="shared" ref="BP724:BQ724" si="481">COUNT(BP713:BP723)</f>
        <v>1</v>
      </c>
      <c r="BQ724" s="64">
        <f t="shared" si="481"/>
        <v>0</v>
      </c>
      <c r="BR724" s="64">
        <f t="shared" ref="BR724:BS724" si="482">COUNT(BR713:BR723)</f>
        <v>1</v>
      </c>
      <c r="BS724" s="64">
        <f t="shared" si="482"/>
        <v>0</v>
      </c>
      <c r="BT724" s="64">
        <f t="shared" ref="BT724:BU724" si="483">COUNT(BT713:BT723)</f>
        <v>0</v>
      </c>
      <c r="BU724" s="64">
        <f t="shared" si="483"/>
        <v>0</v>
      </c>
      <c r="BV724" s="64">
        <f t="shared" ref="BV724:CG724" si="484">COUNT(BV713:BV723)</f>
        <v>0</v>
      </c>
      <c r="BW724" s="64">
        <f t="shared" si="484"/>
        <v>0</v>
      </c>
      <c r="BX724" s="64">
        <f t="shared" si="484"/>
        <v>0</v>
      </c>
      <c r="BY724" s="64">
        <f t="shared" si="484"/>
        <v>0</v>
      </c>
      <c r="BZ724" s="64">
        <f t="shared" si="484"/>
        <v>0</v>
      </c>
      <c r="CA724" s="64">
        <f t="shared" si="484"/>
        <v>0</v>
      </c>
      <c r="CB724" s="64">
        <f t="shared" si="484"/>
        <v>0</v>
      </c>
      <c r="CC724" s="64">
        <f t="shared" si="484"/>
        <v>0</v>
      </c>
      <c r="CD724" s="64">
        <f t="shared" si="484"/>
        <v>0</v>
      </c>
      <c r="CE724" s="64">
        <f t="shared" si="484"/>
        <v>0</v>
      </c>
      <c r="CF724" s="64">
        <f t="shared" si="484"/>
        <v>0</v>
      </c>
      <c r="CG724" s="64">
        <f t="shared" si="484"/>
        <v>0</v>
      </c>
      <c r="CH724" s="64">
        <f t="shared" ref="CH724:CI724" si="485">COUNT(CH713:CH723)</f>
        <v>0</v>
      </c>
      <c r="CI724" s="64">
        <f t="shared" si="485"/>
        <v>0</v>
      </c>
      <c r="CJ724" s="64">
        <f>SUM(CJ713:CJ723)</f>
        <v>83</v>
      </c>
    </row>
    <row r="725" spans="2:88" ht="18.75" customHeight="1" x14ac:dyDescent="0.35"/>
    <row r="726" spans="2:88" ht="18.75" customHeight="1" x14ac:dyDescent="0.35">
      <c r="B726" s="136" t="s">
        <v>230</v>
      </c>
      <c r="C726" s="58" t="s">
        <v>231</v>
      </c>
      <c r="D726" s="56">
        <v>40544</v>
      </c>
      <c r="E726" s="56">
        <v>40575</v>
      </c>
      <c r="F726" s="56">
        <v>40603</v>
      </c>
      <c r="G726" s="56">
        <v>40634</v>
      </c>
      <c r="H726" s="56">
        <v>40664</v>
      </c>
      <c r="I726" s="56">
        <v>40695</v>
      </c>
      <c r="J726" s="56">
        <v>40725</v>
      </c>
      <c r="K726" s="56">
        <v>40756</v>
      </c>
      <c r="L726" s="56">
        <v>40787</v>
      </c>
      <c r="M726" s="56">
        <v>40817</v>
      </c>
      <c r="N726" s="56">
        <v>40848</v>
      </c>
      <c r="O726" s="56">
        <v>40878</v>
      </c>
      <c r="P726" s="56">
        <v>40909</v>
      </c>
      <c r="Q726" s="56">
        <v>40940</v>
      </c>
      <c r="R726" s="56">
        <v>40969</v>
      </c>
      <c r="S726" s="56">
        <v>41000</v>
      </c>
      <c r="T726" s="56">
        <v>41030</v>
      </c>
      <c r="U726" s="56">
        <v>41061</v>
      </c>
      <c r="V726" s="56">
        <v>41091</v>
      </c>
      <c r="W726" s="56">
        <v>41122</v>
      </c>
      <c r="X726" s="56">
        <v>41153</v>
      </c>
      <c r="Y726" s="56">
        <v>41183</v>
      </c>
      <c r="Z726" s="56">
        <v>41214</v>
      </c>
      <c r="AA726" s="56">
        <v>41244</v>
      </c>
      <c r="AB726" s="56">
        <v>41275</v>
      </c>
      <c r="AC726" s="56">
        <v>41306</v>
      </c>
      <c r="AD726" s="56">
        <v>41334</v>
      </c>
      <c r="AE726" s="56">
        <v>41365</v>
      </c>
      <c r="AF726" s="56">
        <v>41395</v>
      </c>
      <c r="AG726" s="56">
        <v>41426</v>
      </c>
      <c r="AH726" s="56">
        <v>41456</v>
      </c>
      <c r="AI726" s="56">
        <v>41487</v>
      </c>
      <c r="AJ726" s="56">
        <v>41518</v>
      </c>
      <c r="AK726" s="56">
        <v>41548</v>
      </c>
      <c r="AL726" s="56">
        <v>41579</v>
      </c>
      <c r="AM726" s="56">
        <v>41609</v>
      </c>
      <c r="AN726" s="56">
        <v>41640</v>
      </c>
      <c r="AO726" s="56">
        <v>41671</v>
      </c>
      <c r="AP726" s="56">
        <v>41699</v>
      </c>
      <c r="AQ726" s="56">
        <v>41730</v>
      </c>
      <c r="AR726" s="56">
        <v>41760</v>
      </c>
      <c r="AS726" s="56">
        <v>41791</v>
      </c>
      <c r="AT726" s="56">
        <v>41821</v>
      </c>
      <c r="AU726" s="56">
        <v>41852</v>
      </c>
      <c r="AV726" s="56">
        <v>41883</v>
      </c>
      <c r="AW726" s="56">
        <v>41913</v>
      </c>
      <c r="AX726" s="56">
        <v>41944</v>
      </c>
      <c r="AY726" s="56">
        <v>41974</v>
      </c>
      <c r="AZ726" s="56">
        <v>42005</v>
      </c>
      <c r="BA726" s="56">
        <v>42036</v>
      </c>
      <c r="BB726" s="56">
        <v>42064</v>
      </c>
      <c r="BC726" s="56">
        <v>42095</v>
      </c>
      <c r="BD726" s="56">
        <v>42125</v>
      </c>
      <c r="BE726" s="56">
        <v>42156</v>
      </c>
      <c r="BF726" s="56">
        <v>42186</v>
      </c>
      <c r="BG726" s="56">
        <v>42217</v>
      </c>
      <c r="BH726" s="48">
        <v>42248</v>
      </c>
      <c r="BI726" s="48">
        <v>42278</v>
      </c>
      <c r="BJ726" s="48">
        <v>42309</v>
      </c>
      <c r="BK726" s="48">
        <v>42339</v>
      </c>
      <c r="BL726" s="48">
        <v>42370</v>
      </c>
      <c r="BM726" s="48">
        <v>42401</v>
      </c>
      <c r="BN726" s="48">
        <v>42430</v>
      </c>
      <c r="BO726" s="48">
        <v>42461</v>
      </c>
      <c r="BP726" s="48">
        <v>42491</v>
      </c>
      <c r="BQ726" s="48">
        <v>42522</v>
      </c>
      <c r="BR726" s="48">
        <v>42552</v>
      </c>
      <c r="BS726" s="48">
        <v>42583</v>
      </c>
      <c r="BT726" s="48">
        <v>42614</v>
      </c>
      <c r="BU726" s="48">
        <v>42644</v>
      </c>
      <c r="BV726" s="48">
        <v>42675</v>
      </c>
      <c r="BW726" s="48">
        <v>42705</v>
      </c>
      <c r="BX726" s="48">
        <v>42736</v>
      </c>
      <c r="BY726" s="48">
        <v>42767</v>
      </c>
      <c r="BZ726" s="48">
        <v>42795</v>
      </c>
      <c r="CA726" s="48">
        <v>42826</v>
      </c>
      <c r="CB726" s="48">
        <v>42856</v>
      </c>
      <c r="CC726" s="48">
        <v>42887</v>
      </c>
      <c r="CD726" s="48">
        <v>42917</v>
      </c>
      <c r="CE726" s="48">
        <v>42948</v>
      </c>
      <c r="CF726" s="48">
        <v>42979</v>
      </c>
      <c r="CG726" s="48">
        <v>43009</v>
      </c>
      <c r="CH726" s="48">
        <v>43040</v>
      </c>
      <c r="CI726" s="48">
        <v>43070</v>
      </c>
      <c r="CJ726" s="56" t="s">
        <v>16</v>
      </c>
    </row>
    <row r="727" spans="2:88" ht="18.75" customHeight="1" x14ac:dyDescent="0.35">
      <c r="B727" s="137">
        <v>878245</v>
      </c>
      <c r="C727" s="59">
        <v>42218</v>
      </c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/>
      <c r="BE727" s="50"/>
      <c r="BF727" s="65"/>
      <c r="BG727" s="65">
        <v>1</v>
      </c>
      <c r="BH727" s="65"/>
      <c r="BI727" s="50" t="s">
        <v>232</v>
      </c>
      <c r="BJ727" s="50"/>
      <c r="BK727" s="50"/>
      <c r="BL727" s="50"/>
      <c r="BM727" s="50"/>
      <c r="BN727" s="50"/>
      <c r="BO727" s="50"/>
      <c r="BP727" s="50"/>
      <c r="BQ727" s="50"/>
      <c r="BR727" s="50"/>
      <c r="BS727" s="50"/>
      <c r="BT727" s="50"/>
      <c r="BU727" s="50"/>
      <c r="BV727" s="50"/>
      <c r="BW727" s="50"/>
      <c r="BX727" s="50"/>
      <c r="BY727" s="50"/>
      <c r="BZ727" s="50"/>
      <c r="CA727" s="50"/>
      <c r="CB727" s="50"/>
      <c r="CC727" s="50"/>
      <c r="CD727" s="50"/>
      <c r="CE727" s="50"/>
      <c r="CF727" s="50"/>
      <c r="CG727" s="50"/>
      <c r="CH727" s="50"/>
      <c r="CI727" s="50"/>
      <c r="CJ727" s="61">
        <f t="shared" ref="CJ727:CJ730" si="486">SUM(D727:CI727)</f>
        <v>1</v>
      </c>
    </row>
    <row r="728" spans="2:88" ht="18.75" customHeight="1" x14ac:dyDescent="0.35">
      <c r="B728" s="137">
        <v>516688</v>
      </c>
      <c r="C728" s="59">
        <v>42218</v>
      </c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/>
      <c r="BE728" s="50"/>
      <c r="BF728" s="65"/>
      <c r="BG728" s="65">
        <v>4</v>
      </c>
      <c r="BH728" s="65"/>
      <c r="BI728" s="50">
        <v>1</v>
      </c>
      <c r="BJ728" s="50"/>
      <c r="BK728" s="50"/>
      <c r="BL728" s="50">
        <v>1</v>
      </c>
      <c r="BM728" s="50">
        <v>1</v>
      </c>
      <c r="BN728" s="50"/>
      <c r="BO728" s="50">
        <v>1</v>
      </c>
      <c r="BP728" s="50"/>
      <c r="BQ728" s="50"/>
      <c r="BR728" s="50"/>
      <c r="BS728" s="50"/>
      <c r="BT728" s="50"/>
      <c r="BU728" s="50"/>
      <c r="BV728" s="50"/>
      <c r="BW728" s="50"/>
      <c r="BX728" s="50"/>
      <c r="BY728" s="50"/>
      <c r="BZ728" s="50">
        <v>2</v>
      </c>
      <c r="CA728" s="50"/>
      <c r="CB728" s="50"/>
      <c r="CC728" s="50">
        <v>1</v>
      </c>
      <c r="CD728" s="50"/>
      <c r="CE728" s="50"/>
      <c r="CF728" s="50"/>
      <c r="CG728" s="50"/>
      <c r="CH728" s="50"/>
      <c r="CI728" s="50"/>
      <c r="CJ728" s="61">
        <f t="shared" si="486"/>
        <v>11</v>
      </c>
    </row>
    <row r="729" spans="2:88" ht="18.75" customHeight="1" x14ac:dyDescent="0.35">
      <c r="B729" s="137">
        <v>880222</v>
      </c>
      <c r="C729" s="59">
        <v>42218</v>
      </c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65"/>
      <c r="BG729" s="65">
        <v>1</v>
      </c>
      <c r="BH729" s="65"/>
      <c r="BI729" s="50" t="s">
        <v>232</v>
      </c>
      <c r="BJ729" s="50"/>
      <c r="BK729" s="50"/>
      <c r="BL729" s="50"/>
      <c r="BM729" s="50"/>
      <c r="BN729" s="50"/>
      <c r="BO729" s="50"/>
      <c r="BP729" s="50"/>
      <c r="BQ729" s="50"/>
      <c r="BR729" s="50"/>
      <c r="BS729" s="50"/>
      <c r="BT729" s="50"/>
      <c r="BU729" s="50"/>
      <c r="BV729" s="50"/>
      <c r="BW729" s="50"/>
      <c r="BX729" s="50"/>
      <c r="BY729" s="50"/>
      <c r="BZ729" s="50"/>
      <c r="CA729" s="50"/>
      <c r="CB729" s="50"/>
      <c r="CC729" s="50"/>
      <c r="CD729" s="50"/>
      <c r="CE729" s="50"/>
      <c r="CF729" s="50"/>
      <c r="CG729" s="50"/>
      <c r="CH729" s="50"/>
      <c r="CI729" s="50"/>
      <c r="CJ729" s="61">
        <f t="shared" si="486"/>
        <v>1</v>
      </c>
    </row>
    <row r="730" spans="2:88" ht="18.75" customHeight="1" x14ac:dyDescent="0.35">
      <c r="B730" s="137">
        <v>882444</v>
      </c>
      <c r="C730" s="59">
        <v>42218</v>
      </c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65"/>
      <c r="BG730" s="65">
        <v>1</v>
      </c>
      <c r="BH730" s="65"/>
      <c r="BI730" s="50" t="s">
        <v>232</v>
      </c>
      <c r="BJ730" s="50"/>
      <c r="BK730" s="50"/>
      <c r="BL730" s="50"/>
      <c r="BM730" s="50"/>
      <c r="BN730" s="50"/>
      <c r="BO730" s="50"/>
      <c r="BP730" s="50"/>
      <c r="BQ730" s="50"/>
      <c r="BR730" s="50"/>
      <c r="BS730" s="50"/>
      <c r="BT730" s="50"/>
      <c r="BU730" s="50"/>
      <c r="BV730" s="50"/>
      <c r="BW730" s="50"/>
      <c r="BX730" s="50"/>
      <c r="BY730" s="50"/>
      <c r="BZ730" s="50"/>
      <c r="CA730" s="50"/>
      <c r="CB730" s="50"/>
      <c r="CC730" s="50"/>
      <c r="CD730" s="50"/>
      <c r="CE730" s="50"/>
      <c r="CF730" s="50"/>
      <c r="CG730" s="50"/>
      <c r="CH730" s="50"/>
      <c r="CI730" s="50"/>
      <c r="CJ730" s="61">
        <f t="shared" si="486"/>
        <v>1</v>
      </c>
    </row>
    <row r="731" spans="2:88" ht="18.75" customHeight="1" x14ac:dyDescent="0.35">
      <c r="B731" s="63"/>
      <c r="C731" s="62" t="s">
        <v>16</v>
      </c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  <c r="AK731" s="64"/>
      <c r="AL731" s="64"/>
      <c r="AM731" s="64"/>
      <c r="AN731" s="64"/>
      <c r="AO731" s="64"/>
      <c r="AP731" s="64"/>
      <c r="AQ731" s="64"/>
      <c r="AR731" s="64"/>
      <c r="AS731" s="64"/>
      <c r="AT731" s="64"/>
      <c r="AU731" s="64"/>
      <c r="AV731" s="64"/>
      <c r="AW731" s="64"/>
      <c r="AX731" s="64"/>
      <c r="AY731" s="64"/>
      <c r="AZ731" s="64"/>
      <c r="BA731" s="64"/>
      <c r="BB731" s="64"/>
      <c r="BC731" s="64"/>
      <c r="BD731" s="64"/>
      <c r="BE731" s="64"/>
      <c r="BF731" s="64"/>
      <c r="BG731" s="64">
        <f t="shared" ref="BG731:BO731" si="487">COUNT(BG727:BG730)</f>
        <v>4</v>
      </c>
      <c r="BH731" s="64">
        <f t="shared" si="487"/>
        <v>0</v>
      </c>
      <c r="BI731" s="64">
        <f t="shared" si="487"/>
        <v>1</v>
      </c>
      <c r="BJ731" s="64">
        <f t="shared" si="487"/>
        <v>0</v>
      </c>
      <c r="BK731" s="64">
        <f t="shared" si="487"/>
        <v>0</v>
      </c>
      <c r="BL731" s="64">
        <f t="shared" ref="BL731:BN731" si="488">COUNT(BL727:BL730)</f>
        <v>1</v>
      </c>
      <c r="BM731" s="64">
        <f t="shared" si="488"/>
        <v>1</v>
      </c>
      <c r="BN731" s="64">
        <f t="shared" si="488"/>
        <v>0</v>
      </c>
      <c r="BO731" s="64">
        <f t="shared" si="487"/>
        <v>1</v>
      </c>
      <c r="BP731" s="64">
        <f t="shared" ref="BP731:BQ731" si="489">COUNT(BP727:BP730)</f>
        <v>0</v>
      </c>
      <c r="BQ731" s="64">
        <f t="shared" si="489"/>
        <v>0</v>
      </c>
      <c r="BR731" s="64">
        <f t="shared" ref="BR731:BS731" si="490">COUNT(BR727:BR730)</f>
        <v>0</v>
      </c>
      <c r="BS731" s="64">
        <f t="shared" si="490"/>
        <v>0</v>
      </c>
      <c r="BT731" s="64">
        <f t="shared" ref="BT731:BU731" si="491">COUNT(BT727:BT730)</f>
        <v>0</v>
      </c>
      <c r="BU731" s="64">
        <f t="shared" si="491"/>
        <v>0</v>
      </c>
      <c r="BV731" s="64">
        <f t="shared" ref="BV731:CG731" si="492">COUNT(BV727:BV730)</f>
        <v>0</v>
      </c>
      <c r="BW731" s="64">
        <f t="shared" si="492"/>
        <v>0</v>
      </c>
      <c r="BX731" s="64">
        <f t="shared" si="492"/>
        <v>0</v>
      </c>
      <c r="BY731" s="64">
        <f t="shared" si="492"/>
        <v>0</v>
      </c>
      <c r="BZ731" s="64">
        <f t="shared" si="492"/>
        <v>1</v>
      </c>
      <c r="CA731" s="64">
        <f t="shared" si="492"/>
        <v>0</v>
      </c>
      <c r="CB731" s="64">
        <f t="shared" si="492"/>
        <v>0</v>
      </c>
      <c r="CC731" s="64">
        <f t="shared" si="492"/>
        <v>1</v>
      </c>
      <c r="CD731" s="64">
        <f t="shared" si="492"/>
        <v>0</v>
      </c>
      <c r="CE731" s="64">
        <f t="shared" si="492"/>
        <v>0</v>
      </c>
      <c r="CF731" s="64">
        <f t="shared" si="492"/>
        <v>0</v>
      </c>
      <c r="CG731" s="64">
        <f t="shared" si="492"/>
        <v>0</v>
      </c>
      <c r="CH731" s="64">
        <f t="shared" ref="CH731:CI731" si="493">COUNT(CH727:CH730)</f>
        <v>0</v>
      </c>
      <c r="CI731" s="64">
        <f t="shared" si="493"/>
        <v>0</v>
      </c>
      <c r="CJ731" s="64">
        <f>SUM(CJ727:CJ730)</f>
        <v>14</v>
      </c>
    </row>
    <row r="733" spans="2:88" x14ac:dyDescent="0.35">
      <c r="B733" s="136" t="s">
        <v>230</v>
      </c>
      <c r="C733" s="58" t="s">
        <v>231</v>
      </c>
      <c r="D733" s="56">
        <v>40544</v>
      </c>
      <c r="E733" s="56">
        <v>40575</v>
      </c>
      <c r="F733" s="56">
        <v>40603</v>
      </c>
      <c r="G733" s="56">
        <v>40634</v>
      </c>
      <c r="H733" s="56">
        <v>40664</v>
      </c>
      <c r="I733" s="56">
        <v>40695</v>
      </c>
      <c r="J733" s="56">
        <v>40725</v>
      </c>
      <c r="K733" s="56">
        <v>40756</v>
      </c>
      <c r="L733" s="56">
        <v>40787</v>
      </c>
      <c r="M733" s="56">
        <v>40817</v>
      </c>
      <c r="N733" s="56">
        <v>40848</v>
      </c>
      <c r="O733" s="56">
        <v>40878</v>
      </c>
      <c r="P733" s="56">
        <v>40909</v>
      </c>
      <c r="Q733" s="56">
        <v>40940</v>
      </c>
      <c r="R733" s="56">
        <v>40969</v>
      </c>
      <c r="S733" s="56">
        <v>41000</v>
      </c>
      <c r="T733" s="56">
        <v>41030</v>
      </c>
      <c r="U733" s="56">
        <v>41061</v>
      </c>
      <c r="V733" s="56">
        <v>41091</v>
      </c>
      <c r="W733" s="56">
        <v>41122</v>
      </c>
      <c r="X733" s="56">
        <v>41153</v>
      </c>
      <c r="Y733" s="56">
        <v>41183</v>
      </c>
      <c r="Z733" s="56">
        <v>41214</v>
      </c>
      <c r="AA733" s="56">
        <v>41244</v>
      </c>
      <c r="AB733" s="56">
        <v>41275</v>
      </c>
      <c r="AC733" s="56">
        <v>41306</v>
      </c>
      <c r="AD733" s="56">
        <v>41334</v>
      </c>
      <c r="AE733" s="56">
        <v>41365</v>
      </c>
      <c r="AF733" s="56">
        <v>41395</v>
      </c>
      <c r="AG733" s="56">
        <v>41426</v>
      </c>
      <c r="AH733" s="56">
        <v>41456</v>
      </c>
      <c r="AI733" s="56">
        <v>41487</v>
      </c>
      <c r="AJ733" s="56">
        <v>41518</v>
      </c>
      <c r="AK733" s="56">
        <v>41548</v>
      </c>
      <c r="AL733" s="56">
        <v>41579</v>
      </c>
      <c r="AM733" s="56">
        <v>41609</v>
      </c>
      <c r="AN733" s="56">
        <v>41640</v>
      </c>
      <c r="AO733" s="56">
        <v>41671</v>
      </c>
      <c r="AP733" s="56">
        <v>41699</v>
      </c>
      <c r="AQ733" s="56">
        <v>41730</v>
      </c>
      <c r="AR733" s="56">
        <v>41760</v>
      </c>
      <c r="AS733" s="56">
        <v>41791</v>
      </c>
      <c r="AT733" s="56">
        <v>41821</v>
      </c>
      <c r="AU733" s="56">
        <v>41852</v>
      </c>
      <c r="AV733" s="56">
        <v>41883</v>
      </c>
      <c r="AW733" s="56">
        <v>41913</v>
      </c>
      <c r="AX733" s="56">
        <v>41944</v>
      </c>
      <c r="AY733" s="56">
        <v>41974</v>
      </c>
      <c r="AZ733" s="56">
        <v>42005</v>
      </c>
      <c r="BA733" s="56">
        <v>42036</v>
      </c>
      <c r="BB733" s="56">
        <v>42064</v>
      </c>
      <c r="BC733" s="56">
        <v>42095</v>
      </c>
      <c r="BD733" s="56">
        <v>42125</v>
      </c>
      <c r="BE733" s="56">
        <v>42156</v>
      </c>
      <c r="BF733" s="56">
        <v>42186</v>
      </c>
      <c r="BG733" s="56">
        <v>42217</v>
      </c>
      <c r="BH733" s="48">
        <v>42248</v>
      </c>
      <c r="BI733" s="48">
        <v>42278</v>
      </c>
      <c r="BJ733" s="48">
        <v>42309</v>
      </c>
      <c r="BK733" s="48">
        <v>42339</v>
      </c>
      <c r="BL733" s="48">
        <v>42370</v>
      </c>
      <c r="BM733" s="48">
        <v>42401</v>
      </c>
      <c r="BN733" s="48">
        <v>42430</v>
      </c>
      <c r="BO733" s="48">
        <v>42461</v>
      </c>
      <c r="BP733" s="48">
        <v>42491</v>
      </c>
      <c r="BQ733" s="48">
        <v>42522</v>
      </c>
      <c r="BR733" s="48">
        <v>42552</v>
      </c>
      <c r="BS733" s="48">
        <v>42583</v>
      </c>
      <c r="BT733" s="48">
        <v>42614</v>
      </c>
      <c r="BU733" s="48">
        <v>42644</v>
      </c>
      <c r="BV733" s="48">
        <v>42675</v>
      </c>
      <c r="BW733" s="48">
        <v>42705</v>
      </c>
      <c r="BX733" s="48">
        <v>42736</v>
      </c>
      <c r="BY733" s="48">
        <v>42767</v>
      </c>
      <c r="BZ733" s="48">
        <v>42795</v>
      </c>
      <c r="CA733" s="48">
        <v>42826</v>
      </c>
      <c r="CB733" s="48">
        <v>42856</v>
      </c>
      <c r="CC733" s="48">
        <v>42887</v>
      </c>
      <c r="CD733" s="48">
        <v>42917</v>
      </c>
      <c r="CE733" s="48">
        <v>42948</v>
      </c>
      <c r="CF733" s="48">
        <v>42979</v>
      </c>
      <c r="CG733" s="48">
        <v>43009</v>
      </c>
      <c r="CH733" s="48">
        <v>43040</v>
      </c>
      <c r="CI733" s="48">
        <v>43070</v>
      </c>
      <c r="CJ733" s="56" t="s">
        <v>16</v>
      </c>
    </row>
    <row r="734" spans="2:88" x14ac:dyDescent="0.35">
      <c r="B734" s="137">
        <v>180348</v>
      </c>
      <c r="C734" s="59">
        <v>42249</v>
      </c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65"/>
      <c r="BG734" s="65"/>
      <c r="BH734" s="65">
        <v>1</v>
      </c>
      <c r="BI734" s="50" t="s">
        <v>232</v>
      </c>
      <c r="BJ734" s="50"/>
      <c r="BK734" s="50"/>
      <c r="BL734" s="50"/>
      <c r="BM734" s="50"/>
      <c r="BN734" s="50"/>
      <c r="BO734" s="50"/>
      <c r="BP734" s="50"/>
      <c r="BQ734" s="50"/>
      <c r="BR734" s="50"/>
      <c r="BS734" s="50"/>
      <c r="BT734" s="50"/>
      <c r="BU734" s="50"/>
      <c r="BV734" s="50"/>
      <c r="BW734" s="50"/>
      <c r="BX734" s="50"/>
      <c r="BY734" s="50"/>
      <c r="BZ734" s="50"/>
      <c r="CA734" s="50"/>
      <c r="CB734" s="50"/>
      <c r="CC734" s="50"/>
      <c r="CD734" s="50"/>
      <c r="CE734" s="50"/>
      <c r="CF734" s="50"/>
      <c r="CG734" s="50"/>
      <c r="CH734" s="50"/>
      <c r="CI734" s="50"/>
      <c r="CJ734" s="61">
        <f t="shared" ref="CJ734:CJ745" si="494">SUM(D734:CI734)</f>
        <v>1</v>
      </c>
    </row>
    <row r="735" spans="2:88" x14ac:dyDescent="0.35">
      <c r="B735" s="137">
        <v>195535</v>
      </c>
      <c r="C735" s="59">
        <v>42250</v>
      </c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/>
      <c r="BE735" s="50"/>
      <c r="BF735" s="65"/>
      <c r="BG735" s="65"/>
      <c r="BH735" s="65">
        <v>1</v>
      </c>
      <c r="BI735" s="50" t="s">
        <v>232</v>
      </c>
      <c r="BJ735" s="50">
        <v>1</v>
      </c>
      <c r="BK735" s="50"/>
      <c r="BL735" s="50"/>
      <c r="BM735" s="50">
        <v>1</v>
      </c>
      <c r="BN735" s="50">
        <v>1</v>
      </c>
      <c r="BO735" s="50"/>
      <c r="BP735" s="50">
        <v>1</v>
      </c>
      <c r="BQ735" s="50"/>
      <c r="BR735" s="50"/>
      <c r="BS735" s="50"/>
      <c r="BT735" s="50"/>
      <c r="BU735" s="50"/>
      <c r="BV735" s="50"/>
      <c r="BW735" s="50">
        <v>1</v>
      </c>
      <c r="BX735" s="50"/>
      <c r="BY735" s="50">
        <v>1</v>
      </c>
      <c r="BZ735" s="50">
        <v>1</v>
      </c>
      <c r="CA735" s="50"/>
      <c r="CB735" s="50"/>
      <c r="CC735" s="50"/>
      <c r="CD735" s="50"/>
      <c r="CE735" s="50">
        <v>2</v>
      </c>
      <c r="CF735" s="50"/>
      <c r="CG735" s="50"/>
      <c r="CH735" s="50"/>
      <c r="CI735" s="50"/>
      <c r="CJ735" s="61">
        <f t="shared" si="494"/>
        <v>10</v>
      </c>
    </row>
    <row r="736" spans="2:88" x14ac:dyDescent="0.35">
      <c r="B736" s="137">
        <v>283000</v>
      </c>
      <c r="C736" s="59">
        <v>42250</v>
      </c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/>
      <c r="BE736" s="50"/>
      <c r="BF736" s="65"/>
      <c r="BG736" s="65"/>
      <c r="BH736" s="65">
        <v>2</v>
      </c>
      <c r="BI736" s="50" t="s">
        <v>232</v>
      </c>
      <c r="BJ736" s="50"/>
      <c r="BK736" s="50"/>
      <c r="BL736" s="50"/>
      <c r="BM736" s="50"/>
      <c r="BN736" s="50"/>
      <c r="BO736" s="50"/>
      <c r="BP736" s="50"/>
      <c r="BQ736" s="50"/>
      <c r="BR736" s="50"/>
      <c r="BS736" s="50"/>
      <c r="BT736" s="50"/>
      <c r="BU736" s="50"/>
      <c r="BV736" s="50"/>
      <c r="BW736" s="50"/>
      <c r="BX736" s="50">
        <v>5</v>
      </c>
      <c r="BY736" s="50">
        <v>8</v>
      </c>
      <c r="BZ736" s="50"/>
      <c r="CA736" s="50">
        <v>4</v>
      </c>
      <c r="CB736" s="50"/>
      <c r="CC736" s="50"/>
      <c r="CD736" s="50"/>
      <c r="CE736" s="50"/>
      <c r="CF736" s="50"/>
      <c r="CG736" s="50"/>
      <c r="CH736" s="50"/>
      <c r="CI736" s="50"/>
      <c r="CJ736" s="61">
        <f t="shared" si="494"/>
        <v>19</v>
      </c>
    </row>
    <row r="737" spans="2:88" x14ac:dyDescent="0.35">
      <c r="B737" s="137">
        <v>808660</v>
      </c>
      <c r="C737" s="59">
        <v>42250</v>
      </c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65"/>
      <c r="BG737" s="65"/>
      <c r="BH737" s="65">
        <v>1</v>
      </c>
      <c r="BI737" s="50">
        <v>1</v>
      </c>
      <c r="BJ737" s="50"/>
      <c r="BK737" s="50"/>
      <c r="BL737" s="50"/>
      <c r="BM737" s="50"/>
      <c r="BN737" s="50"/>
      <c r="BO737" s="50"/>
      <c r="BP737" s="50"/>
      <c r="BQ737" s="50"/>
      <c r="BR737" s="50"/>
      <c r="BS737" s="50"/>
      <c r="BT737" s="50"/>
      <c r="BU737" s="50"/>
      <c r="BV737" s="50"/>
      <c r="BW737" s="50"/>
      <c r="BX737" s="50"/>
      <c r="BY737" s="50"/>
      <c r="BZ737" s="50"/>
      <c r="CA737" s="50"/>
      <c r="CB737" s="50"/>
      <c r="CC737" s="50"/>
      <c r="CD737" s="50"/>
      <c r="CE737" s="50"/>
      <c r="CF737" s="50"/>
      <c r="CG737" s="50"/>
      <c r="CH737" s="50"/>
      <c r="CI737" s="50"/>
      <c r="CJ737" s="61">
        <f t="shared" si="494"/>
        <v>2</v>
      </c>
    </row>
    <row r="738" spans="2:88" x14ac:dyDescent="0.35">
      <c r="B738" s="137">
        <v>886556</v>
      </c>
      <c r="C738" s="59">
        <v>42250</v>
      </c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65"/>
      <c r="BG738" s="65"/>
      <c r="BH738" s="65">
        <v>2</v>
      </c>
      <c r="BI738" s="50">
        <v>1</v>
      </c>
      <c r="BJ738" s="50">
        <v>1</v>
      </c>
      <c r="BK738" s="50"/>
      <c r="BL738" s="50">
        <v>1</v>
      </c>
      <c r="BM738" s="50"/>
      <c r="BN738" s="50"/>
      <c r="BO738" s="50"/>
      <c r="BP738" s="50"/>
      <c r="BQ738" s="50"/>
      <c r="BR738" s="50"/>
      <c r="BS738" s="50"/>
      <c r="BT738" s="50"/>
      <c r="BU738" s="50">
        <v>1</v>
      </c>
      <c r="BV738" s="50"/>
      <c r="BW738" s="50"/>
      <c r="BX738" s="50"/>
      <c r="BY738" s="50"/>
      <c r="BZ738" s="50"/>
      <c r="CA738" s="50"/>
      <c r="CB738" s="50"/>
      <c r="CC738" s="50"/>
      <c r="CD738" s="50"/>
      <c r="CE738" s="50"/>
      <c r="CF738" s="50"/>
      <c r="CG738" s="50"/>
      <c r="CH738" s="50"/>
      <c r="CI738" s="50"/>
      <c r="CJ738" s="61">
        <f t="shared" si="494"/>
        <v>6</v>
      </c>
    </row>
    <row r="739" spans="2:88" x14ac:dyDescent="0.35">
      <c r="B739" s="137">
        <v>888743</v>
      </c>
      <c r="C739" s="59">
        <v>42250</v>
      </c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65"/>
      <c r="BG739" s="65"/>
      <c r="BH739" s="65">
        <v>14</v>
      </c>
      <c r="BI739" s="50">
        <v>4</v>
      </c>
      <c r="BJ739" s="50"/>
      <c r="BK739" s="50"/>
      <c r="BL739" s="50"/>
      <c r="BM739" s="50"/>
      <c r="BN739" s="50"/>
      <c r="BO739" s="50"/>
      <c r="BP739" s="50"/>
      <c r="BQ739" s="50"/>
      <c r="BR739" s="50"/>
      <c r="BS739" s="50"/>
      <c r="BT739" s="50"/>
      <c r="BU739" s="50"/>
      <c r="BV739" s="50"/>
      <c r="BW739" s="50"/>
      <c r="BX739" s="50"/>
      <c r="BY739" s="50"/>
      <c r="BZ739" s="50"/>
      <c r="CA739" s="50"/>
      <c r="CB739" s="50"/>
      <c r="CC739" s="50"/>
      <c r="CD739" s="50"/>
      <c r="CE739" s="50"/>
      <c r="CF739" s="50"/>
      <c r="CG739" s="50"/>
      <c r="CH739" s="50"/>
      <c r="CI739" s="50"/>
      <c r="CJ739" s="61">
        <f t="shared" si="494"/>
        <v>18</v>
      </c>
    </row>
    <row r="740" spans="2:88" x14ac:dyDescent="0.35">
      <c r="B740" s="137">
        <v>891224</v>
      </c>
      <c r="C740" s="59">
        <v>42250</v>
      </c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0"/>
      <c r="BF740" s="65"/>
      <c r="BG740" s="65"/>
      <c r="BH740" s="65">
        <v>1</v>
      </c>
      <c r="BI740" s="50" t="s">
        <v>232</v>
      </c>
      <c r="BJ740" s="50"/>
      <c r="BK740" s="50"/>
      <c r="BL740" s="50">
        <v>1</v>
      </c>
      <c r="BM740" s="50"/>
      <c r="BN740" s="50"/>
      <c r="BO740" s="50"/>
      <c r="BP740" s="50"/>
      <c r="BQ740" s="50">
        <v>1</v>
      </c>
      <c r="BR740" s="50"/>
      <c r="BS740" s="50"/>
      <c r="BT740" s="50"/>
      <c r="BU740" s="50"/>
      <c r="BV740" s="50"/>
      <c r="BW740" s="50"/>
      <c r="BX740" s="50"/>
      <c r="BY740" s="50"/>
      <c r="BZ740" s="50"/>
      <c r="CA740" s="50"/>
      <c r="CB740" s="50"/>
      <c r="CC740" s="50"/>
      <c r="CD740" s="50"/>
      <c r="CE740" s="50"/>
      <c r="CF740" s="50"/>
      <c r="CG740" s="50"/>
      <c r="CH740" s="50"/>
      <c r="CI740" s="50"/>
      <c r="CJ740" s="61">
        <f t="shared" si="494"/>
        <v>3</v>
      </c>
    </row>
    <row r="741" spans="2:88" x14ac:dyDescent="0.35">
      <c r="B741" s="137">
        <v>891700</v>
      </c>
      <c r="C741" s="59">
        <v>42250</v>
      </c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65"/>
      <c r="BG741" s="65"/>
      <c r="BH741" s="65">
        <v>1</v>
      </c>
      <c r="BI741" s="50" t="s">
        <v>232</v>
      </c>
      <c r="BJ741" s="50"/>
      <c r="BK741" s="50"/>
      <c r="BL741" s="50"/>
      <c r="BM741" s="50"/>
      <c r="BN741" s="50"/>
      <c r="BO741" s="50"/>
      <c r="BP741" s="50"/>
      <c r="BQ741" s="50"/>
      <c r="BR741" s="50"/>
      <c r="BS741" s="50"/>
      <c r="BT741" s="50"/>
      <c r="BU741" s="50"/>
      <c r="BV741" s="50"/>
      <c r="BW741" s="50"/>
      <c r="BX741" s="50"/>
      <c r="BY741" s="50"/>
      <c r="BZ741" s="50"/>
      <c r="CA741" s="50"/>
      <c r="CB741" s="50"/>
      <c r="CC741" s="50"/>
      <c r="CD741" s="50"/>
      <c r="CE741" s="50"/>
      <c r="CF741" s="50"/>
      <c r="CG741" s="50"/>
      <c r="CH741" s="50"/>
      <c r="CI741" s="50"/>
      <c r="CJ741" s="61">
        <f t="shared" si="494"/>
        <v>1</v>
      </c>
    </row>
    <row r="742" spans="2:88" x14ac:dyDescent="0.35">
      <c r="B742" s="137">
        <v>891724</v>
      </c>
      <c r="C742" s="59">
        <v>42250</v>
      </c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65"/>
      <c r="BG742" s="65"/>
      <c r="BH742" s="65">
        <v>1</v>
      </c>
      <c r="BI742" s="50">
        <v>1</v>
      </c>
      <c r="BJ742" s="50"/>
      <c r="BK742" s="50"/>
      <c r="BL742" s="50"/>
      <c r="BM742" s="50"/>
      <c r="BN742" s="50"/>
      <c r="BO742" s="50"/>
      <c r="BP742" s="50"/>
      <c r="BQ742" s="50"/>
      <c r="BR742" s="50"/>
      <c r="BS742" s="50"/>
      <c r="BT742" s="50"/>
      <c r="BU742" s="50"/>
      <c r="BV742" s="50"/>
      <c r="BW742" s="50"/>
      <c r="BX742" s="50"/>
      <c r="BY742" s="50"/>
      <c r="BZ742" s="50"/>
      <c r="CA742" s="50"/>
      <c r="CB742" s="50"/>
      <c r="CC742" s="50"/>
      <c r="CD742" s="50"/>
      <c r="CE742" s="50"/>
      <c r="CF742" s="50"/>
      <c r="CG742" s="50"/>
      <c r="CH742" s="50"/>
      <c r="CI742" s="50"/>
      <c r="CJ742" s="61">
        <f t="shared" si="494"/>
        <v>2</v>
      </c>
    </row>
    <row r="743" spans="2:88" x14ac:dyDescent="0.35">
      <c r="B743" s="137">
        <v>885760</v>
      </c>
      <c r="C743" s="59">
        <v>42250</v>
      </c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0"/>
      <c r="BF743" s="65"/>
      <c r="BG743" s="65"/>
      <c r="BH743" s="65">
        <v>1</v>
      </c>
      <c r="BI743" s="50" t="s">
        <v>232</v>
      </c>
      <c r="BJ743" s="50">
        <v>1</v>
      </c>
      <c r="BK743" s="50">
        <v>1</v>
      </c>
      <c r="BL743" s="50"/>
      <c r="BM743" s="50"/>
      <c r="BN743" s="50"/>
      <c r="BO743" s="50"/>
      <c r="BP743" s="50">
        <v>1</v>
      </c>
      <c r="BQ743" s="50"/>
      <c r="BR743" s="50">
        <v>1</v>
      </c>
      <c r="BS743" s="50">
        <v>1</v>
      </c>
      <c r="BT743" s="50">
        <v>1</v>
      </c>
      <c r="BU743" s="50"/>
      <c r="BV743" s="50"/>
      <c r="BW743" s="50"/>
      <c r="BX743" s="50"/>
      <c r="BY743" s="50"/>
      <c r="BZ743" s="50"/>
      <c r="CA743" s="50"/>
      <c r="CB743" s="50"/>
      <c r="CC743" s="50"/>
      <c r="CD743" s="50"/>
      <c r="CE743" s="50"/>
      <c r="CF743" s="50"/>
      <c r="CG743" s="50"/>
      <c r="CH743" s="50"/>
      <c r="CI743" s="50"/>
      <c r="CJ743" s="61">
        <f t="shared" si="494"/>
        <v>7</v>
      </c>
    </row>
    <row r="744" spans="2:88" x14ac:dyDescent="0.35">
      <c r="B744" s="137">
        <v>842140</v>
      </c>
      <c r="C744" s="59">
        <v>42250</v>
      </c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65"/>
      <c r="BG744" s="65"/>
      <c r="BH744" s="65">
        <v>1</v>
      </c>
      <c r="BI744" s="50" t="s">
        <v>232</v>
      </c>
      <c r="BJ744" s="50"/>
      <c r="BK744" s="50"/>
      <c r="BL744" s="50"/>
      <c r="BM744" s="50"/>
      <c r="BN744" s="50"/>
      <c r="BO744" s="50"/>
      <c r="BP744" s="50"/>
      <c r="BQ744" s="50"/>
      <c r="BR744" s="50"/>
      <c r="BS744" s="50"/>
      <c r="BT744" s="50"/>
      <c r="BU744" s="50"/>
      <c r="BV744" s="50"/>
      <c r="BW744" s="50"/>
      <c r="BX744" s="50"/>
      <c r="BY744" s="50"/>
      <c r="BZ744" s="50"/>
      <c r="CA744" s="50"/>
      <c r="CB744" s="50"/>
      <c r="CC744" s="50"/>
      <c r="CD744" s="50"/>
      <c r="CE744" s="50"/>
      <c r="CF744" s="50"/>
      <c r="CG744" s="50"/>
      <c r="CH744" s="50"/>
      <c r="CI744" s="50"/>
      <c r="CJ744" s="61">
        <f t="shared" si="494"/>
        <v>1</v>
      </c>
    </row>
    <row r="745" spans="2:88" x14ac:dyDescent="0.35">
      <c r="B745" s="137">
        <v>887989</v>
      </c>
      <c r="C745" s="59">
        <v>42250</v>
      </c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/>
      <c r="BE745" s="50"/>
      <c r="BF745" s="65"/>
      <c r="BG745" s="65"/>
      <c r="BH745" s="65">
        <v>1</v>
      </c>
      <c r="BI745" s="50" t="s">
        <v>232</v>
      </c>
      <c r="BJ745" s="50"/>
      <c r="BK745" s="50"/>
      <c r="BL745" s="50">
        <v>1</v>
      </c>
      <c r="BM745" s="50">
        <v>1</v>
      </c>
      <c r="BN745" s="50"/>
      <c r="BO745" s="50"/>
      <c r="BP745" s="50"/>
      <c r="BQ745" s="50"/>
      <c r="BR745" s="50"/>
      <c r="BS745" s="50"/>
      <c r="BT745" s="50"/>
      <c r="BU745" s="50"/>
      <c r="BV745" s="50"/>
      <c r="BW745" s="50"/>
      <c r="BX745" s="50"/>
      <c r="BY745" s="50"/>
      <c r="BZ745" s="50"/>
      <c r="CA745" s="50"/>
      <c r="CB745" s="50"/>
      <c r="CC745" s="50"/>
      <c r="CD745" s="50"/>
      <c r="CE745" s="50"/>
      <c r="CF745" s="50"/>
      <c r="CG745" s="50"/>
      <c r="CH745" s="50"/>
      <c r="CI745" s="50"/>
      <c r="CJ745" s="61">
        <f t="shared" si="494"/>
        <v>3</v>
      </c>
    </row>
    <row r="746" spans="2:88" x14ac:dyDescent="0.35">
      <c r="B746" s="63"/>
      <c r="C746" s="62" t="s">
        <v>16</v>
      </c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  <c r="AK746" s="64"/>
      <c r="AL746" s="64"/>
      <c r="AM746" s="64"/>
      <c r="AN746" s="64"/>
      <c r="AO746" s="64"/>
      <c r="AP746" s="64"/>
      <c r="AQ746" s="64"/>
      <c r="AR746" s="64"/>
      <c r="AS746" s="64"/>
      <c r="AT746" s="64"/>
      <c r="AU746" s="64"/>
      <c r="AV746" s="64"/>
      <c r="AW746" s="64"/>
      <c r="AX746" s="64"/>
      <c r="AY746" s="64"/>
      <c r="AZ746" s="64"/>
      <c r="BA746" s="64"/>
      <c r="BB746" s="64"/>
      <c r="BC746" s="64"/>
      <c r="BD746" s="64"/>
      <c r="BE746" s="64"/>
      <c r="BF746" s="64"/>
      <c r="BG746" s="64"/>
      <c r="BH746" s="64">
        <f t="shared" ref="BH746:BO746" si="495">COUNT(BH734:BH745)</f>
        <v>12</v>
      </c>
      <c r="BI746" s="64">
        <f t="shared" si="495"/>
        <v>4</v>
      </c>
      <c r="BJ746" s="64">
        <f t="shared" si="495"/>
        <v>3</v>
      </c>
      <c r="BK746" s="64">
        <f t="shared" si="495"/>
        <v>1</v>
      </c>
      <c r="BL746" s="64">
        <f t="shared" si="495"/>
        <v>3</v>
      </c>
      <c r="BM746" s="64">
        <f t="shared" ref="BM746:BN746" si="496">COUNT(BM734:BM745)</f>
        <v>2</v>
      </c>
      <c r="BN746" s="64">
        <f t="shared" si="496"/>
        <v>1</v>
      </c>
      <c r="BO746" s="64">
        <f t="shared" si="495"/>
        <v>0</v>
      </c>
      <c r="BP746" s="64">
        <f t="shared" ref="BP746:BQ746" si="497">COUNT(BP734:BP745)</f>
        <v>2</v>
      </c>
      <c r="BQ746" s="64">
        <f t="shared" si="497"/>
        <v>1</v>
      </c>
      <c r="BR746" s="64">
        <f t="shared" ref="BR746:BS746" si="498">COUNT(BR734:BR745)</f>
        <v>1</v>
      </c>
      <c r="BS746" s="64">
        <f t="shared" si="498"/>
        <v>1</v>
      </c>
      <c r="BT746" s="64">
        <f t="shared" ref="BT746:BU746" si="499">COUNT(BT734:BT745)</f>
        <v>1</v>
      </c>
      <c r="BU746" s="64">
        <f t="shared" si="499"/>
        <v>1</v>
      </c>
      <c r="BV746" s="64">
        <f t="shared" ref="BV746:CG746" si="500">COUNT(BV734:BV745)</f>
        <v>0</v>
      </c>
      <c r="BW746" s="64">
        <f t="shared" si="500"/>
        <v>1</v>
      </c>
      <c r="BX746" s="64">
        <f t="shared" si="500"/>
        <v>1</v>
      </c>
      <c r="BY746" s="64">
        <f t="shared" si="500"/>
        <v>2</v>
      </c>
      <c r="BZ746" s="64">
        <f t="shared" si="500"/>
        <v>1</v>
      </c>
      <c r="CA746" s="64">
        <f t="shared" si="500"/>
        <v>1</v>
      </c>
      <c r="CB746" s="64">
        <f t="shared" si="500"/>
        <v>0</v>
      </c>
      <c r="CC746" s="64">
        <f t="shared" si="500"/>
        <v>0</v>
      </c>
      <c r="CD746" s="64">
        <f t="shared" si="500"/>
        <v>0</v>
      </c>
      <c r="CE746" s="64">
        <f t="shared" si="500"/>
        <v>1</v>
      </c>
      <c r="CF746" s="64">
        <f t="shared" si="500"/>
        <v>0</v>
      </c>
      <c r="CG746" s="64">
        <f t="shared" si="500"/>
        <v>0</v>
      </c>
      <c r="CH746" s="64">
        <f t="shared" ref="CH746:CI746" si="501">COUNT(CH734:CH745)</f>
        <v>0</v>
      </c>
      <c r="CI746" s="64">
        <f t="shared" si="501"/>
        <v>0</v>
      </c>
      <c r="CJ746" s="64">
        <f>SUM(CJ734:CJ745)</f>
        <v>73</v>
      </c>
    </row>
    <row r="748" spans="2:88" x14ac:dyDescent="0.35">
      <c r="B748" s="136" t="s">
        <v>230</v>
      </c>
      <c r="C748" s="58" t="s">
        <v>231</v>
      </c>
      <c r="D748" s="56">
        <v>40544</v>
      </c>
      <c r="E748" s="56">
        <v>40575</v>
      </c>
      <c r="F748" s="56">
        <v>40603</v>
      </c>
      <c r="G748" s="56">
        <v>40634</v>
      </c>
      <c r="H748" s="56">
        <v>40664</v>
      </c>
      <c r="I748" s="56">
        <v>40695</v>
      </c>
      <c r="J748" s="56">
        <v>40725</v>
      </c>
      <c r="K748" s="56">
        <v>40756</v>
      </c>
      <c r="L748" s="56">
        <v>40787</v>
      </c>
      <c r="M748" s="56">
        <v>40817</v>
      </c>
      <c r="N748" s="56">
        <v>40848</v>
      </c>
      <c r="O748" s="56">
        <v>40878</v>
      </c>
      <c r="P748" s="56">
        <v>40909</v>
      </c>
      <c r="Q748" s="56">
        <v>40940</v>
      </c>
      <c r="R748" s="56">
        <v>40969</v>
      </c>
      <c r="S748" s="56">
        <v>41000</v>
      </c>
      <c r="T748" s="56">
        <v>41030</v>
      </c>
      <c r="U748" s="56">
        <v>41061</v>
      </c>
      <c r="V748" s="56">
        <v>41091</v>
      </c>
      <c r="W748" s="56">
        <v>41122</v>
      </c>
      <c r="X748" s="56">
        <v>41153</v>
      </c>
      <c r="Y748" s="56">
        <v>41183</v>
      </c>
      <c r="Z748" s="56">
        <v>41214</v>
      </c>
      <c r="AA748" s="56">
        <v>41244</v>
      </c>
      <c r="AB748" s="56">
        <v>41275</v>
      </c>
      <c r="AC748" s="56">
        <v>41306</v>
      </c>
      <c r="AD748" s="56">
        <v>41334</v>
      </c>
      <c r="AE748" s="56">
        <v>41365</v>
      </c>
      <c r="AF748" s="56">
        <v>41395</v>
      </c>
      <c r="AG748" s="56">
        <v>41426</v>
      </c>
      <c r="AH748" s="56">
        <v>41456</v>
      </c>
      <c r="AI748" s="56">
        <v>41487</v>
      </c>
      <c r="AJ748" s="56">
        <v>41518</v>
      </c>
      <c r="AK748" s="56">
        <v>41548</v>
      </c>
      <c r="AL748" s="56">
        <v>41579</v>
      </c>
      <c r="AM748" s="56">
        <v>41609</v>
      </c>
      <c r="AN748" s="56">
        <v>41640</v>
      </c>
      <c r="AO748" s="56">
        <v>41671</v>
      </c>
      <c r="AP748" s="56">
        <v>41699</v>
      </c>
      <c r="AQ748" s="56">
        <v>41730</v>
      </c>
      <c r="AR748" s="56">
        <v>41760</v>
      </c>
      <c r="AS748" s="56">
        <v>41791</v>
      </c>
      <c r="AT748" s="56">
        <v>41821</v>
      </c>
      <c r="AU748" s="56">
        <v>41852</v>
      </c>
      <c r="AV748" s="56">
        <v>41883</v>
      </c>
      <c r="AW748" s="56">
        <v>41913</v>
      </c>
      <c r="AX748" s="56">
        <v>41944</v>
      </c>
      <c r="AY748" s="56">
        <v>41974</v>
      </c>
      <c r="AZ748" s="56">
        <v>42005</v>
      </c>
      <c r="BA748" s="56">
        <v>42036</v>
      </c>
      <c r="BB748" s="56">
        <v>42064</v>
      </c>
      <c r="BC748" s="56">
        <v>42095</v>
      </c>
      <c r="BD748" s="56">
        <v>42125</v>
      </c>
      <c r="BE748" s="56">
        <v>42156</v>
      </c>
      <c r="BF748" s="56">
        <v>42186</v>
      </c>
      <c r="BG748" s="56">
        <v>42217</v>
      </c>
      <c r="BH748" s="48">
        <v>42248</v>
      </c>
      <c r="BI748" s="48">
        <v>42278</v>
      </c>
      <c r="BJ748" s="48">
        <v>42309</v>
      </c>
      <c r="BK748" s="48">
        <v>42339</v>
      </c>
      <c r="BL748" s="48">
        <v>42370</v>
      </c>
      <c r="BM748" s="48">
        <v>42401</v>
      </c>
      <c r="BN748" s="48">
        <v>42430</v>
      </c>
      <c r="BO748" s="48">
        <v>42461</v>
      </c>
      <c r="BP748" s="48">
        <v>42491</v>
      </c>
      <c r="BQ748" s="48">
        <v>42522</v>
      </c>
      <c r="BR748" s="48">
        <v>42552</v>
      </c>
      <c r="BS748" s="48">
        <v>42583</v>
      </c>
      <c r="BT748" s="48">
        <v>42614</v>
      </c>
      <c r="BU748" s="48">
        <v>42644</v>
      </c>
      <c r="BV748" s="48">
        <v>42675</v>
      </c>
      <c r="BW748" s="48">
        <v>42705</v>
      </c>
      <c r="BX748" s="48">
        <v>42736</v>
      </c>
      <c r="BY748" s="48">
        <v>42767</v>
      </c>
      <c r="BZ748" s="48">
        <v>42795</v>
      </c>
      <c r="CA748" s="48">
        <v>42826</v>
      </c>
      <c r="CB748" s="48">
        <v>42856</v>
      </c>
      <c r="CC748" s="48">
        <v>42887</v>
      </c>
      <c r="CD748" s="48">
        <v>42917</v>
      </c>
      <c r="CE748" s="48">
        <v>42948</v>
      </c>
      <c r="CF748" s="48">
        <v>42979</v>
      </c>
      <c r="CG748" s="48">
        <v>43009</v>
      </c>
      <c r="CH748" s="48">
        <v>43040</v>
      </c>
      <c r="CI748" s="48">
        <v>43070</v>
      </c>
      <c r="CJ748" s="56" t="s">
        <v>16</v>
      </c>
    </row>
    <row r="749" spans="2:88" x14ac:dyDescent="0.35">
      <c r="B749" s="137">
        <v>894696</v>
      </c>
      <c r="C749" s="59">
        <v>42279</v>
      </c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/>
      <c r="BE749" s="50"/>
      <c r="BF749" s="65"/>
      <c r="BG749" s="65"/>
      <c r="BH749" s="65"/>
      <c r="BI749" s="50">
        <v>1</v>
      </c>
      <c r="BJ749" s="50"/>
      <c r="BK749" s="50"/>
      <c r="BL749" s="50"/>
      <c r="BM749" s="50"/>
      <c r="BN749" s="50"/>
      <c r="BO749" s="50"/>
      <c r="BP749" s="50"/>
      <c r="BQ749" s="50"/>
      <c r="BR749" s="50"/>
      <c r="BS749" s="50"/>
      <c r="BT749" s="50"/>
      <c r="BU749" s="50"/>
      <c r="BV749" s="50"/>
      <c r="BW749" s="50"/>
      <c r="BX749" s="50"/>
      <c r="BY749" s="50"/>
      <c r="BZ749" s="50"/>
      <c r="CA749" s="50"/>
      <c r="CB749" s="50"/>
      <c r="CC749" s="50"/>
      <c r="CD749" s="50"/>
      <c r="CE749" s="50"/>
      <c r="CF749" s="50"/>
      <c r="CG749" s="50"/>
      <c r="CH749" s="50"/>
      <c r="CI749" s="50"/>
      <c r="CJ749" s="61">
        <f t="shared" ref="CJ749:CJ761" si="502">SUM(D749:CI749)</f>
        <v>1</v>
      </c>
    </row>
    <row r="750" spans="2:88" x14ac:dyDescent="0.35">
      <c r="B750" s="137">
        <v>897552</v>
      </c>
      <c r="C750" s="59">
        <v>42279</v>
      </c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65"/>
      <c r="BG750" s="65"/>
      <c r="BH750" s="65"/>
      <c r="BI750" s="50">
        <v>1</v>
      </c>
      <c r="BJ750" s="50"/>
      <c r="BK750" s="50"/>
      <c r="BL750" s="50"/>
      <c r="BM750" s="50"/>
      <c r="BN750" s="50"/>
      <c r="BO750" s="50"/>
      <c r="BP750" s="50"/>
      <c r="BQ750" s="50"/>
      <c r="BR750" s="50"/>
      <c r="BS750" s="50"/>
      <c r="BT750" s="50"/>
      <c r="BU750" s="50"/>
      <c r="BV750" s="50"/>
      <c r="BW750" s="50"/>
      <c r="BX750" s="50"/>
      <c r="BY750" s="50"/>
      <c r="BZ750" s="50"/>
      <c r="CA750" s="50"/>
      <c r="CB750" s="50"/>
      <c r="CC750" s="50"/>
      <c r="CD750" s="50"/>
      <c r="CE750" s="50"/>
      <c r="CF750" s="50"/>
      <c r="CG750" s="50"/>
      <c r="CH750" s="50"/>
      <c r="CI750" s="50"/>
      <c r="CJ750" s="61">
        <f t="shared" si="502"/>
        <v>1</v>
      </c>
    </row>
    <row r="751" spans="2:88" x14ac:dyDescent="0.35">
      <c r="B751" s="137">
        <v>897607</v>
      </c>
      <c r="C751" s="59">
        <v>42279</v>
      </c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65"/>
      <c r="BG751" s="65"/>
      <c r="BH751" s="65"/>
      <c r="BI751" s="50">
        <v>1</v>
      </c>
      <c r="BJ751" s="50"/>
      <c r="BK751" s="50"/>
      <c r="BL751" s="50"/>
      <c r="BM751" s="50"/>
      <c r="BN751" s="50"/>
      <c r="BO751" s="50"/>
      <c r="BP751" s="50"/>
      <c r="BQ751" s="50"/>
      <c r="BR751" s="50"/>
      <c r="BS751" s="50"/>
      <c r="BT751" s="50"/>
      <c r="BU751" s="50"/>
      <c r="BV751" s="50"/>
      <c r="BW751" s="50"/>
      <c r="BX751" s="50"/>
      <c r="BY751" s="50"/>
      <c r="BZ751" s="50"/>
      <c r="CA751" s="50"/>
      <c r="CB751" s="50"/>
      <c r="CC751" s="50"/>
      <c r="CD751" s="50"/>
      <c r="CE751" s="50"/>
      <c r="CF751" s="50"/>
      <c r="CG751" s="50"/>
      <c r="CH751" s="50"/>
      <c r="CI751" s="50"/>
      <c r="CJ751" s="61">
        <f t="shared" si="502"/>
        <v>1</v>
      </c>
    </row>
    <row r="752" spans="2:88" x14ac:dyDescent="0.35">
      <c r="B752" s="137">
        <v>899044</v>
      </c>
      <c r="C752" s="59">
        <v>42279</v>
      </c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0"/>
      <c r="BF752" s="65"/>
      <c r="BG752" s="65"/>
      <c r="BH752" s="65"/>
      <c r="BI752" s="50">
        <v>1</v>
      </c>
      <c r="BJ752" s="50"/>
      <c r="BK752" s="50"/>
      <c r="BL752" s="50"/>
      <c r="BM752" s="50"/>
      <c r="BN752" s="50"/>
      <c r="BO752" s="50"/>
      <c r="BP752" s="50"/>
      <c r="BQ752" s="50"/>
      <c r="BR752" s="50"/>
      <c r="BS752" s="50"/>
      <c r="BT752" s="50"/>
      <c r="BU752" s="50"/>
      <c r="BV752" s="50"/>
      <c r="BW752" s="50"/>
      <c r="BX752" s="50">
        <v>1</v>
      </c>
      <c r="BY752" s="50"/>
      <c r="BZ752" s="50"/>
      <c r="CA752" s="50"/>
      <c r="CB752" s="50"/>
      <c r="CC752" s="50"/>
      <c r="CD752" s="50"/>
      <c r="CE752" s="50"/>
      <c r="CF752" s="50"/>
      <c r="CG752" s="50"/>
      <c r="CH752" s="50"/>
      <c r="CI752" s="50"/>
      <c r="CJ752" s="61">
        <f t="shared" si="502"/>
        <v>2</v>
      </c>
    </row>
    <row r="753" spans="2:88" x14ac:dyDescent="0.35">
      <c r="B753" s="137">
        <v>899105</v>
      </c>
      <c r="C753" s="59">
        <v>42279</v>
      </c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65"/>
      <c r="BG753" s="65"/>
      <c r="BH753" s="65"/>
      <c r="BI753" s="50">
        <v>1</v>
      </c>
      <c r="BJ753" s="50"/>
      <c r="BK753" s="50"/>
      <c r="BL753" s="50"/>
      <c r="BM753" s="50"/>
      <c r="BN753" s="50"/>
      <c r="BO753" s="50"/>
      <c r="BP753" s="50"/>
      <c r="BQ753" s="50"/>
      <c r="BR753" s="50"/>
      <c r="BS753" s="50"/>
      <c r="BT753" s="50"/>
      <c r="BU753" s="50"/>
      <c r="BV753" s="50"/>
      <c r="BW753" s="50"/>
      <c r="BX753" s="50"/>
      <c r="BY753" s="50"/>
      <c r="BZ753" s="50"/>
      <c r="CA753" s="50"/>
      <c r="CB753" s="50"/>
      <c r="CC753" s="50"/>
      <c r="CD753" s="50"/>
      <c r="CE753" s="50"/>
      <c r="CF753" s="50"/>
      <c r="CG753" s="50"/>
      <c r="CH753" s="50"/>
      <c r="CI753" s="50"/>
      <c r="CJ753" s="61">
        <f t="shared" si="502"/>
        <v>1</v>
      </c>
    </row>
    <row r="754" spans="2:88" x14ac:dyDescent="0.35">
      <c r="B754" s="137">
        <v>899330</v>
      </c>
      <c r="C754" s="59">
        <v>42279</v>
      </c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65"/>
      <c r="BG754" s="65"/>
      <c r="BH754" s="65"/>
      <c r="BI754" s="50">
        <v>1</v>
      </c>
      <c r="BJ754" s="50"/>
      <c r="BK754" s="50"/>
      <c r="BL754" s="50"/>
      <c r="BM754" s="50"/>
      <c r="BN754" s="50"/>
      <c r="BO754" s="50"/>
      <c r="BP754" s="50"/>
      <c r="BQ754" s="50"/>
      <c r="BR754" s="50"/>
      <c r="BS754" s="50"/>
      <c r="BT754" s="50"/>
      <c r="BU754" s="50"/>
      <c r="BV754" s="50"/>
      <c r="BW754" s="50"/>
      <c r="BX754" s="50"/>
      <c r="BY754" s="50"/>
      <c r="BZ754" s="50"/>
      <c r="CA754" s="50"/>
      <c r="CB754" s="50"/>
      <c r="CC754" s="50"/>
      <c r="CD754" s="50"/>
      <c r="CE754" s="50"/>
      <c r="CF754" s="50"/>
      <c r="CG754" s="50"/>
      <c r="CH754" s="50"/>
      <c r="CI754" s="50"/>
      <c r="CJ754" s="61">
        <f t="shared" si="502"/>
        <v>1</v>
      </c>
    </row>
    <row r="755" spans="2:88" x14ac:dyDescent="0.35">
      <c r="B755" s="137">
        <v>899791</v>
      </c>
      <c r="C755" s="59">
        <v>42279</v>
      </c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65"/>
      <c r="BG755" s="65"/>
      <c r="BH755" s="65"/>
      <c r="BI755" s="50">
        <v>2</v>
      </c>
      <c r="BJ755" s="50"/>
      <c r="BK755" s="50"/>
      <c r="BL755" s="50"/>
      <c r="BM755" s="50"/>
      <c r="BN755" s="50"/>
      <c r="BO755" s="50"/>
      <c r="BP755" s="50"/>
      <c r="BQ755" s="50"/>
      <c r="BR755" s="50"/>
      <c r="BS755" s="50"/>
      <c r="BT755" s="50"/>
      <c r="BU755" s="50"/>
      <c r="BV755" s="50"/>
      <c r="BW755" s="50"/>
      <c r="BX755" s="50"/>
      <c r="BY755" s="50"/>
      <c r="BZ755" s="50"/>
      <c r="CA755" s="50"/>
      <c r="CB755" s="50"/>
      <c r="CC755" s="50"/>
      <c r="CD755" s="50"/>
      <c r="CE755" s="50"/>
      <c r="CF755" s="50"/>
      <c r="CG755" s="50"/>
      <c r="CH755" s="50"/>
      <c r="CI755" s="50"/>
      <c r="CJ755" s="61">
        <f t="shared" si="502"/>
        <v>2</v>
      </c>
    </row>
    <row r="756" spans="2:88" x14ac:dyDescent="0.35">
      <c r="B756" s="137">
        <v>214432</v>
      </c>
      <c r="C756" s="59">
        <v>42279</v>
      </c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65"/>
      <c r="BG756" s="65"/>
      <c r="BH756" s="65"/>
      <c r="BI756" s="50">
        <v>1</v>
      </c>
      <c r="BJ756" s="50"/>
      <c r="BK756" s="50"/>
      <c r="BL756" s="50"/>
      <c r="BM756" s="50"/>
      <c r="BN756" s="50"/>
      <c r="BO756" s="50"/>
      <c r="BP756" s="50"/>
      <c r="BQ756" s="50"/>
      <c r="BR756" s="50"/>
      <c r="BS756" s="50"/>
      <c r="BT756" s="50"/>
      <c r="BU756" s="50"/>
      <c r="BV756" s="50"/>
      <c r="BW756" s="50"/>
      <c r="BX756" s="50"/>
      <c r="BY756" s="50"/>
      <c r="BZ756" s="50"/>
      <c r="CA756" s="50"/>
      <c r="CB756" s="50"/>
      <c r="CC756" s="50"/>
      <c r="CD756" s="50"/>
      <c r="CE756" s="50"/>
      <c r="CF756" s="50"/>
      <c r="CG756" s="50"/>
      <c r="CH756" s="50"/>
      <c r="CI756" s="50"/>
      <c r="CJ756" s="61">
        <f t="shared" si="502"/>
        <v>1</v>
      </c>
    </row>
    <row r="757" spans="2:88" x14ac:dyDescent="0.35">
      <c r="B757" s="137">
        <v>900217</v>
      </c>
      <c r="C757" s="59">
        <v>42279</v>
      </c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/>
      <c r="BE757" s="50"/>
      <c r="BF757" s="65"/>
      <c r="BG757" s="65"/>
      <c r="BH757" s="65"/>
      <c r="BI757" s="50">
        <v>1</v>
      </c>
      <c r="BJ757" s="50"/>
      <c r="BK757" s="50"/>
      <c r="BL757" s="50"/>
      <c r="BM757" s="50"/>
      <c r="BN757" s="50"/>
      <c r="BO757" s="50"/>
      <c r="BP757" s="50"/>
      <c r="BQ757" s="50"/>
      <c r="BR757" s="50"/>
      <c r="BS757" s="50"/>
      <c r="BT757" s="50"/>
      <c r="BU757" s="50"/>
      <c r="BV757" s="50"/>
      <c r="BW757" s="50"/>
      <c r="BX757" s="50"/>
      <c r="BY757" s="50"/>
      <c r="BZ757" s="50"/>
      <c r="CA757" s="50"/>
      <c r="CB757" s="50"/>
      <c r="CC757" s="50"/>
      <c r="CD757" s="50"/>
      <c r="CE757" s="50"/>
      <c r="CF757" s="50"/>
      <c r="CG757" s="50"/>
      <c r="CH757" s="50"/>
      <c r="CI757" s="50"/>
      <c r="CJ757" s="61">
        <f t="shared" si="502"/>
        <v>1</v>
      </c>
    </row>
    <row r="758" spans="2:88" x14ac:dyDescent="0.35">
      <c r="B758" s="137">
        <v>901594</v>
      </c>
      <c r="C758" s="59">
        <v>42279</v>
      </c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65"/>
      <c r="BG758" s="65"/>
      <c r="BH758" s="65"/>
      <c r="BI758" s="50">
        <v>1</v>
      </c>
      <c r="BJ758" s="50"/>
      <c r="BK758" s="50">
        <v>1</v>
      </c>
      <c r="BL758" s="50"/>
      <c r="BM758" s="50"/>
      <c r="BN758" s="50">
        <v>1</v>
      </c>
      <c r="BO758" s="50"/>
      <c r="BP758" s="50"/>
      <c r="BQ758" s="50"/>
      <c r="BR758" s="50"/>
      <c r="BS758" s="50"/>
      <c r="BT758" s="50"/>
      <c r="BU758" s="50"/>
      <c r="BV758" s="50"/>
      <c r="BW758" s="50"/>
      <c r="BX758" s="50"/>
      <c r="BY758" s="50"/>
      <c r="BZ758" s="50"/>
      <c r="CA758" s="50"/>
      <c r="CB758" s="50"/>
      <c r="CC758" s="50"/>
      <c r="CD758" s="50"/>
      <c r="CE758" s="50"/>
      <c r="CF758" s="50"/>
      <c r="CG758" s="50"/>
      <c r="CH758" s="50"/>
      <c r="CI758" s="50"/>
      <c r="CJ758" s="61">
        <f t="shared" si="502"/>
        <v>3</v>
      </c>
    </row>
    <row r="759" spans="2:88" x14ac:dyDescent="0.35">
      <c r="B759" s="137">
        <v>902312</v>
      </c>
      <c r="C759" s="59">
        <v>42279</v>
      </c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65"/>
      <c r="BG759" s="65"/>
      <c r="BH759" s="65"/>
      <c r="BI759" s="50">
        <v>1</v>
      </c>
      <c r="BJ759" s="50"/>
      <c r="BK759" s="50"/>
      <c r="BL759" s="50"/>
      <c r="BM759" s="50"/>
      <c r="BN759" s="50"/>
      <c r="BO759" s="50"/>
      <c r="BP759" s="50"/>
      <c r="BQ759" s="50"/>
      <c r="BR759" s="50"/>
      <c r="BS759" s="50"/>
      <c r="BT759" s="50"/>
      <c r="BU759" s="50"/>
      <c r="BV759" s="50"/>
      <c r="BW759" s="50"/>
      <c r="BX759" s="50"/>
      <c r="BY759" s="50"/>
      <c r="BZ759" s="50"/>
      <c r="CA759" s="50"/>
      <c r="CB759" s="50"/>
      <c r="CC759" s="50"/>
      <c r="CD759" s="50"/>
      <c r="CE759" s="50"/>
      <c r="CF759" s="50"/>
      <c r="CG759" s="50"/>
      <c r="CH759" s="50"/>
      <c r="CI759" s="50"/>
      <c r="CJ759" s="61">
        <f t="shared" si="502"/>
        <v>1</v>
      </c>
    </row>
    <row r="760" spans="2:88" x14ac:dyDescent="0.35">
      <c r="B760" s="137">
        <v>886537</v>
      </c>
      <c r="C760" s="59">
        <v>42279</v>
      </c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/>
      <c r="BE760" s="50"/>
      <c r="BF760" s="65"/>
      <c r="BG760" s="65"/>
      <c r="BH760" s="65"/>
      <c r="BI760" s="50">
        <v>1</v>
      </c>
      <c r="BJ760" s="50"/>
      <c r="BK760" s="50"/>
      <c r="BL760" s="50"/>
      <c r="BM760" s="50"/>
      <c r="BN760" s="50"/>
      <c r="BO760" s="50"/>
      <c r="BP760" s="50"/>
      <c r="BQ760" s="50"/>
      <c r="BR760" s="50"/>
      <c r="BS760" s="50"/>
      <c r="BT760" s="50"/>
      <c r="BU760" s="50"/>
      <c r="BV760" s="50"/>
      <c r="BW760" s="50"/>
      <c r="BX760" s="50"/>
      <c r="BY760" s="50"/>
      <c r="BZ760" s="50"/>
      <c r="CA760" s="50"/>
      <c r="CB760" s="50"/>
      <c r="CC760" s="50"/>
      <c r="CD760" s="50"/>
      <c r="CE760" s="50"/>
      <c r="CF760" s="50"/>
      <c r="CG760" s="50"/>
      <c r="CH760" s="50"/>
      <c r="CI760" s="50"/>
      <c r="CJ760" s="61">
        <f t="shared" si="502"/>
        <v>1</v>
      </c>
    </row>
    <row r="761" spans="2:88" x14ac:dyDescent="0.35">
      <c r="B761" s="137">
        <v>870700</v>
      </c>
      <c r="C761" s="59">
        <v>42279</v>
      </c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0"/>
      <c r="BF761" s="65"/>
      <c r="BG761" s="65"/>
      <c r="BH761" s="65"/>
      <c r="BI761" s="50">
        <v>1</v>
      </c>
      <c r="BJ761" s="50"/>
      <c r="BK761" s="50"/>
      <c r="BL761" s="50"/>
      <c r="BM761" s="50"/>
      <c r="BN761" s="50"/>
      <c r="BO761" s="50"/>
      <c r="BP761" s="50"/>
      <c r="BQ761" s="50"/>
      <c r="BR761" s="50"/>
      <c r="BS761" s="50">
        <v>1</v>
      </c>
      <c r="BT761" s="50"/>
      <c r="BU761" s="50"/>
      <c r="BV761" s="50"/>
      <c r="BW761" s="50"/>
      <c r="BX761" s="50"/>
      <c r="BY761" s="50"/>
      <c r="BZ761" s="50"/>
      <c r="CA761" s="50"/>
      <c r="CB761" s="50"/>
      <c r="CC761" s="50"/>
      <c r="CD761" s="50"/>
      <c r="CE761" s="50"/>
      <c r="CF761" s="50"/>
      <c r="CG761" s="50"/>
      <c r="CH761" s="50"/>
      <c r="CI761" s="50"/>
      <c r="CJ761" s="61">
        <f t="shared" si="502"/>
        <v>2</v>
      </c>
    </row>
    <row r="762" spans="2:88" x14ac:dyDescent="0.35">
      <c r="B762" s="63"/>
      <c r="C762" s="62" t="s">
        <v>16</v>
      </c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  <c r="AK762" s="64"/>
      <c r="AL762" s="64"/>
      <c r="AM762" s="64"/>
      <c r="AN762" s="64"/>
      <c r="AO762" s="64"/>
      <c r="AP762" s="64"/>
      <c r="AQ762" s="64"/>
      <c r="AR762" s="64"/>
      <c r="AS762" s="64"/>
      <c r="AT762" s="64"/>
      <c r="AU762" s="64"/>
      <c r="AV762" s="64"/>
      <c r="AW762" s="64"/>
      <c r="AX762" s="64"/>
      <c r="AY762" s="64"/>
      <c r="AZ762" s="64"/>
      <c r="BA762" s="64"/>
      <c r="BB762" s="64"/>
      <c r="BC762" s="64"/>
      <c r="BD762" s="64"/>
      <c r="BE762" s="64"/>
      <c r="BF762" s="64"/>
      <c r="BG762" s="64"/>
      <c r="BH762" s="64"/>
      <c r="BI762" s="64">
        <f t="shared" ref="BI762:BO762" si="503">COUNT(BI749:BI761)</f>
        <v>13</v>
      </c>
      <c r="BJ762" s="64">
        <f t="shared" si="503"/>
        <v>0</v>
      </c>
      <c r="BK762" s="64">
        <f t="shared" si="503"/>
        <v>1</v>
      </c>
      <c r="BL762" s="64">
        <f t="shared" si="503"/>
        <v>0</v>
      </c>
      <c r="BM762" s="64">
        <f t="shared" si="503"/>
        <v>0</v>
      </c>
      <c r="BN762" s="64">
        <f t="shared" ref="BN762" si="504">COUNT(BN749:BN761)</f>
        <v>1</v>
      </c>
      <c r="BO762" s="64">
        <f t="shared" si="503"/>
        <v>0</v>
      </c>
      <c r="BP762" s="64">
        <f t="shared" ref="BP762:BQ762" si="505">COUNT(BP749:BP761)</f>
        <v>0</v>
      </c>
      <c r="BQ762" s="64">
        <f t="shared" si="505"/>
        <v>0</v>
      </c>
      <c r="BR762" s="64">
        <f t="shared" ref="BR762:BS762" si="506">COUNT(BR749:BR761)</f>
        <v>0</v>
      </c>
      <c r="BS762" s="64">
        <f t="shared" si="506"/>
        <v>1</v>
      </c>
      <c r="BT762" s="64">
        <f t="shared" ref="BT762:BU762" si="507">COUNT(BT749:BT761)</f>
        <v>0</v>
      </c>
      <c r="BU762" s="64">
        <f t="shared" si="507"/>
        <v>0</v>
      </c>
      <c r="BV762" s="64">
        <f t="shared" ref="BV762:CG762" si="508">COUNT(BV749:BV761)</f>
        <v>0</v>
      </c>
      <c r="BW762" s="64">
        <f t="shared" si="508"/>
        <v>0</v>
      </c>
      <c r="BX762" s="64">
        <f t="shared" si="508"/>
        <v>1</v>
      </c>
      <c r="BY762" s="64">
        <f t="shared" si="508"/>
        <v>0</v>
      </c>
      <c r="BZ762" s="64">
        <f t="shared" si="508"/>
        <v>0</v>
      </c>
      <c r="CA762" s="64">
        <f t="shared" si="508"/>
        <v>0</v>
      </c>
      <c r="CB762" s="64">
        <f t="shared" si="508"/>
        <v>0</v>
      </c>
      <c r="CC762" s="64">
        <f t="shared" si="508"/>
        <v>0</v>
      </c>
      <c r="CD762" s="64">
        <f t="shared" si="508"/>
        <v>0</v>
      </c>
      <c r="CE762" s="64">
        <f t="shared" si="508"/>
        <v>0</v>
      </c>
      <c r="CF762" s="64">
        <f t="shared" si="508"/>
        <v>0</v>
      </c>
      <c r="CG762" s="64">
        <f t="shared" si="508"/>
        <v>0</v>
      </c>
      <c r="CH762" s="64">
        <f t="shared" ref="CH762:CI762" si="509">COUNT(CH749:CH761)</f>
        <v>0</v>
      </c>
      <c r="CI762" s="64">
        <f t="shared" si="509"/>
        <v>0</v>
      </c>
      <c r="CJ762" s="64">
        <f>SUM(CJ749:CJ761)</f>
        <v>18</v>
      </c>
    </row>
    <row r="764" spans="2:88" x14ac:dyDescent="0.35">
      <c r="B764" s="136" t="s">
        <v>230</v>
      </c>
      <c r="C764" s="58" t="s">
        <v>231</v>
      </c>
      <c r="D764" s="56">
        <v>40544</v>
      </c>
      <c r="E764" s="56">
        <v>40575</v>
      </c>
      <c r="F764" s="56">
        <v>40603</v>
      </c>
      <c r="G764" s="56">
        <v>40634</v>
      </c>
      <c r="H764" s="56">
        <v>40664</v>
      </c>
      <c r="I764" s="56">
        <v>40695</v>
      </c>
      <c r="J764" s="56">
        <v>40725</v>
      </c>
      <c r="K764" s="56">
        <v>40756</v>
      </c>
      <c r="L764" s="56">
        <v>40787</v>
      </c>
      <c r="M764" s="56">
        <v>40817</v>
      </c>
      <c r="N764" s="56">
        <v>40848</v>
      </c>
      <c r="O764" s="56">
        <v>40878</v>
      </c>
      <c r="P764" s="56">
        <v>40909</v>
      </c>
      <c r="Q764" s="56">
        <v>40940</v>
      </c>
      <c r="R764" s="56">
        <v>40969</v>
      </c>
      <c r="S764" s="56">
        <v>41000</v>
      </c>
      <c r="T764" s="56">
        <v>41030</v>
      </c>
      <c r="U764" s="56">
        <v>41061</v>
      </c>
      <c r="V764" s="56">
        <v>41091</v>
      </c>
      <c r="W764" s="56">
        <v>41122</v>
      </c>
      <c r="X764" s="56">
        <v>41153</v>
      </c>
      <c r="Y764" s="56">
        <v>41183</v>
      </c>
      <c r="Z764" s="56">
        <v>41214</v>
      </c>
      <c r="AA764" s="56">
        <v>41244</v>
      </c>
      <c r="AB764" s="56">
        <v>41275</v>
      </c>
      <c r="AC764" s="56">
        <v>41306</v>
      </c>
      <c r="AD764" s="56">
        <v>41334</v>
      </c>
      <c r="AE764" s="56">
        <v>41365</v>
      </c>
      <c r="AF764" s="56">
        <v>41395</v>
      </c>
      <c r="AG764" s="56">
        <v>41426</v>
      </c>
      <c r="AH764" s="56">
        <v>41456</v>
      </c>
      <c r="AI764" s="56">
        <v>41487</v>
      </c>
      <c r="AJ764" s="56">
        <v>41518</v>
      </c>
      <c r="AK764" s="56">
        <v>41548</v>
      </c>
      <c r="AL764" s="56">
        <v>41579</v>
      </c>
      <c r="AM764" s="56">
        <v>41609</v>
      </c>
      <c r="AN764" s="56">
        <v>41640</v>
      </c>
      <c r="AO764" s="56">
        <v>41671</v>
      </c>
      <c r="AP764" s="56">
        <v>41699</v>
      </c>
      <c r="AQ764" s="56">
        <v>41730</v>
      </c>
      <c r="AR764" s="56">
        <v>41760</v>
      </c>
      <c r="AS764" s="56">
        <v>41791</v>
      </c>
      <c r="AT764" s="56">
        <v>41821</v>
      </c>
      <c r="AU764" s="56">
        <v>41852</v>
      </c>
      <c r="AV764" s="56">
        <v>41883</v>
      </c>
      <c r="AW764" s="56">
        <v>41913</v>
      </c>
      <c r="AX764" s="56">
        <v>41944</v>
      </c>
      <c r="AY764" s="56">
        <v>41974</v>
      </c>
      <c r="AZ764" s="56">
        <v>42005</v>
      </c>
      <c r="BA764" s="56">
        <v>42036</v>
      </c>
      <c r="BB764" s="56">
        <v>42064</v>
      </c>
      <c r="BC764" s="56">
        <v>42095</v>
      </c>
      <c r="BD764" s="56">
        <v>42125</v>
      </c>
      <c r="BE764" s="56">
        <v>42156</v>
      </c>
      <c r="BF764" s="56">
        <v>42186</v>
      </c>
      <c r="BG764" s="56">
        <v>42217</v>
      </c>
      <c r="BH764" s="48">
        <v>42248</v>
      </c>
      <c r="BI764" s="48">
        <v>42278</v>
      </c>
      <c r="BJ764" s="48">
        <v>42309</v>
      </c>
      <c r="BK764" s="48">
        <v>42339</v>
      </c>
      <c r="BL764" s="48">
        <v>42370</v>
      </c>
      <c r="BM764" s="48">
        <v>42401</v>
      </c>
      <c r="BN764" s="48">
        <v>42430</v>
      </c>
      <c r="BO764" s="48">
        <v>42461</v>
      </c>
      <c r="BP764" s="48">
        <v>42491</v>
      </c>
      <c r="BQ764" s="48">
        <v>42522</v>
      </c>
      <c r="BR764" s="48">
        <v>42552</v>
      </c>
      <c r="BS764" s="48">
        <v>42583</v>
      </c>
      <c r="BT764" s="48">
        <v>42614</v>
      </c>
      <c r="BU764" s="48">
        <v>42644</v>
      </c>
      <c r="BV764" s="48">
        <v>42675</v>
      </c>
      <c r="BW764" s="48">
        <v>42705</v>
      </c>
      <c r="BX764" s="48">
        <v>42736</v>
      </c>
      <c r="BY764" s="48">
        <v>42767</v>
      </c>
      <c r="BZ764" s="48">
        <v>42795</v>
      </c>
      <c r="CA764" s="48">
        <v>42826</v>
      </c>
      <c r="CB764" s="48">
        <v>42856</v>
      </c>
      <c r="CC764" s="48">
        <v>42887</v>
      </c>
      <c r="CD764" s="48">
        <v>42917</v>
      </c>
      <c r="CE764" s="48">
        <v>42948</v>
      </c>
      <c r="CF764" s="48">
        <v>42979</v>
      </c>
      <c r="CG764" s="48">
        <v>43009</v>
      </c>
      <c r="CH764" s="48">
        <v>43040</v>
      </c>
      <c r="CI764" s="48">
        <v>43070</v>
      </c>
      <c r="CJ764" s="56" t="s">
        <v>16</v>
      </c>
    </row>
    <row r="765" spans="2:88" x14ac:dyDescent="0.35">
      <c r="B765" s="137">
        <v>904667</v>
      </c>
      <c r="C765" s="59">
        <v>42310</v>
      </c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65"/>
      <c r="BG765" s="65"/>
      <c r="BH765" s="65"/>
      <c r="BI765" s="50"/>
      <c r="BJ765" s="50">
        <v>1</v>
      </c>
      <c r="BK765" s="50"/>
      <c r="BL765" s="50">
        <v>1</v>
      </c>
      <c r="BM765" s="50"/>
      <c r="BN765" s="50"/>
      <c r="BO765" s="50"/>
      <c r="BP765" s="50"/>
      <c r="BQ765" s="50"/>
      <c r="BR765" s="50"/>
      <c r="BS765" s="50"/>
      <c r="BT765" s="50"/>
      <c r="BU765" s="50"/>
      <c r="BV765" s="50">
        <v>1</v>
      </c>
      <c r="BW765" s="50"/>
      <c r="BX765" s="50"/>
      <c r="BY765" s="50"/>
      <c r="BZ765" s="50"/>
      <c r="CA765" s="50"/>
      <c r="CB765" s="50"/>
      <c r="CC765" s="50"/>
      <c r="CD765" s="50"/>
      <c r="CE765" s="50"/>
      <c r="CF765" s="50"/>
      <c r="CG765" s="50"/>
      <c r="CH765" s="50"/>
      <c r="CI765" s="50"/>
      <c r="CJ765" s="61">
        <f t="shared" ref="CJ765:CJ771" si="510">SUM(D765:CI765)</f>
        <v>3</v>
      </c>
    </row>
    <row r="766" spans="2:88" x14ac:dyDescent="0.35">
      <c r="B766" s="137">
        <v>905254</v>
      </c>
      <c r="C766" s="59">
        <v>42310</v>
      </c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65"/>
      <c r="BG766" s="65"/>
      <c r="BH766" s="65"/>
      <c r="BI766" s="50"/>
      <c r="BJ766" s="50">
        <v>1</v>
      </c>
      <c r="BK766" s="50">
        <v>1</v>
      </c>
      <c r="BL766" s="50">
        <v>1</v>
      </c>
      <c r="BM766" s="50"/>
      <c r="BN766" s="50"/>
      <c r="BO766" s="50"/>
      <c r="BP766" s="50">
        <v>1</v>
      </c>
      <c r="BQ766" s="50"/>
      <c r="BR766" s="50"/>
      <c r="BS766" s="50"/>
      <c r="BT766" s="50"/>
      <c r="BU766" s="50"/>
      <c r="BV766" s="50"/>
      <c r="BW766" s="50"/>
      <c r="BX766" s="50"/>
      <c r="BY766" s="50"/>
      <c r="BZ766" s="50"/>
      <c r="CA766" s="50"/>
      <c r="CB766" s="50"/>
      <c r="CC766" s="50"/>
      <c r="CD766" s="50"/>
      <c r="CE766" s="50"/>
      <c r="CF766" s="50"/>
      <c r="CG766" s="50"/>
      <c r="CH766" s="50"/>
      <c r="CI766" s="50"/>
      <c r="CJ766" s="61">
        <f t="shared" si="510"/>
        <v>4</v>
      </c>
    </row>
    <row r="767" spans="2:88" x14ac:dyDescent="0.35">
      <c r="B767" s="137">
        <v>907655</v>
      </c>
      <c r="C767" s="59">
        <v>42310</v>
      </c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65"/>
      <c r="BG767" s="65"/>
      <c r="BH767" s="65"/>
      <c r="BI767" s="50"/>
      <c r="BJ767" s="50">
        <v>1</v>
      </c>
      <c r="BK767" s="50"/>
      <c r="BL767" s="50"/>
      <c r="BM767" s="50"/>
      <c r="BN767" s="50"/>
      <c r="BO767" s="50"/>
      <c r="BP767" s="50"/>
      <c r="BQ767" s="50"/>
      <c r="BR767" s="50"/>
      <c r="BS767" s="50"/>
      <c r="BT767" s="50"/>
      <c r="BU767" s="50"/>
      <c r="BV767" s="50"/>
      <c r="BW767" s="50"/>
      <c r="BX767" s="50"/>
      <c r="BY767" s="50"/>
      <c r="BZ767" s="50"/>
      <c r="CA767" s="50"/>
      <c r="CB767" s="50"/>
      <c r="CC767" s="50"/>
      <c r="CD767" s="50"/>
      <c r="CE767" s="50"/>
      <c r="CF767" s="50"/>
      <c r="CG767" s="50"/>
      <c r="CH767" s="50"/>
      <c r="CI767" s="50"/>
      <c r="CJ767" s="61">
        <f t="shared" si="510"/>
        <v>1</v>
      </c>
    </row>
    <row r="768" spans="2:88" x14ac:dyDescent="0.35">
      <c r="B768" s="137">
        <v>829628</v>
      </c>
      <c r="C768" s="59">
        <v>42310</v>
      </c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65"/>
      <c r="BG768" s="65"/>
      <c r="BH768" s="65"/>
      <c r="BI768" s="50"/>
      <c r="BJ768" s="50">
        <v>1</v>
      </c>
      <c r="BK768" s="50"/>
      <c r="BL768" s="50">
        <v>2</v>
      </c>
      <c r="BM768" s="50"/>
      <c r="BN768" s="50"/>
      <c r="BO768" s="50">
        <v>1</v>
      </c>
      <c r="BP768" s="50"/>
      <c r="BQ768" s="50"/>
      <c r="BR768" s="50"/>
      <c r="BS768" s="50"/>
      <c r="BT768" s="50"/>
      <c r="BU768" s="50"/>
      <c r="BV768" s="50"/>
      <c r="BW768" s="50"/>
      <c r="BX768" s="50"/>
      <c r="BY768" s="50"/>
      <c r="BZ768" s="50"/>
      <c r="CA768" s="50"/>
      <c r="CB768" s="50"/>
      <c r="CC768" s="50"/>
      <c r="CD768" s="50"/>
      <c r="CE768" s="50"/>
      <c r="CF768" s="50"/>
      <c r="CG768" s="50">
        <v>2</v>
      </c>
      <c r="CH768" s="50"/>
      <c r="CI768" s="50"/>
      <c r="CJ768" s="61">
        <f t="shared" si="510"/>
        <v>6</v>
      </c>
    </row>
    <row r="769" spans="2:88" x14ac:dyDescent="0.35">
      <c r="B769" s="137">
        <v>880476</v>
      </c>
      <c r="C769" s="59">
        <v>42310</v>
      </c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/>
      <c r="BE769" s="50"/>
      <c r="BF769" s="65"/>
      <c r="BG769" s="65"/>
      <c r="BH769" s="65"/>
      <c r="BI769" s="50"/>
      <c r="BJ769" s="50">
        <v>1</v>
      </c>
      <c r="BK769" s="50">
        <v>3</v>
      </c>
      <c r="BL769" s="50"/>
      <c r="BM769" s="50"/>
      <c r="BN769" s="50"/>
      <c r="BO769" s="50"/>
      <c r="BP769" s="50"/>
      <c r="BQ769" s="50"/>
      <c r="BR769" s="50"/>
      <c r="BS769" s="50"/>
      <c r="BT769" s="50"/>
      <c r="BU769" s="50"/>
      <c r="BV769" s="50"/>
      <c r="BW769" s="50"/>
      <c r="BX769" s="50"/>
      <c r="BY769" s="50"/>
      <c r="BZ769" s="50"/>
      <c r="CA769" s="50"/>
      <c r="CB769" s="50"/>
      <c r="CC769" s="50"/>
      <c r="CD769" s="50"/>
      <c r="CE769" s="50"/>
      <c r="CF769" s="50"/>
      <c r="CG769" s="50"/>
      <c r="CH769" s="50"/>
      <c r="CI769" s="50"/>
      <c r="CJ769" s="61">
        <f t="shared" si="510"/>
        <v>4</v>
      </c>
    </row>
    <row r="770" spans="2:88" x14ac:dyDescent="0.35">
      <c r="B770" s="137">
        <v>238057</v>
      </c>
      <c r="C770" s="59">
        <v>42310</v>
      </c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65"/>
      <c r="BG770" s="65"/>
      <c r="BH770" s="65"/>
      <c r="BI770" s="50"/>
      <c r="BJ770" s="50">
        <v>1</v>
      </c>
      <c r="BK770" s="50"/>
      <c r="BL770" s="50"/>
      <c r="BM770" s="50"/>
      <c r="BN770" s="50"/>
      <c r="BO770" s="50"/>
      <c r="BP770" s="50"/>
      <c r="BQ770" s="50"/>
      <c r="BR770" s="50"/>
      <c r="BS770" s="50"/>
      <c r="BT770" s="50"/>
      <c r="BU770" s="50"/>
      <c r="BV770" s="50"/>
      <c r="BW770" s="50"/>
      <c r="BX770" s="50"/>
      <c r="BY770" s="50"/>
      <c r="BZ770" s="50"/>
      <c r="CA770" s="50"/>
      <c r="CB770" s="50"/>
      <c r="CC770" s="50"/>
      <c r="CD770" s="50"/>
      <c r="CE770" s="50"/>
      <c r="CF770" s="50"/>
      <c r="CG770" s="50"/>
      <c r="CH770" s="50"/>
      <c r="CI770" s="50"/>
      <c r="CJ770" s="61">
        <f t="shared" si="510"/>
        <v>1</v>
      </c>
    </row>
    <row r="771" spans="2:88" x14ac:dyDescent="0.35">
      <c r="B771" s="137">
        <v>797354</v>
      </c>
      <c r="C771" s="59">
        <v>42310</v>
      </c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/>
      <c r="BE771" s="50"/>
      <c r="BF771" s="65"/>
      <c r="BG771" s="65"/>
      <c r="BH771" s="65"/>
      <c r="BI771" s="50"/>
      <c r="BJ771" s="50">
        <v>1</v>
      </c>
      <c r="BK771" s="50"/>
      <c r="BL771" s="50"/>
      <c r="BM771" s="50"/>
      <c r="BN771" s="50"/>
      <c r="BO771" s="50"/>
      <c r="BP771" s="50"/>
      <c r="BQ771" s="50"/>
      <c r="BR771" s="50"/>
      <c r="BS771" s="50"/>
      <c r="BT771" s="50"/>
      <c r="BU771" s="50"/>
      <c r="BV771" s="50"/>
      <c r="BW771" s="50"/>
      <c r="BX771" s="50"/>
      <c r="BY771" s="50"/>
      <c r="BZ771" s="50"/>
      <c r="CA771" s="50"/>
      <c r="CB771" s="50"/>
      <c r="CC771" s="50"/>
      <c r="CD771" s="50"/>
      <c r="CE771" s="50"/>
      <c r="CF771" s="50"/>
      <c r="CG771" s="50"/>
      <c r="CH771" s="50"/>
      <c r="CI771" s="50"/>
      <c r="CJ771" s="61">
        <f t="shared" si="510"/>
        <v>1</v>
      </c>
    </row>
    <row r="772" spans="2:88" x14ac:dyDescent="0.35">
      <c r="B772" s="63"/>
      <c r="C772" s="62" t="s">
        <v>16</v>
      </c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  <c r="AK772" s="64"/>
      <c r="AL772" s="64"/>
      <c r="AM772" s="64"/>
      <c r="AN772" s="64"/>
      <c r="AO772" s="64"/>
      <c r="AP772" s="64"/>
      <c r="AQ772" s="64"/>
      <c r="AR772" s="64"/>
      <c r="AS772" s="64"/>
      <c r="AT772" s="64"/>
      <c r="AU772" s="64"/>
      <c r="AV772" s="64"/>
      <c r="AW772" s="64"/>
      <c r="AX772" s="64"/>
      <c r="AY772" s="64"/>
      <c r="AZ772" s="64"/>
      <c r="BA772" s="64"/>
      <c r="BB772" s="64"/>
      <c r="BC772" s="64"/>
      <c r="BD772" s="64"/>
      <c r="BE772" s="64"/>
      <c r="BF772" s="64"/>
      <c r="BG772" s="64"/>
      <c r="BH772" s="64"/>
      <c r="BI772" s="64"/>
      <c r="BJ772" s="64">
        <f t="shared" ref="BJ772:BO772" si="511">COUNT(BJ765:BJ771)</f>
        <v>7</v>
      </c>
      <c r="BK772" s="64">
        <f t="shared" si="511"/>
        <v>2</v>
      </c>
      <c r="BL772" s="64">
        <f t="shared" si="511"/>
        <v>3</v>
      </c>
      <c r="BM772" s="64">
        <f t="shared" si="511"/>
        <v>0</v>
      </c>
      <c r="BN772" s="64">
        <f t="shared" si="511"/>
        <v>0</v>
      </c>
      <c r="BO772" s="64">
        <f t="shared" si="511"/>
        <v>1</v>
      </c>
      <c r="BP772" s="64">
        <f t="shared" ref="BP772:BQ772" si="512">COUNT(BP765:BP771)</f>
        <v>1</v>
      </c>
      <c r="BQ772" s="64">
        <f t="shared" si="512"/>
        <v>0</v>
      </c>
      <c r="BR772" s="64">
        <f t="shared" ref="BR772:BS772" si="513">COUNT(BR765:BR771)</f>
        <v>0</v>
      </c>
      <c r="BS772" s="64">
        <f t="shared" si="513"/>
        <v>0</v>
      </c>
      <c r="BT772" s="64">
        <f t="shared" ref="BT772:BU772" si="514">COUNT(BT765:BT771)</f>
        <v>0</v>
      </c>
      <c r="BU772" s="64">
        <f t="shared" si="514"/>
        <v>0</v>
      </c>
      <c r="BV772" s="64">
        <f t="shared" ref="BV772:CG772" si="515">COUNT(BV765:BV771)</f>
        <v>1</v>
      </c>
      <c r="BW772" s="64">
        <f t="shared" si="515"/>
        <v>0</v>
      </c>
      <c r="BX772" s="64">
        <f t="shared" si="515"/>
        <v>0</v>
      </c>
      <c r="BY772" s="64">
        <f t="shared" si="515"/>
        <v>0</v>
      </c>
      <c r="BZ772" s="64">
        <f t="shared" si="515"/>
        <v>0</v>
      </c>
      <c r="CA772" s="64">
        <f t="shared" si="515"/>
        <v>0</v>
      </c>
      <c r="CB772" s="64">
        <f t="shared" si="515"/>
        <v>0</v>
      </c>
      <c r="CC772" s="64">
        <f t="shared" si="515"/>
        <v>0</v>
      </c>
      <c r="CD772" s="64">
        <f t="shared" si="515"/>
        <v>0</v>
      </c>
      <c r="CE772" s="64">
        <f t="shared" si="515"/>
        <v>0</v>
      </c>
      <c r="CF772" s="64">
        <f t="shared" si="515"/>
        <v>0</v>
      </c>
      <c r="CG772" s="64">
        <f t="shared" si="515"/>
        <v>1</v>
      </c>
      <c r="CH772" s="64">
        <f t="shared" ref="CH772:CI772" si="516">COUNT(CH765:CH771)</f>
        <v>0</v>
      </c>
      <c r="CI772" s="64">
        <f t="shared" si="516"/>
        <v>0</v>
      </c>
      <c r="CJ772" s="64">
        <f>SUM(CJ765:CJ771)</f>
        <v>20</v>
      </c>
    </row>
    <row r="773" spans="2:88" x14ac:dyDescent="0.35">
      <c r="BK773" s="50"/>
      <c r="BL773" s="50"/>
      <c r="BM773" s="50"/>
      <c r="BN773" s="50"/>
      <c r="BO773" s="50"/>
      <c r="BP773" s="50"/>
      <c r="BQ773" s="50"/>
      <c r="BR773" s="50"/>
      <c r="BS773" s="50"/>
      <c r="BT773" s="50"/>
      <c r="BU773" s="50"/>
      <c r="BV773" s="50"/>
      <c r="BW773" s="50"/>
      <c r="BX773" s="50"/>
      <c r="BY773" s="50"/>
      <c r="BZ773" s="50"/>
      <c r="CA773" s="50"/>
      <c r="CB773" s="50"/>
      <c r="CC773" s="50"/>
      <c r="CD773" s="50"/>
      <c r="CE773" s="50"/>
      <c r="CF773" s="50"/>
      <c r="CG773" s="50"/>
      <c r="CH773" s="50"/>
      <c r="CI773" s="50"/>
    </row>
    <row r="774" spans="2:88" x14ac:dyDescent="0.35">
      <c r="B774" s="136" t="s">
        <v>230</v>
      </c>
      <c r="C774" s="58" t="s">
        <v>231</v>
      </c>
      <c r="D774" s="56">
        <v>40544</v>
      </c>
      <c r="E774" s="56">
        <v>40575</v>
      </c>
      <c r="F774" s="56">
        <v>40603</v>
      </c>
      <c r="G774" s="56">
        <v>40634</v>
      </c>
      <c r="H774" s="56">
        <v>40664</v>
      </c>
      <c r="I774" s="56">
        <v>40695</v>
      </c>
      <c r="J774" s="56">
        <v>40725</v>
      </c>
      <c r="K774" s="56">
        <v>40756</v>
      </c>
      <c r="L774" s="56">
        <v>40787</v>
      </c>
      <c r="M774" s="56">
        <v>40817</v>
      </c>
      <c r="N774" s="56">
        <v>40848</v>
      </c>
      <c r="O774" s="56">
        <v>40878</v>
      </c>
      <c r="P774" s="56">
        <v>40909</v>
      </c>
      <c r="Q774" s="56">
        <v>40940</v>
      </c>
      <c r="R774" s="56">
        <v>40969</v>
      </c>
      <c r="S774" s="56">
        <v>41000</v>
      </c>
      <c r="T774" s="56">
        <v>41030</v>
      </c>
      <c r="U774" s="56">
        <v>41061</v>
      </c>
      <c r="V774" s="56">
        <v>41091</v>
      </c>
      <c r="W774" s="56">
        <v>41122</v>
      </c>
      <c r="X774" s="56">
        <v>41153</v>
      </c>
      <c r="Y774" s="56">
        <v>41183</v>
      </c>
      <c r="Z774" s="56">
        <v>41214</v>
      </c>
      <c r="AA774" s="56">
        <v>41244</v>
      </c>
      <c r="AB774" s="56">
        <v>41275</v>
      </c>
      <c r="AC774" s="56">
        <v>41306</v>
      </c>
      <c r="AD774" s="56">
        <v>41334</v>
      </c>
      <c r="AE774" s="56">
        <v>41365</v>
      </c>
      <c r="AF774" s="56">
        <v>41395</v>
      </c>
      <c r="AG774" s="56">
        <v>41426</v>
      </c>
      <c r="AH774" s="56">
        <v>41456</v>
      </c>
      <c r="AI774" s="56">
        <v>41487</v>
      </c>
      <c r="AJ774" s="56">
        <v>41518</v>
      </c>
      <c r="AK774" s="56">
        <v>41548</v>
      </c>
      <c r="AL774" s="56">
        <v>41579</v>
      </c>
      <c r="AM774" s="56">
        <v>41609</v>
      </c>
      <c r="AN774" s="56">
        <v>41640</v>
      </c>
      <c r="AO774" s="56">
        <v>41671</v>
      </c>
      <c r="AP774" s="56">
        <v>41699</v>
      </c>
      <c r="AQ774" s="56">
        <v>41730</v>
      </c>
      <c r="AR774" s="56">
        <v>41760</v>
      </c>
      <c r="AS774" s="56">
        <v>41791</v>
      </c>
      <c r="AT774" s="56">
        <v>41821</v>
      </c>
      <c r="AU774" s="56">
        <v>41852</v>
      </c>
      <c r="AV774" s="56">
        <v>41883</v>
      </c>
      <c r="AW774" s="56">
        <v>41913</v>
      </c>
      <c r="AX774" s="56">
        <v>41944</v>
      </c>
      <c r="AY774" s="56">
        <v>41974</v>
      </c>
      <c r="AZ774" s="56">
        <v>42005</v>
      </c>
      <c r="BA774" s="56">
        <v>42036</v>
      </c>
      <c r="BB774" s="56">
        <v>42064</v>
      </c>
      <c r="BC774" s="56">
        <v>42095</v>
      </c>
      <c r="BD774" s="56">
        <v>42125</v>
      </c>
      <c r="BE774" s="56">
        <v>42156</v>
      </c>
      <c r="BF774" s="56">
        <v>42186</v>
      </c>
      <c r="BG774" s="56">
        <v>42217</v>
      </c>
      <c r="BH774" s="48">
        <v>42248</v>
      </c>
      <c r="BI774" s="48">
        <v>42278</v>
      </c>
      <c r="BJ774" s="48">
        <v>42309</v>
      </c>
      <c r="BK774" s="48">
        <v>42339</v>
      </c>
      <c r="BL774" s="48">
        <v>42370</v>
      </c>
      <c r="BM774" s="48">
        <v>42401</v>
      </c>
      <c r="BN774" s="48">
        <v>42430</v>
      </c>
      <c r="BO774" s="48">
        <v>42461</v>
      </c>
      <c r="BP774" s="48">
        <v>42491</v>
      </c>
      <c r="BQ774" s="48">
        <v>42522</v>
      </c>
      <c r="BR774" s="48">
        <v>42552</v>
      </c>
      <c r="BS774" s="48">
        <v>42583</v>
      </c>
      <c r="BT774" s="48">
        <v>42614</v>
      </c>
      <c r="BU774" s="48">
        <v>42644</v>
      </c>
      <c r="BV774" s="48">
        <v>42675</v>
      </c>
      <c r="BW774" s="48">
        <v>42705</v>
      </c>
      <c r="BX774" s="48">
        <v>42736</v>
      </c>
      <c r="BY774" s="48">
        <v>42767</v>
      </c>
      <c r="BZ774" s="48">
        <v>42795</v>
      </c>
      <c r="CA774" s="48">
        <v>42826</v>
      </c>
      <c r="CB774" s="48">
        <v>42856</v>
      </c>
      <c r="CC774" s="48">
        <v>42887</v>
      </c>
      <c r="CD774" s="48">
        <v>42917</v>
      </c>
      <c r="CE774" s="48">
        <v>42948</v>
      </c>
      <c r="CF774" s="48">
        <v>42979</v>
      </c>
      <c r="CG774" s="48">
        <v>43009</v>
      </c>
      <c r="CH774" s="48">
        <v>43040</v>
      </c>
      <c r="CI774" s="48">
        <v>43070</v>
      </c>
      <c r="CJ774" s="56" t="s">
        <v>16</v>
      </c>
    </row>
    <row r="775" spans="2:88" x14ac:dyDescent="0.35">
      <c r="B775" s="137">
        <v>906513</v>
      </c>
      <c r="C775" s="59">
        <v>42340</v>
      </c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65"/>
      <c r="BG775" s="65"/>
      <c r="BH775" s="65"/>
      <c r="BI775" s="50"/>
      <c r="BJ775" s="50"/>
      <c r="BK775" s="50">
        <v>1</v>
      </c>
      <c r="BL775" s="50"/>
      <c r="BM775" s="50">
        <v>2</v>
      </c>
      <c r="BN775" s="50"/>
      <c r="BO775" s="50"/>
      <c r="BP775" s="50"/>
      <c r="BQ775" s="50"/>
      <c r="BR775" s="50"/>
      <c r="BS775" s="50"/>
      <c r="BT775" s="50"/>
      <c r="BU775" s="50"/>
      <c r="BV775" s="50"/>
      <c r="BW775" s="50"/>
      <c r="BX775" s="50"/>
      <c r="BY775" s="50"/>
      <c r="BZ775" s="50"/>
      <c r="CA775" s="50"/>
      <c r="CB775" s="50"/>
      <c r="CC775" s="50"/>
      <c r="CD775" s="50"/>
      <c r="CE775" s="50"/>
      <c r="CF775" s="50"/>
      <c r="CG775" s="50"/>
      <c r="CH775" s="50"/>
      <c r="CI775" s="50"/>
      <c r="CJ775" s="61">
        <f t="shared" ref="CJ775:CJ782" si="517">SUM(D775:CI775)</f>
        <v>3</v>
      </c>
    </row>
    <row r="776" spans="2:88" x14ac:dyDescent="0.35">
      <c r="B776" s="137">
        <v>907006</v>
      </c>
      <c r="C776" s="59">
        <v>42340</v>
      </c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0"/>
      <c r="BF776" s="65"/>
      <c r="BG776" s="65"/>
      <c r="BH776" s="65"/>
      <c r="BI776" s="50"/>
      <c r="BJ776" s="50"/>
      <c r="BK776" s="50">
        <v>2</v>
      </c>
      <c r="BL776" s="50"/>
      <c r="BM776" s="50"/>
      <c r="BN776" s="50"/>
      <c r="BO776" s="50"/>
      <c r="BP776" s="50"/>
      <c r="BQ776" s="50"/>
      <c r="BR776" s="50"/>
      <c r="BS776" s="50"/>
      <c r="BT776" s="50"/>
      <c r="BU776" s="50"/>
      <c r="BV776" s="50"/>
      <c r="BW776" s="50"/>
      <c r="BX776" s="50"/>
      <c r="BY776" s="50"/>
      <c r="BZ776" s="50"/>
      <c r="CA776" s="50"/>
      <c r="CB776" s="50"/>
      <c r="CC776" s="50"/>
      <c r="CD776" s="50"/>
      <c r="CE776" s="50"/>
      <c r="CF776" s="50"/>
      <c r="CG776" s="50"/>
      <c r="CH776" s="50"/>
      <c r="CI776" s="50"/>
      <c r="CJ776" s="61">
        <f t="shared" si="517"/>
        <v>2</v>
      </c>
    </row>
    <row r="777" spans="2:88" x14ac:dyDescent="0.35">
      <c r="B777" s="137">
        <v>712800</v>
      </c>
      <c r="C777" s="59">
        <v>42340</v>
      </c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65"/>
      <c r="BG777" s="65"/>
      <c r="BH777" s="65"/>
      <c r="BI777" s="50"/>
      <c r="BJ777" s="50"/>
      <c r="BK777" s="50">
        <v>3</v>
      </c>
      <c r="BL777" s="50"/>
      <c r="BM777" s="50"/>
      <c r="BN777" s="50"/>
      <c r="BO777" s="50"/>
      <c r="BP777" s="50"/>
      <c r="BQ777" s="50"/>
      <c r="BR777" s="50"/>
      <c r="BS777" s="50"/>
      <c r="BT777" s="50"/>
      <c r="BU777" s="50"/>
      <c r="BV777" s="50"/>
      <c r="BW777" s="50"/>
      <c r="BX777" s="50"/>
      <c r="BY777" s="50"/>
      <c r="BZ777" s="50"/>
      <c r="CA777" s="50"/>
      <c r="CB777" s="50"/>
      <c r="CC777" s="50"/>
      <c r="CD777" s="50"/>
      <c r="CE777" s="50"/>
      <c r="CF777" s="50"/>
      <c r="CG777" s="50"/>
      <c r="CH777" s="50"/>
      <c r="CI777" s="50"/>
      <c r="CJ777" s="61">
        <f t="shared" si="517"/>
        <v>3</v>
      </c>
    </row>
    <row r="778" spans="2:88" x14ac:dyDescent="0.35">
      <c r="B778" s="137">
        <v>916191</v>
      </c>
      <c r="C778" s="59">
        <v>42340</v>
      </c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65"/>
      <c r="BG778" s="65"/>
      <c r="BH778" s="65"/>
      <c r="BI778" s="50"/>
      <c r="BJ778" s="50"/>
      <c r="BK778" s="50">
        <v>4</v>
      </c>
      <c r="BL778" s="50"/>
      <c r="BM778" s="50"/>
      <c r="BN778" s="50"/>
      <c r="BO778" s="50"/>
      <c r="BP778" s="50"/>
      <c r="BQ778" s="50"/>
      <c r="BR778" s="50"/>
      <c r="BS778" s="50"/>
      <c r="BT778" s="50"/>
      <c r="BU778" s="50"/>
      <c r="BV778" s="50"/>
      <c r="BW778" s="50"/>
      <c r="BX778" s="50"/>
      <c r="BY778" s="50"/>
      <c r="BZ778" s="50"/>
      <c r="CA778" s="50"/>
      <c r="CB778" s="50"/>
      <c r="CC778" s="50"/>
      <c r="CD778" s="50"/>
      <c r="CE778" s="50"/>
      <c r="CF778" s="50"/>
      <c r="CG778" s="50">
        <v>2</v>
      </c>
      <c r="CH778" s="50"/>
      <c r="CI778" s="50"/>
      <c r="CJ778" s="61">
        <f t="shared" si="517"/>
        <v>6</v>
      </c>
    </row>
    <row r="779" spans="2:88" x14ac:dyDescent="0.35">
      <c r="B779" s="137">
        <v>882085</v>
      </c>
      <c r="C779" s="59">
        <v>42340</v>
      </c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65"/>
      <c r="BG779" s="65"/>
      <c r="BH779" s="65"/>
      <c r="BI779" s="50"/>
      <c r="BJ779" s="50"/>
      <c r="BK779" s="50">
        <v>1</v>
      </c>
      <c r="BL779" s="50"/>
      <c r="BM779" s="50"/>
      <c r="BN779" s="50">
        <v>1</v>
      </c>
      <c r="BO779" s="50"/>
      <c r="BP779" s="50">
        <v>1</v>
      </c>
      <c r="BQ779" s="50"/>
      <c r="BR779" s="50">
        <v>1</v>
      </c>
      <c r="BS779" s="50"/>
      <c r="BT779" s="50"/>
      <c r="BU779" s="50"/>
      <c r="BV779" s="50"/>
      <c r="BW779" s="50"/>
      <c r="BX779" s="50"/>
      <c r="BY779" s="50"/>
      <c r="BZ779" s="50"/>
      <c r="CA779" s="50"/>
      <c r="CB779" s="50"/>
      <c r="CC779" s="50"/>
      <c r="CD779" s="50"/>
      <c r="CE779" s="50"/>
      <c r="CF779" s="50"/>
      <c r="CG779" s="50"/>
      <c r="CH779" s="50"/>
      <c r="CI779" s="50"/>
      <c r="CJ779" s="61">
        <f t="shared" si="517"/>
        <v>4</v>
      </c>
    </row>
    <row r="780" spans="2:88" x14ac:dyDescent="0.35">
      <c r="B780" s="137">
        <v>678494</v>
      </c>
      <c r="C780" s="59">
        <v>42340</v>
      </c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65"/>
      <c r="BG780" s="65"/>
      <c r="BH780" s="65"/>
      <c r="BI780" s="50"/>
      <c r="BJ780" s="50"/>
      <c r="BK780" s="50">
        <v>2</v>
      </c>
      <c r="BL780" s="50"/>
      <c r="BM780" s="50"/>
      <c r="BN780" s="50">
        <v>2</v>
      </c>
      <c r="BO780" s="50"/>
      <c r="BP780" s="50"/>
      <c r="BQ780" s="50"/>
      <c r="BR780" s="50"/>
      <c r="BS780" s="50"/>
      <c r="BT780" s="50"/>
      <c r="BU780" s="50">
        <v>4</v>
      </c>
      <c r="BV780" s="50">
        <v>2</v>
      </c>
      <c r="BW780" s="50"/>
      <c r="BX780" s="50"/>
      <c r="BY780" s="50"/>
      <c r="BZ780" s="50"/>
      <c r="CA780" s="50"/>
      <c r="CB780" s="50">
        <v>2</v>
      </c>
      <c r="CC780" s="50"/>
      <c r="CD780" s="50"/>
      <c r="CE780" s="50"/>
      <c r="CF780" s="50"/>
      <c r="CG780" s="50"/>
      <c r="CH780" s="50"/>
      <c r="CI780" s="50"/>
      <c r="CJ780" s="61">
        <f t="shared" si="517"/>
        <v>12</v>
      </c>
    </row>
    <row r="781" spans="2:88" x14ac:dyDescent="0.35">
      <c r="B781" s="137">
        <v>920846</v>
      </c>
      <c r="C781" s="59">
        <v>42340</v>
      </c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/>
      <c r="BE781" s="50"/>
      <c r="BF781" s="65"/>
      <c r="BG781" s="65"/>
      <c r="BH781" s="65"/>
      <c r="BI781" s="50"/>
      <c r="BJ781" s="50"/>
      <c r="BK781" s="50">
        <v>1</v>
      </c>
      <c r="BL781" s="50"/>
      <c r="BM781" s="50"/>
      <c r="BN781" s="50"/>
      <c r="BO781" s="50"/>
      <c r="BP781" s="50"/>
      <c r="BQ781" s="50"/>
      <c r="BR781" s="50"/>
      <c r="BS781" s="50"/>
      <c r="BT781" s="50"/>
      <c r="BU781" s="50"/>
      <c r="BV781" s="50"/>
      <c r="BW781" s="50"/>
      <c r="BX781" s="50"/>
      <c r="BY781" s="50"/>
      <c r="BZ781" s="50"/>
      <c r="CA781" s="50"/>
      <c r="CB781" s="50"/>
      <c r="CC781" s="50"/>
      <c r="CD781" s="50"/>
      <c r="CE781" s="50"/>
      <c r="CF781" s="50"/>
      <c r="CG781" s="50"/>
      <c r="CH781" s="50"/>
      <c r="CI781" s="50"/>
      <c r="CJ781" s="61">
        <f t="shared" si="517"/>
        <v>1</v>
      </c>
    </row>
    <row r="782" spans="2:88" x14ac:dyDescent="0.35">
      <c r="B782" s="137">
        <v>919909</v>
      </c>
      <c r="C782" s="59">
        <v>42340</v>
      </c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65"/>
      <c r="BG782" s="65"/>
      <c r="BH782" s="65"/>
      <c r="BI782" s="50"/>
      <c r="BJ782" s="50"/>
      <c r="BK782" s="50">
        <v>1</v>
      </c>
      <c r="BL782" s="50"/>
      <c r="BM782" s="50"/>
      <c r="BN782" s="50"/>
      <c r="BO782" s="50"/>
      <c r="BP782" s="50"/>
      <c r="BQ782" s="50"/>
      <c r="BR782" s="50"/>
      <c r="BS782" s="50"/>
      <c r="BT782" s="50"/>
      <c r="BU782" s="50"/>
      <c r="BV782" s="50"/>
      <c r="BW782" s="50"/>
      <c r="BX782" s="50"/>
      <c r="BY782" s="50"/>
      <c r="BZ782" s="50"/>
      <c r="CA782" s="50"/>
      <c r="CB782" s="50"/>
      <c r="CC782" s="50"/>
      <c r="CD782" s="50"/>
      <c r="CE782" s="50"/>
      <c r="CF782" s="50"/>
      <c r="CG782" s="50"/>
      <c r="CH782" s="50"/>
      <c r="CI782" s="50"/>
      <c r="CJ782" s="61">
        <f t="shared" si="517"/>
        <v>1</v>
      </c>
    </row>
    <row r="783" spans="2:88" x14ac:dyDescent="0.35">
      <c r="B783" s="63"/>
      <c r="C783" s="62" t="s">
        <v>16</v>
      </c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  <c r="AK783" s="64"/>
      <c r="AL783" s="64"/>
      <c r="AM783" s="64"/>
      <c r="AN783" s="64"/>
      <c r="AO783" s="64"/>
      <c r="AP783" s="64"/>
      <c r="AQ783" s="64"/>
      <c r="AR783" s="64"/>
      <c r="AS783" s="64"/>
      <c r="AT783" s="64"/>
      <c r="AU783" s="64"/>
      <c r="AV783" s="64"/>
      <c r="AW783" s="64"/>
      <c r="AX783" s="64"/>
      <c r="AY783" s="64"/>
      <c r="AZ783" s="64"/>
      <c r="BA783" s="64"/>
      <c r="BB783" s="64"/>
      <c r="BC783" s="64"/>
      <c r="BD783" s="64"/>
      <c r="BE783" s="64"/>
      <c r="BF783" s="64"/>
      <c r="BG783" s="64"/>
      <c r="BH783" s="64"/>
      <c r="BI783" s="64"/>
      <c r="BJ783" s="64"/>
      <c r="BK783" s="64">
        <f t="shared" ref="BK783:BP783" si="518">COUNT(BK775:BK782)</f>
        <v>8</v>
      </c>
      <c r="BL783" s="64">
        <f t="shared" si="518"/>
        <v>0</v>
      </c>
      <c r="BM783" s="64">
        <f t="shared" si="518"/>
        <v>1</v>
      </c>
      <c r="BN783" s="64">
        <f t="shared" si="518"/>
        <v>2</v>
      </c>
      <c r="BO783" s="64">
        <f t="shared" si="518"/>
        <v>0</v>
      </c>
      <c r="BP783" s="64">
        <f t="shared" si="518"/>
        <v>1</v>
      </c>
      <c r="BQ783" s="64">
        <f t="shared" ref="BQ783:BR783" si="519">COUNT(BQ775:BQ782)</f>
        <v>0</v>
      </c>
      <c r="BR783" s="64">
        <f t="shared" si="519"/>
        <v>1</v>
      </c>
      <c r="BS783" s="64">
        <f t="shared" ref="BS783:BT783" si="520">COUNT(BS775:BS782)</f>
        <v>0</v>
      </c>
      <c r="BT783" s="64">
        <f t="shared" si="520"/>
        <v>0</v>
      </c>
      <c r="BU783" s="64">
        <f t="shared" ref="BU783:BV783" si="521">COUNT(BU775:BU782)</f>
        <v>1</v>
      </c>
      <c r="BV783" s="64">
        <f t="shared" si="521"/>
        <v>1</v>
      </c>
      <c r="BW783" s="64">
        <f t="shared" ref="BW783:CH783" si="522">COUNT(BW775:BW782)</f>
        <v>0</v>
      </c>
      <c r="BX783" s="64">
        <f t="shared" si="522"/>
        <v>0</v>
      </c>
      <c r="BY783" s="64">
        <f t="shared" si="522"/>
        <v>0</v>
      </c>
      <c r="BZ783" s="64">
        <f t="shared" si="522"/>
        <v>0</v>
      </c>
      <c r="CA783" s="64">
        <f t="shared" si="522"/>
        <v>0</v>
      </c>
      <c r="CB783" s="64">
        <f t="shared" si="522"/>
        <v>1</v>
      </c>
      <c r="CC783" s="64">
        <f t="shared" si="522"/>
        <v>0</v>
      </c>
      <c r="CD783" s="64">
        <f t="shared" si="522"/>
        <v>0</v>
      </c>
      <c r="CE783" s="64">
        <f t="shared" si="522"/>
        <v>0</v>
      </c>
      <c r="CF783" s="64">
        <f t="shared" si="522"/>
        <v>0</v>
      </c>
      <c r="CG783" s="64">
        <f t="shared" si="522"/>
        <v>1</v>
      </c>
      <c r="CH783" s="64">
        <f t="shared" si="522"/>
        <v>0</v>
      </c>
      <c r="CI783" s="64">
        <f t="shared" ref="CI783" si="523">COUNT(CI775:CI782)</f>
        <v>0</v>
      </c>
      <c r="CJ783" s="64">
        <f>SUM(CJ775:CJ782)</f>
        <v>32</v>
      </c>
    </row>
    <row r="785" spans="2:88" x14ac:dyDescent="0.35">
      <c r="B785" s="136" t="s">
        <v>230</v>
      </c>
      <c r="C785" s="58" t="s">
        <v>231</v>
      </c>
      <c r="D785" s="56">
        <v>40544</v>
      </c>
      <c r="E785" s="56">
        <v>40575</v>
      </c>
      <c r="F785" s="56">
        <v>40603</v>
      </c>
      <c r="G785" s="56">
        <v>40634</v>
      </c>
      <c r="H785" s="56">
        <v>40664</v>
      </c>
      <c r="I785" s="56">
        <v>40695</v>
      </c>
      <c r="J785" s="56">
        <v>40725</v>
      </c>
      <c r="K785" s="56">
        <v>40756</v>
      </c>
      <c r="L785" s="56">
        <v>40787</v>
      </c>
      <c r="M785" s="56">
        <v>40817</v>
      </c>
      <c r="N785" s="56">
        <v>40848</v>
      </c>
      <c r="O785" s="56">
        <v>40878</v>
      </c>
      <c r="P785" s="56">
        <v>40909</v>
      </c>
      <c r="Q785" s="56">
        <v>40940</v>
      </c>
      <c r="R785" s="56">
        <v>40969</v>
      </c>
      <c r="S785" s="56">
        <v>41000</v>
      </c>
      <c r="T785" s="56">
        <v>41030</v>
      </c>
      <c r="U785" s="56">
        <v>41061</v>
      </c>
      <c r="V785" s="56">
        <v>41091</v>
      </c>
      <c r="W785" s="56">
        <v>41122</v>
      </c>
      <c r="X785" s="56">
        <v>41153</v>
      </c>
      <c r="Y785" s="56">
        <v>41183</v>
      </c>
      <c r="Z785" s="56">
        <v>41214</v>
      </c>
      <c r="AA785" s="56">
        <v>41244</v>
      </c>
      <c r="AB785" s="56">
        <v>41275</v>
      </c>
      <c r="AC785" s="56">
        <v>41306</v>
      </c>
      <c r="AD785" s="56">
        <v>41334</v>
      </c>
      <c r="AE785" s="56">
        <v>41365</v>
      </c>
      <c r="AF785" s="56">
        <v>41395</v>
      </c>
      <c r="AG785" s="56">
        <v>41426</v>
      </c>
      <c r="AH785" s="56">
        <v>41456</v>
      </c>
      <c r="AI785" s="56">
        <v>41487</v>
      </c>
      <c r="AJ785" s="56">
        <v>41518</v>
      </c>
      <c r="AK785" s="56">
        <v>41548</v>
      </c>
      <c r="AL785" s="56">
        <v>41579</v>
      </c>
      <c r="AM785" s="56">
        <v>41609</v>
      </c>
      <c r="AN785" s="56">
        <v>41640</v>
      </c>
      <c r="AO785" s="56">
        <v>41671</v>
      </c>
      <c r="AP785" s="56">
        <v>41699</v>
      </c>
      <c r="AQ785" s="56">
        <v>41730</v>
      </c>
      <c r="AR785" s="56">
        <v>41760</v>
      </c>
      <c r="AS785" s="56">
        <v>41791</v>
      </c>
      <c r="AT785" s="56">
        <v>41821</v>
      </c>
      <c r="AU785" s="56">
        <v>41852</v>
      </c>
      <c r="AV785" s="56">
        <v>41883</v>
      </c>
      <c r="AW785" s="56">
        <v>41913</v>
      </c>
      <c r="AX785" s="56">
        <v>41944</v>
      </c>
      <c r="AY785" s="56">
        <v>41974</v>
      </c>
      <c r="AZ785" s="56">
        <v>42005</v>
      </c>
      <c r="BA785" s="56">
        <v>42036</v>
      </c>
      <c r="BB785" s="56">
        <v>42064</v>
      </c>
      <c r="BC785" s="56">
        <v>42095</v>
      </c>
      <c r="BD785" s="56">
        <v>42125</v>
      </c>
      <c r="BE785" s="56">
        <v>42156</v>
      </c>
      <c r="BF785" s="56">
        <v>42186</v>
      </c>
      <c r="BG785" s="56">
        <v>42217</v>
      </c>
      <c r="BH785" s="48">
        <v>42248</v>
      </c>
      <c r="BI785" s="48">
        <v>42278</v>
      </c>
      <c r="BJ785" s="48">
        <v>42309</v>
      </c>
      <c r="BK785" s="48">
        <v>42339</v>
      </c>
      <c r="BL785" s="48">
        <v>42370</v>
      </c>
      <c r="BM785" s="48">
        <v>42401</v>
      </c>
      <c r="BN785" s="48">
        <v>42430</v>
      </c>
      <c r="BO785" s="48">
        <v>42461</v>
      </c>
      <c r="BP785" s="48">
        <v>42491</v>
      </c>
      <c r="BQ785" s="48">
        <v>42522</v>
      </c>
      <c r="BR785" s="48">
        <v>42552</v>
      </c>
      <c r="BS785" s="48">
        <v>42583</v>
      </c>
      <c r="BT785" s="48">
        <v>42614</v>
      </c>
      <c r="BU785" s="48">
        <v>42644</v>
      </c>
      <c r="BV785" s="48">
        <v>42675</v>
      </c>
      <c r="BW785" s="48">
        <v>42705</v>
      </c>
      <c r="BX785" s="48">
        <v>42736</v>
      </c>
      <c r="BY785" s="48">
        <v>42767</v>
      </c>
      <c r="BZ785" s="48">
        <v>42795</v>
      </c>
      <c r="CA785" s="48">
        <v>42826</v>
      </c>
      <c r="CB785" s="48">
        <v>42856</v>
      </c>
      <c r="CC785" s="48">
        <v>42887</v>
      </c>
      <c r="CD785" s="48">
        <v>42917</v>
      </c>
      <c r="CE785" s="48">
        <v>42948</v>
      </c>
      <c r="CF785" s="48">
        <v>42979</v>
      </c>
      <c r="CG785" s="48">
        <v>43009</v>
      </c>
      <c r="CH785" s="48">
        <v>43040</v>
      </c>
      <c r="CI785" s="48">
        <v>43070</v>
      </c>
      <c r="CJ785" s="56" t="s">
        <v>16</v>
      </c>
    </row>
    <row r="786" spans="2:88" x14ac:dyDescent="0.35">
      <c r="B786" s="137">
        <v>867671</v>
      </c>
      <c r="C786" s="59">
        <v>42371</v>
      </c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65"/>
      <c r="BG786" s="65"/>
      <c r="BH786" s="65"/>
      <c r="BI786" s="50"/>
      <c r="BJ786" s="50"/>
      <c r="BK786" s="50"/>
      <c r="BL786" s="50">
        <v>1</v>
      </c>
      <c r="BM786" s="50"/>
      <c r="BN786" s="50"/>
      <c r="BO786" s="50"/>
      <c r="BP786" s="50"/>
      <c r="BQ786" s="50"/>
      <c r="BR786" s="50"/>
      <c r="BS786" s="50"/>
      <c r="BT786" s="50"/>
      <c r="BU786" s="50"/>
      <c r="BV786" s="50"/>
      <c r="BW786" s="50"/>
      <c r="BX786" s="50"/>
      <c r="BY786" s="50"/>
      <c r="BZ786" s="50"/>
      <c r="CA786" s="50"/>
      <c r="CB786" s="50"/>
      <c r="CC786" s="50"/>
      <c r="CD786" s="50"/>
      <c r="CE786" s="50"/>
      <c r="CF786" s="50"/>
      <c r="CG786" s="50"/>
      <c r="CH786" s="50"/>
      <c r="CI786" s="50"/>
      <c r="CJ786" s="61">
        <f t="shared" ref="CJ786:CJ794" si="524">SUM(D786:CI786)</f>
        <v>1</v>
      </c>
    </row>
    <row r="787" spans="2:88" x14ac:dyDescent="0.35">
      <c r="B787" s="137">
        <v>924471</v>
      </c>
      <c r="C787" s="59">
        <v>42371</v>
      </c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0"/>
      <c r="BE787" s="50"/>
      <c r="BF787" s="65"/>
      <c r="BG787" s="65"/>
      <c r="BH787" s="65"/>
      <c r="BI787" s="50"/>
      <c r="BJ787" s="50"/>
      <c r="BK787" s="50"/>
      <c r="BL787" s="50">
        <v>1</v>
      </c>
      <c r="BM787" s="50"/>
      <c r="BN787" s="50"/>
      <c r="BO787" s="50"/>
      <c r="BP787" s="50"/>
      <c r="BQ787" s="50"/>
      <c r="BR787" s="50"/>
      <c r="BS787" s="50"/>
      <c r="BT787" s="50"/>
      <c r="BU787" s="50"/>
      <c r="BV787" s="50"/>
      <c r="BW787" s="50"/>
      <c r="BX787" s="50"/>
      <c r="BY787" s="50"/>
      <c r="BZ787" s="50"/>
      <c r="CA787" s="50"/>
      <c r="CB787" s="50"/>
      <c r="CC787" s="50"/>
      <c r="CD787" s="50"/>
      <c r="CE787" s="50"/>
      <c r="CF787" s="50"/>
      <c r="CG787" s="50"/>
      <c r="CH787" s="50"/>
      <c r="CI787" s="50"/>
      <c r="CJ787" s="61">
        <f t="shared" si="524"/>
        <v>1</v>
      </c>
    </row>
    <row r="788" spans="2:88" x14ac:dyDescent="0.35">
      <c r="B788" s="137">
        <v>924523</v>
      </c>
      <c r="C788" s="59">
        <v>42371</v>
      </c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65"/>
      <c r="BG788" s="65"/>
      <c r="BH788" s="65"/>
      <c r="BI788" s="50"/>
      <c r="BJ788" s="50"/>
      <c r="BK788" s="50"/>
      <c r="BL788" s="50">
        <v>3</v>
      </c>
      <c r="BM788" s="50"/>
      <c r="BN788" s="50"/>
      <c r="BO788" s="50"/>
      <c r="BP788" s="50"/>
      <c r="BQ788" s="50"/>
      <c r="BR788" s="50"/>
      <c r="BS788" s="50"/>
      <c r="BT788" s="50"/>
      <c r="BU788" s="50"/>
      <c r="BV788" s="50"/>
      <c r="BW788" s="50"/>
      <c r="BX788" s="50"/>
      <c r="BY788" s="50"/>
      <c r="BZ788" s="50"/>
      <c r="CA788" s="50"/>
      <c r="CB788" s="50"/>
      <c r="CC788" s="50"/>
      <c r="CD788" s="50"/>
      <c r="CE788" s="50"/>
      <c r="CF788" s="50"/>
      <c r="CG788" s="50"/>
      <c r="CH788" s="50"/>
      <c r="CI788" s="50"/>
      <c r="CJ788" s="61">
        <f t="shared" si="524"/>
        <v>3</v>
      </c>
    </row>
    <row r="789" spans="2:88" x14ac:dyDescent="0.35">
      <c r="B789" s="137">
        <v>927435</v>
      </c>
      <c r="C789" s="59">
        <v>42371</v>
      </c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65"/>
      <c r="BG789" s="65"/>
      <c r="BH789" s="65"/>
      <c r="BI789" s="50"/>
      <c r="BJ789" s="50"/>
      <c r="BK789" s="50"/>
      <c r="BL789" s="50">
        <v>1</v>
      </c>
      <c r="BM789" s="50"/>
      <c r="BN789" s="50"/>
      <c r="BO789" s="50"/>
      <c r="BP789" s="50"/>
      <c r="BQ789" s="50"/>
      <c r="BR789" s="50"/>
      <c r="BS789" s="50"/>
      <c r="BT789" s="50"/>
      <c r="BU789" s="50"/>
      <c r="BV789" s="50"/>
      <c r="BW789" s="50"/>
      <c r="BX789" s="50"/>
      <c r="BY789" s="50"/>
      <c r="BZ789" s="50"/>
      <c r="CA789" s="50"/>
      <c r="CB789" s="50"/>
      <c r="CC789" s="50"/>
      <c r="CD789" s="50"/>
      <c r="CE789" s="50"/>
      <c r="CF789" s="50"/>
      <c r="CG789" s="50"/>
      <c r="CH789" s="50"/>
      <c r="CI789" s="50"/>
      <c r="CJ789" s="61">
        <f t="shared" si="524"/>
        <v>1</v>
      </c>
    </row>
    <row r="790" spans="2:88" x14ac:dyDescent="0.35">
      <c r="B790" s="137">
        <v>928792</v>
      </c>
      <c r="C790" s="59">
        <v>42371</v>
      </c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65"/>
      <c r="BG790" s="65"/>
      <c r="BH790" s="65"/>
      <c r="BI790" s="50"/>
      <c r="BJ790" s="50"/>
      <c r="BK790" s="50"/>
      <c r="BL790" s="50">
        <v>1</v>
      </c>
      <c r="BM790" s="50"/>
      <c r="BN790" s="50"/>
      <c r="BO790" s="50"/>
      <c r="BP790" s="50"/>
      <c r="BQ790" s="50"/>
      <c r="BR790" s="50"/>
      <c r="BS790" s="50"/>
      <c r="BT790" s="50"/>
      <c r="BU790" s="50"/>
      <c r="BV790" s="50"/>
      <c r="BW790" s="50"/>
      <c r="BX790" s="50"/>
      <c r="BY790" s="50"/>
      <c r="BZ790" s="50"/>
      <c r="CA790" s="50"/>
      <c r="CB790" s="50"/>
      <c r="CC790" s="50"/>
      <c r="CD790" s="50"/>
      <c r="CE790" s="50"/>
      <c r="CF790" s="50"/>
      <c r="CG790" s="50"/>
      <c r="CH790" s="50"/>
      <c r="CI790" s="50"/>
      <c r="CJ790" s="61">
        <f t="shared" si="524"/>
        <v>1</v>
      </c>
    </row>
    <row r="791" spans="2:88" x14ac:dyDescent="0.35">
      <c r="B791" s="137">
        <v>661058</v>
      </c>
      <c r="C791" s="59">
        <v>42371</v>
      </c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0"/>
      <c r="BF791" s="65"/>
      <c r="BG791" s="65"/>
      <c r="BH791" s="65"/>
      <c r="BI791" s="50"/>
      <c r="BJ791" s="50"/>
      <c r="BK791" s="50"/>
      <c r="BL791" s="50">
        <v>1</v>
      </c>
      <c r="BM791" s="50"/>
      <c r="BN791" s="50"/>
      <c r="BO791" s="50"/>
      <c r="BP791" s="50"/>
      <c r="BQ791" s="50"/>
      <c r="BR791" s="50"/>
      <c r="BS791" s="50"/>
      <c r="BT791" s="50"/>
      <c r="BU791" s="50"/>
      <c r="BV791" s="50"/>
      <c r="BW791" s="50"/>
      <c r="BX791" s="50"/>
      <c r="BY791" s="50"/>
      <c r="BZ791" s="50"/>
      <c r="CA791" s="50"/>
      <c r="CB791" s="50"/>
      <c r="CC791" s="50"/>
      <c r="CD791" s="50"/>
      <c r="CE791" s="50"/>
      <c r="CF791" s="50"/>
      <c r="CG791" s="50"/>
      <c r="CH791" s="50"/>
      <c r="CI791" s="50"/>
      <c r="CJ791" s="61">
        <f t="shared" si="524"/>
        <v>1</v>
      </c>
    </row>
    <row r="792" spans="2:88" x14ac:dyDescent="0.35">
      <c r="B792" s="137">
        <v>929659</v>
      </c>
      <c r="C792" s="59">
        <v>42371</v>
      </c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/>
      <c r="BE792" s="50"/>
      <c r="BF792" s="65"/>
      <c r="BG792" s="65"/>
      <c r="BH792" s="65"/>
      <c r="BI792" s="50"/>
      <c r="BJ792" s="50"/>
      <c r="BK792" s="50"/>
      <c r="BL792" s="50">
        <v>1</v>
      </c>
      <c r="BM792" s="50"/>
      <c r="BN792" s="50"/>
      <c r="BO792" s="50"/>
      <c r="BP792" s="50"/>
      <c r="BQ792" s="50"/>
      <c r="BR792" s="50"/>
      <c r="BS792" s="50"/>
      <c r="BT792" s="50"/>
      <c r="BU792" s="50"/>
      <c r="BV792" s="50"/>
      <c r="BW792" s="50"/>
      <c r="BX792" s="50"/>
      <c r="BY792" s="50"/>
      <c r="BZ792" s="50"/>
      <c r="CA792" s="50"/>
      <c r="CB792" s="50"/>
      <c r="CC792" s="50"/>
      <c r="CD792" s="50"/>
      <c r="CE792" s="50"/>
      <c r="CF792" s="50"/>
      <c r="CG792" s="50"/>
      <c r="CH792" s="50"/>
      <c r="CI792" s="50"/>
      <c r="CJ792" s="61">
        <f t="shared" si="524"/>
        <v>1</v>
      </c>
    </row>
    <row r="793" spans="2:88" x14ac:dyDescent="0.35">
      <c r="B793" s="137">
        <v>721219</v>
      </c>
      <c r="C793" s="59">
        <v>42371</v>
      </c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65"/>
      <c r="BG793" s="65"/>
      <c r="BH793" s="65"/>
      <c r="BI793" s="50"/>
      <c r="BJ793" s="50"/>
      <c r="BK793" s="50"/>
      <c r="BL793" s="50">
        <v>1</v>
      </c>
      <c r="BM793" s="50"/>
      <c r="BN793" s="50"/>
      <c r="BO793" s="50"/>
      <c r="BP793" s="50"/>
      <c r="BQ793" s="50"/>
      <c r="BR793" s="50"/>
      <c r="BS793" s="50"/>
      <c r="BT793" s="50"/>
      <c r="BU793" s="50"/>
      <c r="BV793" s="50"/>
      <c r="BW793" s="50"/>
      <c r="BX793" s="50"/>
      <c r="BY793" s="50"/>
      <c r="BZ793" s="50"/>
      <c r="CA793" s="50"/>
      <c r="CB793" s="50"/>
      <c r="CC793" s="50"/>
      <c r="CD793" s="50"/>
      <c r="CE793" s="50"/>
      <c r="CF793" s="50"/>
      <c r="CG793" s="50"/>
      <c r="CH793" s="50"/>
      <c r="CI793" s="50"/>
      <c r="CJ793" s="61">
        <f t="shared" si="524"/>
        <v>1</v>
      </c>
    </row>
    <row r="794" spans="2:88" x14ac:dyDescent="0.35">
      <c r="B794" s="137">
        <v>906937</v>
      </c>
      <c r="C794" s="59">
        <v>42371</v>
      </c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65"/>
      <c r="BG794" s="65"/>
      <c r="BH794" s="65"/>
      <c r="BI794" s="50"/>
      <c r="BJ794" s="50"/>
      <c r="BK794" s="50"/>
      <c r="BL794" s="50">
        <v>1</v>
      </c>
      <c r="BM794" s="50"/>
      <c r="BN794" s="50"/>
      <c r="BO794" s="50">
        <v>1</v>
      </c>
      <c r="BP794" s="50"/>
      <c r="BQ794" s="50"/>
      <c r="BR794" s="50"/>
      <c r="BS794" s="50"/>
      <c r="BT794" s="50"/>
      <c r="BU794" s="50"/>
      <c r="BV794" s="50"/>
      <c r="BW794" s="50"/>
      <c r="BX794" s="50"/>
      <c r="BY794" s="50"/>
      <c r="BZ794" s="50"/>
      <c r="CA794" s="50"/>
      <c r="CB794" s="50"/>
      <c r="CC794" s="50"/>
      <c r="CD794" s="50"/>
      <c r="CE794" s="50"/>
      <c r="CF794" s="50"/>
      <c r="CG794" s="50"/>
      <c r="CH794" s="50"/>
      <c r="CI794" s="50"/>
      <c r="CJ794" s="61">
        <f t="shared" si="524"/>
        <v>2</v>
      </c>
    </row>
    <row r="795" spans="2:88" x14ac:dyDescent="0.35">
      <c r="B795" s="63"/>
      <c r="C795" s="62" t="s">
        <v>16</v>
      </c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  <c r="AK795" s="64"/>
      <c r="AL795" s="64"/>
      <c r="AM795" s="64"/>
      <c r="AN795" s="64"/>
      <c r="AO795" s="64"/>
      <c r="AP795" s="64"/>
      <c r="AQ795" s="64"/>
      <c r="AR795" s="64"/>
      <c r="AS795" s="64"/>
      <c r="AT795" s="64"/>
      <c r="AU795" s="64"/>
      <c r="AV795" s="64"/>
      <c r="AW795" s="64"/>
      <c r="AX795" s="64"/>
      <c r="AY795" s="64"/>
      <c r="AZ795" s="64"/>
      <c r="BA795" s="64"/>
      <c r="BB795" s="64"/>
      <c r="BC795" s="64"/>
      <c r="BD795" s="64"/>
      <c r="BE795" s="64"/>
      <c r="BF795" s="64"/>
      <c r="BG795" s="64"/>
      <c r="BH795" s="64"/>
      <c r="BI795" s="64"/>
      <c r="BJ795" s="64"/>
      <c r="BK795" s="64"/>
      <c r="BL795" s="64">
        <f t="shared" ref="BL795:BQ795" si="525">COUNT(BL786:BL794)</f>
        <v>9</v>
      </c>
      <c r="BM795" s="64">
        <f t="shared" si="525"/>
        <v>0</v>
      </c>
      <c r="BN795" s="64">
        <f t="shared" si="525"/>
        <v>0</v>
      </c>
      <c r="BO795" s="64">
        <f t="shared" si="525"/>
        <v>1</v>
      </c>
      <c r="BP795" s="64">
        <f t="shared" si="525"/>
        <v>0</v>
      </c>
      <c r="BQ795" s="64">
        <f t="shared" si="525"/>
        <v>0</v>
      </c>
      <c r="BR795" s="64">
        <f t="shared" ref="BR795:BS795" si="526">COUNT(BR786:BR794)</f>
        <v>0</v>
      </c>
      <c r="BS795" s="64">
        <f t="shared" si="526"/>
        <v>0</v>
      </c>
      <c r="BT795" s="64">
        <f t="shared" ref="BT795:BU795" si="527">COUNT(BT786:BT794)</f>
        <v>0</v>
      </c>
      <c r="BU795" s="64">
        <f t="shared" si="527"/>
        <v>0</v>
      </c>
      <c r="BV795" s="64">
        <f t="shared" ref="BV795:CG795" si="528">COUNT(BV786:BV794)</f>
        <v>0</v>
      </c>
      <c r="BW795" s="64">
        <f t="shared" si="528"/>
        <v>0</v>
      </c>
      <c r="BX795" s="64">
        <f t="shared" si="528"/>
        <v>0</v>
      </c>
      <c r="BY795" s="64">
        <f t="shared" si="528"/>
        <v>0</v>
      </c>
      <c r="BZ795" s="64">
        <f t="shared" si="528"/>
        <v>0</v>
      </c>
      <c r="CA795" s="64">
        <f t="shared" si="528"/>
        <v>0</v>
      </c>
      <c r="CB795" s="64">
        <f t="shared" si="528"/>
        <v>0</v>
      </c>
      <c r="CC795" s="64">
        <f t="shared" si="528"/>
        <v>0</v>
      </c>
      <c r="CD795" s="64">
        <f t="shared" si="528"/>
        <v>0</v>
      </c>
      <c r="CE795" s="64">
        <f t="shared" si="528"/>
        <v>0</v>
      </c>
      <c r="CF795" s="64">
        <f t="shared" si="528"/>
        <v>0</v>
      </c>
      <c r="CG795" s="64">
        <f t="shared" si="528"/>
        <v>0</v>
      </c>
      <c r="CH795" s="64">
        <f t="shared" ref="CH795:CI795" si="529">COUNT(CH786:CH794)</f>
        <v>0</v>
      </c>
      <c r="CI795" s="64">
        <f t="shared" si="529"/>
        <v>0</v>
      </c>
      <c r="CJ795" s="64">
        <f>SUM(CJ786:CJ794)</f>
        <v>12</v>
      </c>
    </row>
    <row r="797" spans="2:88" x14ac:dyDescent="0.35">
      <c r="B797" s="136" t="s">
        <v>230</v>
      </c>
      <c r="C797" s="58" t="s">
        <v>231</v>
      </c>
      <c r="D797" s="56">
        <v>40544</v>
      </c>
      <c r="E797" s="56">
        <v>40575</v>
      </c>
      <c r="F797" s="56">
        <v>40603</v>
      </c>
      <c r="G797" s="56">
        <v>40634</v>
      </c>
      <c r="H797" s="56">
        <v>40664</v>
      </c>
      <c r="I797" s="56">
        <v>40695</v>
      </c>
      <c r="J797" s="56">
        <v>40725</v>
      </c>
      <c r="K797" s="56">
        <v>40756</v>
      </c>
      <c r="L797" s="56">
        <v>40787</v>
      </c>
      <c r="M797" s="56">
        <v>40817</v>
      </c>
      <c r="N797" s="56">
        <v>40848</v>
      </c>
      <c r="O797" s="56">
        <v>40878</v>
      </c>
      <c r="P797" s="56">
        <v>40909</v>
      </c>
      <c r="Q797" s="56">
        <v>40940</v>
      </c>
      <c r="R797" s="56">
        <v>40969</v>
      </c>
      <c r="S797" s="56">
        <v>41000</v>
      </c>
      <c r="T797" s="56">
        <v>41030</v>
      </c>
      <c r="U797" s="56">
        <v>41061</v>
      </c>
      <c r="V797" s="56">
        <v>41091</v>
      </c>
      <c r="W797" s="56">
        <v>41122</v>
      </c>
      <c r="X797" s="56">
        <v>41153</v>
      </c>
      <c r="Y797" s="56">
        <v>41183</v>
      </c>
      <c r="Z797" s="56">
        <v>41214</v>
      </c>
      <c r="AA797" s="56">
        <v>41244</v>
      </c>
      <c r="AB797" s="56">
        <v>41275</v>
      </c>
      <c r="AC797" s="56">
        <v>41306</v>
      </c>
      <c r="AD797" s="56">
        <v>41334</v>
      </c>
      <c r="AE797" s="56">
        <v>41365</v>
      </c>
      <c r="AF797" s="56">
        <v>41395</v>
      </c>
      <c r="AG797" s="56">
        <v>41426</v>
      </c>
      <c r="AH797" s="56">
        <v>41456</v>
      </c>
      <c r="AI797" s="56">
        <v>41487</v>
      </c>
      <c r="AJ797" s="56">
        <v>41518</v>
      </c>
      <c r="AK797" s="56">
        <v>41548</v>
      </c>
      <c r="AL797" s="56">
        <v>41579</v>
      </c>
      <c r="AM797" s="56">
        <v>41609</v>
      </c>
      <c r="AN797" s="56">
        <v>41640</v>
      </c>
      <c r="AO797" s="56">
        <v>41671</v>
      </c>
      <c r="AP797" s="56">
        <v>41699</v>
      </c>
      <c r="AQ797" s="56">
        <v>41730</v>
      </c>
      <c r="AR797" s="56">
        <v>41760</v>
      </c>
      <c r="AS797" s="56">
        <v>41791</v>
      </c>
      <c r="AT797" s="56">
        <v>41821</v>
      </c>
      <c r="AU797" s="56">
        <v>41852</v>
      </c>
      <c r="AV797" s="56">
        <v>41883</v>
      </c>
      <c r="AW797" s="56">
        <v>41913</v>
      </c>
      <c r="AX797" s="56">
        <v>41944</v>
      </c>
      <c r="AY797" s="56">
        <v>41974</v>
      </c>
      <c r="AZ797" s="56">
        <v>42005</v>
      </c>
      <c r="BA797" s="56">
        <v>42036</v>
      </c>
      <c r="BB797" s="56">
        <v>42064</v>
      </c>
      <c r="BC797" s="56">
        <v>42095</v>
      </c>
      <c r="BD797" s="56">
        <v>42125</v>
      </c>
      <c r="BE797" s="56">
        <v>42156</v>
      </c>
      <c r="BF797" s="56">
        <v>42186</v>
      </c>
      <c r="BG797" s="56">
        <v>42217</v>
      </c>
      <c r="BH797" s="48">
        <v>42248</v>
      </c>
      <c r="BI797" s="48">
        <v>42278</v>
      </c>
      <c r="BJ797" s="48">
        <v>42309</v>
      </c>
      <c r="BK797" s="48">
        <v>42339</v>
      </c>
      <c r="BL797" s="48">
        <v>42370</v>
      </c>
      <c r="BM797" s="48">
        <v>42401</v>
      </c>
      <c r="BN797" s="48">
        <v>42430</v>
      </c>
      <c r="BO797" s="48">
        <v>42461</v>
      </c>
      <c r="BP797" s="48">
        <v>42491</v>
      </c>
      <c r="BQ797" s="48">
        <v>42522</v>
      </c>
      <c r="BR797" s="48">
        <v>42552</v>
      </c>
      <c r="BS797" s="48">
        <v>42583</v>
      </c>
      <c r="BT797" s="48">
        <v>42614</v>
      </c>
      <c r="BU797" s="48">
        <v>42644</v>
      </c>
      <c r="BV797" s="48">
        <v>42675</v>
      </c>
      <c r="BW797" s="48">
        <v>42705</v>
      </c>
      <c r="BX797" s="48">
        <v>42736</v>
      </c>
      <c r="BY797" s="48">
        <v>42767</v>
      </c>
      <c r="BZ797" s="48">
        <v>42795</v>
      </c>
      <c r="CA797" s="48">
        <v>42826</v>
      </c>
      <c r="CB797" s="48">
        <v>42856</v>
      </c>
      <c r="CC797" s="48">
        <v>42887</v>
      </c>
      <c r="CD797" s="48">
        <v>42917</v>
      </c>
      <c r="CE797" s="48">
        <v>42948</v>
      </c>
      <c r="CF797" s="48">
        <v>42979</v>
      </c>
      <c r="CG797" s="48">
        <v>43009</v>
      </c>
      <c r="CH797" s="48">
        <v>43040</v>
      </c>
      <c r="CI797" s="48">
        <v>43070</v>
      </c>
      <c r="CJ797" s="56" t="s">
        <v>16</v>
      </c>
    </row>
    <row r="798" spans="2:88" x14ac:dyDescent="0.35">
      <c r="B798" s="137">
        <v>512146</v>
      </c>
      <c r="C798" s="59">
        <v>42402</v>
      </c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65"/>
      <c r="BG798" s="65"/>
      <c r="BH798" s="65"/>
      <c r="BI798" s="50"/>
      <c r="BJ798" s="50"/>
      <c r="BK798" s="50"/>
      <c r="BL798" s="50"/>
      <c r="BM798" s="50">
        <v>1</v>
      </c>
      <c r="BN798" s="50">
        <v>1</v>
      </c>
      <c r="BO798" s="50">
        <v>1</v>
      </c>
      <c r="BP798" s="50">
        <v>1</v>
      </c>
      <c r="BQ798" s="50">
        <v>1</v>
      </c>
      <c r="BR798" s="50">
        <v>1</v>
      </c>
      <c r="BS798" s="50">
        <v>1</v>
      </c>
      <c r="BT798" s="50"/>
      <c r="BU798" s="50"/>
      <c r="BV798" s="50"/>
      <c r="BW798" s="50"/>
      <c r="BX798" s="50"/>
      <c r="BY798" s="50"/>
      <c r="BZ798" s="50"/>
      <c r="CA798" s="50"/>
      <c r="CB798" s="50"/>
      <c r="CC798" s="50"/>
      <c r="CD798" s="50"/>
      <c r="CE798" s="50"/>
      <c r="CF798" s="50"/>
      <c r="CG798" s="50"/>
      <c r="CH798" s="50"/>
      <c r="CI798" s="50"/>
      <c r="CJ798" s="61">
        <f t="shared" ref="CJ798:CJ802" si="530">SUM(D798:CI798)</f>
        <v>7</v>
      </c>
    </row>
    <row r="799" spans="2:88" x14ac:dyDescent="0.35">
      <c r="B799" s="137">
        <v>401394</v>
      </c>
      <c r="C799" s="59">
        <v>42402</v>
      </c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65"/>
      <c r="BG799" s="65"/>
      <c r="BH799" s="65"/>
      <c r="BI799" s="50"/>
      <c r="BJ799" s="50"/>
      <c r="BK799" s="50"/>
      <c r="BL799" s="50"/>
      <c r="BM799" s="50">
        <v>1</v>
      </c>
      <c r="BN799" s="50"/>
      <c r="BO799" s="50"/>
      <c r="BP799" s="50"/>
      <c r="BQ799" s="50">
        <v>2</v>
      </c>
      <c r="BR799" s="50"/>
      <c r="BS799" s="50"/>
      <c r="BT799" s="50">
        <v>2</v>
      </c>
      <c r="BU799" s="50"/>
      <c r="BV799" s="50"/>
      <c r="BW799" s="50"/>
      <c r="BX799" s="50"/>
      <c r="BY799" s="50"/>
      <c r="BZ799" s="50"/>
      <c r="CA799" s="50"/>
      <c r="CB799" s="50"/>
      <c r="CC799" s="50"/>
      <c r="CD799" s="50"/>
      <c r="CE799" s="50"/>
      <c r="CF799" s="50"/>
      <c r="CG799" s="50"/>
      <c r="CH799" s="50"/>
      <c r="CI799" s="50"/>
      <c r="CJ799" s="61">
        <f t="shared" si="530"/>
        <v>5</v>
      </c>
    </row>
    <row r="800" spans="2:88" x14ac:dyDescent="0.35">
      <c r="B800" s="137">
        <v>644782</v>
      </c>
      <c r="C800" s="59">
        <v>42402</v>
      </c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65"/>
      <c r="BG800" s="65"/>
      <c r="BH800" s="65"/>
      <c r="BI800" s="50"/>
      <c r="BJ800" s="50"/>
      <c r="BK800" s="50"/>
      <c r="BL800" s="50"/>
      <c r="BM800" s="50">
        <v>1</v>
      </c>
      <c r="BN800" s="50"/>
      <c r="BO800" s="50"/>
      <c r="BP800" s="50"/>
      <c r="BQ800" s="50"/>
      <c r="BR800" s="50"/>
      <c r="BS800" s="50"/>
      <c r="BT800" s="50"/>
      <c r="BU800" s="50"/>
      <c r="BV800" s="50"/>
      <c r="BW800" s="50"/>
      <c r="BX800" s="50"/>
      <c r="BY800" s="50"/>
      <c r="BZ800" s="50"/>
      <c r="CA800" s="50"/>
      <c r="CB800" s="50"/>
      <c r="CC800" s="50"/>
      <c r="CD800" s="50"/>
      <c r="CE800" s="50"/>
      <c r="CF800" s="50"/>
      <c r="CG800" s="50"/>
      <c r="CH800" s="50"/>
      <c r="CI800" s="50"/>
      <c r="CJ800" s="61">
        <f t="shared" si="530"/>
        <v>1</v>
      </c>
    </row>
    <row r="801" spans="2:88" x14ac:dyDescent="0.35">
      <c r="B801" s="137">
        <v>935702</v>
      </c>
      <c r="C801" s="59">
        <v>42402</v>
      </c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0"/>
      <c r="BE801" s="50"/>
      <c r="BF801" s="65"/>
      <c r="BG801" s="65"/>
      <c r="BH801" s="65"/>
      <c r="BI801" s="50"/>
      <c r="BJ801" s="50"/>
      <c r="BK801" s="50"/>
      <c r="BL801" s="50"/>
      <c r="BM801" s="50">
        <v>1</v>
      </c>
      <c r="BN801" s="50"/>
      <c r="BO801" s="50"/>
      <c r="BP801" s="50"/>
      <c r="BQ801" s="50">
        <v>1</v>
      </c>
      <c r="BR801" s="50"/>
      <c r="BS801" s="50"/>
      <c r="BT801" s="50"/>
      <c r="BU801" s="50"/>
      <c r="BV801" s="50"/>
      <c r="BW801" s="50"/>
      <c r="BX801" s="50"/>
      <c r="BY801" s="50"/>
      <c r="BZ801" s="50"/>
      <c r="CA801" s="50"/>
      <c r="CB801" s="50"/>
      <c r="CC801" s="50"/>
      <c r="CD801" s="50"/>
      <c r="CE801" s="50"/>
      <c r="CF801" s="50"/>
      <c r="CG801" s="50"/>
      <c r="CH801" s="50"/>
      <c r="CI801" s="50"/>
      <c r="CJ801" s="61">
        <f t="shared" si="530"/>
        <v>2</v>
      </c>
    </row>
    <row r="802" spans="2:88" x14ac:dyDescent="0.35">
      <c r="B802" s="137">
        <v>926887</v>
      </c>
      <c r="C802" s="59">
        <v>42402</v>
      </c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/>
      <c r="BE802" s="50"/>
      <c r="BF802" s="65"/>
      <c r="BG802" s="65"/>
      <c r="BH802" s="65"/>
      <c r="BI802" s="50"/>
      <c r="BJ802" s="50"/>
      <c r="BK802" s="50"/>
      <c r="BL802" s="50"/>
      <c r="BM802" s="50">
        <v>1</v>
      </c>
      <c r="BN802" s="50"/>
      <c r="BO802" s="50"/>
      <c r="BP802" s="50"/>
      <c r="BQ802" s="50"/>
      <c r="BR802" s="50"/>
      <c r="BS802" s="50"/>
      <c r="BT802" s="50"/>
      <c r="BU802" s="50"/>
      <c r="BV802" s="50"/>
      <c r="BW802" s="50"/>
      <c r="BX802" s="50"/>
      <c r="BY802" s="50"/>
      <c r="BZ802" s="50"/>
      <c r="CA802" s="50"/>
      <c r="CB802" s="50"/>
      <c r="CC802" s="50"/>
      <c r="CD802" s="50"/>
      <c r="CE802" s="50"/>
      <c r="CF802" s="50"/>
      <c r="CG802" s="50"/>
      <c r="CH802" s="50"/>
      <c r="CI802" s="50"/>
      <c r="CJ802" s="61">
        <f t="shared" si="530"/>
        <v>1</v>
      </c>
    </row>
    <row r="803" spans="2:88" x14ac:dyDescent="0.35">
      <c r="B803" s="63"/>
      <c r="C803" s="62" t="s">
        <v>16</v>
      </c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  <c r="AK803" s="64"/>
      <c r="AL803" s="64"/>
      <c r="AM803" s="64"/>
      <c r="AN803" s="64"/>
      <c r="AO803" s="64"/>
      <c r="AP803" s="64"/>
      <c r="AQ803" s="64"/>
      <c r="AR803" s="64"/>
      <c r="AS803" s="64"/>
      <c r="AT803" s="64"/>
      <c r="AU803" s="64"/>
      <c r="AV803" s="64"/>
      <c r="AW803" s="64"/>
      <c r="AX803" s="64"/>
      <c r="AY803" s="64"/>
      <c r="AZ803" s="64"/>
      <c r="BA803" s="64"/>
      <c r="BB803" s="64"/>
      <c r="BC803" s="64"/>
      <c r="BD803" s="64"/>
      <c r="BE803" s="64"/>
      <c r="BF803" s="64"/>
      <c r="BG803" s="64"/>
      <c r="BH803" s="64"/>
      <c r="BI803" s="64"/>
      <c r="BJ803" s="64"/>
      <c r="BK803" s="64"/>
      <c r="BL803" s="64"/>
      <c r="BM803" s="64">
        <f t="shared" ref="BM803:BR803" si="531">COUNT(BM798:BM802)</f>
        <v>5</v>
      </c>
      <c r="BN803" s="64">
        <f t="shared" si="531"/>
        <v>1</v>
      </c>
      <c r="BO803" s="64">
        <f t="shared" si="531"/>
        <v>1</v>
      </c>
      <c r="BP803" s="64">
        <f t="shared" si="531"/>
        <v>1</v>
      </c>
      <c r="BQ803" s="64">
        <f t="shared" si="531"/>
        <v>3</v>
      </c>
      <c r="BR803" s="64">
        <f t="shared" si="531"/>
        <v>1</v>
      </c>
      <c r="BS803" s="64">
        <f t="shared" ref="BS803:BT803" si="532">COUNT(BS798:BS802)</f>
        <v>1</v>
      </c>
      <c r="BT803" s="64">
        <f t="shared" si="532"/>
        <v>1</v>
      </c>
      <c r="BU803" s="64">
        <f t="shared" ref="BU803:BV803" si="533">COUNT(BU798:BU802)</f>
        <v>0</v>
      </c>
      <c r="BV803" s="64">
        <f t="shared" si="533"/>
        <v>0</v>
      </c>
      <c r="BW803" s="64">
        <f t="shared" ref="BW803:BX803" si="534">COUNT(BW798:BW802)</f>
        <v>0</v>
      </c>
      <c r="BX803" s="64">
        <f t="shared" si="534"/>
        <v>0</v>
      </c>
      <c r="BY803" s="64">
        <f t="shared" ref="BY803:CI803" si="535">COUNT(BY798:BY802)</f>
        <v>0</v>
      </c>
      <c r="BZ803" s="64">
        <f t="shared" si="535"/>
        <v>0</v>
      </c>
      <c r="CA803" s="64">
        <f t="shared" si="535"/>
        <v>0</v>
      </c>
      <c r="CB803" s="64">
        <f t="shared" si="535"/>
        <v>0</v>
      </c>
      <c r="CC803" s="64">
        <f t="shared" si="535"/>
        <v>0</v>
      </c>
      <c r="CD803" s="64">
        <f t="shared" si="535"/>
        <v>0</v>
      </c>
      <c r="CE803" s="64">
        <f t="shared" si="535"/>
        <v>0</v>
      </c>
      <c r="CF803" s="64">
        <f t="shared" si="535"/>
        <v>0</v>
      </c>
      <c r="CG803" s="64">
        <f t="shared" si="535"/>
        <v>0</v>
      </c>
      <c r="CH803" s="64">
        <f t="shared" si="535"/>
        <v>0</v>
      </c>
      <c r="CI803" s="64">
        <f t="shared" si="535"/>
        <v>0</v>
      </c>
      <c r="CJ803" s="64">
        <f>SUM(CJ798:CJ802)</f>
        <v>16</v>
      </c>
    </row>
    <row r="805" spans="2:88" x14ac:dyDescent="0.35">
      <c r="B805" s="136" t="s">
        <v>230</v>
      </c>
      <c r="C805" s="58" t="s">
        <v>231</v>
      </c>
      <c r="D805" s="56">
        <v>40544</v>
      </c>
      <c r="E805" s="56">
        <v>40575</v>
      </c>
      <c r="F805" s="56">
        <v>40603</v>
      </c>
      <c r="G805" s="56">
        <v>40634</v>
      </c>
      <c r="H805" s="56">
        <v>40664</v>
      </c>
      <c r="I805" s="56">
        <v>40695</v>
      </c>
      <c r="J805" s="56">
        <v>40725</v>
      </c>
      <c r="K805" s="56">
        <v>40756</v>
      </c>
      <c r="L805" s="56">
        <v>40787</v>
      </c>
      <c r="M805" s="56">
        <v>40817</v>
      </c>
      <c r="N805" s="56">
        <v>40848</v>
      </c>
      <c r="O805" s="56">
        <v>40878</v>
      </c>
      <c r="P805" s="56">
        <v>40909</v>
      </c>
      <c r="Q805" s="56">
        <v>40940</v>
      </c>
      <c r="R805" s="56">
        <v>40969</v>
      </c>
      <c r="S805" s="56">
        <v>41000</v>
      </c>
      <c r="T805" s="56">
        <v>41030</v>
      </c>
      <c r="U805" s="56">
        <v>41061</v>
      </c>
      <c r="V805" s="56">
        <v>41091</v>
      </c>
      <c r="W805" s="56">
        <v>41122</v>
      </c>
      <c r="X805" s="56">
        <v>41153</v>
      </c>
      <c r="Y805" s="56">
        <v>41183</v>
      </c>
      <c r="Z805" s="56">
        <v>41214</v>
      </c>
      <c r="AA805" s="56">
        <v>41244</v>
      </c>
      <c r="AB805" s="56">
        <v>41275</v>
      </c>
      <c r="AC805" s="56">
        <v>41306</v>
      </c>
      <c r="AD805" s="56">
        <v>41334</v>
      </c>
      <c r="AE805" s="56">
        <v>41365</v>
      </c>
      <c r="AF805" s="56">
        <v>41395</v>
      </c>
      <c r="AG805" s="56">
        <v>41426</v>
      </c>
      <c r="AH805" s="56">
        <v>41456</v>
      </c>
      <c r="AI805" s="56">
        <v>41487</v>
      </c>
      <c r="AJ805" s="56">
        <v>41518</v>
      </c>
      <c r="AK805" s="56">
        <v>41548</v>
      </c>
      <c r="AL805" s="56">
        <v>41579</v>
      </c>
      <c r="AM805" s="56">
        <v>41609</v>
      </c>
      <c r="AN805" s="56">
        <v>41640</v>
      </c>
      <c r="AO805" s="56">
        <v>41671</v>
      </c>
      <c r="AP805" s="56">
        <v>41699</v>
      </c>
      <c r="AQ805" s="56">
        <v>41730</v>
      </c>
      <c r="AR805" s="56">
        <v>41760</v>
      </c>
      <c r="AS805" s="56">
        <v>41791</v>
      </c>
      <c r="AT805" s="56">
        <v>41821</v>
      </c>
      <c r="AU805" s="56">
        <v>41852</v>
      </c>
      <c r="AV805" s="56">
        <v>41883</v>
      </c>
      <c r="AW805" s="56">
        <v>41913</v>
      </c>
      <c r="AX805" s="56">
        <v>41944</v>
      </c>
      <c r="AY805" s="56">
        <v>41974</v>
      </c>
      <c r="AZ805" s="56">
        <v>42005</v>
      </c>
      <c r="BA805" s="56">
        <v>42036</v>
      </c>
      <c r="BB805" s="56">
        <v>42064</v>
      </c>
      <c r="BC805" s="56">
        <v>42095</v>
      </c>
      <c r="BD805" s="56">
        <v>42125</v>
      </c>
      <c r="BE805" s="56">
        <v>42156</v>
      </c>
      <c r="BF805" s="56">
        <v>42186</v>
      </c>
      <c r="BG805" s="56">
        <v>42217</v>
      </c>
      <c r="BH805" s="48">
        <v>42248</v>
      </c>
      <c r="BI805" s="48">
        <v>42278</v>
      </c>
      <c r="BJ805" s="48">
        <v>42309</v>
      </c>
      <c r="BK805" s="48">
        <v>42339</v>
      </c>
      <c r="BL805" s="48">
        <v>42370</v>
      </c>
      <c r="BM805" s="48">
        <v>42401</v>
      </c>
      <c r="BN805" s="48">
        <v>42430</v>
      </c>
      <c r="BO805" s="48">
        <v>42461</v>
      </c>
      <c r="BP805" s="48">
        <v>42491</v>
      </c>
      <c r="BQ805" s="48">
        <v>42522</v>
      </c>
      <c r="BR805" s="48">
        <v>42552</v>
      </c>
      <c r="BS805" s="48">
        <v>42583</v>
      </c>
      <c r="BT805" s="48">
        <v>42614</v>
      </c>
      <c r="BU805" s="48">
        <v>42644</v>
      </c>
      <c r="BV805" s="48">
        <v>42675</v>
      </c>
      <c r="BW805" s="48">
        <v>42705</v>
      </c>
      <c r="BX805" s="48">
        <v>42736</v>
      </c>
      <c r="BY805" s="48">
        <v>42767</v>
      </c>
      <c r="BZ805" s="48">
        <v>42795</v>
      </c>
      <c r="CA805" s="48">
        <v>42826</v>
      </c>
      <c r="CB805" s="48">
        <v>42856</v>
      </c>
      <c r="CC805" s="48">
        <v>42887</v>
      </c>
      <c r="CD805" s="48">
        <v>42917</v>
      </c>
      <c r="CE805" s="48">
        <v>42948</v>
      </c>
      <c r="CF805" s="48">
        <v>42979</v>
      </c>
      <c r="CG805" s="48">
        <v>43009</v>
      </c>
      <c r="CH805" s="48">
        <v>43040</v>
      </c>
      <c r="CI805" s="48">
        <v>43070</v>
      </c>
      <c r="CJ805" s="56" t="s">
        <v>16</v>
      </c>
    </row>
    <row r="806" spans="2:88" x14ac:dyDescent="0.35">
      <c r="B806" s="137">
        <v>943202</v>
      </c>
      <c r="C806" s="59">
        <v>42431</v>
      </c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0"/>
      <c r="BF806" s="65"/>
      <c r="BG806" s="65"/>
      <c r="BH806" s="65"/>
      <c r="BI806" s="50"/>
      <c r="BJ806" s="50"/>
      <c r="BK806" s="50"/>
      <c r="BL806" s="50"/>
      <c r="BM806" s="50"/>
      <c r="BN806" s="50">
        <v>1</v>
      </c>
      <c r="BO806" s="50"/>
      <c r="BP806" s="50"/>
      <c r="BQ806" s="50"/>
      <c r="BR806" s="50"/>
      <c r="BS806" s="50"/>
      <c r="BT806" s="50"/>
      <c r="BU806" s="50"/>
      <c r="BV806" s="50"/>
      <c r="BW806" s="50"/>
      <c r="BX806" s="50"/>
      <c r="BY806" s="50"/>
      <c r="BZ806" s="50"/>
      <c r="CA806" s="50"/>
      <c r="CB806" s="50"/>
      <c r="CC806" s="50"/>
      <c r="CD806" s="50"/>
      <c r="CE806" s="50"/>
      <c r="CF806" s="50"/>
      <c r="CG806" s="50"/>
      <c r="CH806" s="50"/>
      <c r="CI806" s="50"/>
      <c r="CJ806" s="61">
        <f t="shared" ref="CJ806:CJ820" si="536">SUM(D806:CI806)</f>
        <v>1</v>
      </c>
    </row>
    <row r="807" spans="2:88" x14ac:dyDescent="0.35">
      <c r="B807" s="137">
        <v>945464</v>
      </c>
      <c r="C807" s="59">
        <v>42431</v>
      </c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65"/>
      <c r="BG807" s="65"/>
      <c r="BH807" s="65"/>
      <c r="BI807" s="50"/>
      <c r="BJ807" s="50"/>
      <c r="BK807" s="50"/>
      <c r="BL807" s="50"/>
      <c r="BM807" s="50"/>
      <c r="BN807" s="50">
        <v>1</v>
      </c>
      <c r="BO807" s="50"/>
      <c r="BP807" s="50"/>
      <c r="BQ807" s="50"/>
      <c r="BR807" s="50"/>
      <c r="BS807" s="50"/>
      <c r="BT807" s="50"/>
      <c r="BU807" s="50"/>
      <c r="BV807" s="50"/>
      <c r="BW807" s="50"/>
      <c r="BX807" s="50"/>
      <c r="BY807" s="50"/>
      <c r="BZ807" s="50"/>
      <c r="CA807" s="50"/>
      <c r="CB807" s="50"/>
      <c r="CC807" s="50"/>
      <c r="CD807" s="50"/>
      <c r="CE807" s="50"/>
      <c r="CF807" s="50"/>
      <c r="CG807" s="50"/>
      <c r="CH807" s="50"/>
      <c r="CI807" s="50"/>
      <c r="CJ807" s="61">
        <f t="shared" si="536"/>
        <v>1</v>
      </c>
    </row>
    <row r="808" spans="2:88" x14ac:dyDescent="0.35">
      <c r="B808" s="137">
        <v>945611</v>
      </c>
      <c r="C808" s="59">
        <v>42431</v>
      </c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0"/>
      <c r="BE808" s="50"/>
      <c r="BF808" s="65"/>
      <c r="BG808" s="65"/>
      <c r="BH808" s="65"/>
      <c r="BI808" s="50"/>
      <c r="BJ808" s="50"/>
      <c r="BK808" s="50"/>
      <c r="BL808" s="50"/>
      <c r="BM808" s="50"/>
      <c r="BN808" s="50">
        <v>2</v>
      </c>
      <c r="BO808" s="50"/>
      <c r="BP808" s="50"/>
      <c r="BQ808" s="50"/>
      <c r="BR808" s="50"/>
      <c r="BS808" s="50"/>
      <c r="BT808" s="50"/>
      <c r="BU808" s="50"/>
      <c r="BV808" s="50"/>
      <c r="BW808" s="50"/>
      <c r="BX808" s="50"/>
      <c r="BY808" s="50"/>
      <c r="BZ808" s="50"/>
      <c r="CA808" s="50"/>
      <c r="CB808" s="50"/>
      <c r="CC808" s="50"/>
      <c r="CD808" s="50"/>
      <c r="CE808" s="50"/>
      <c r="CF808" s="50"/>
      <c r="CG808" s="50"/>
      <c r="CH808" s="50"/>
      <c r="CI808" s="50"/>
      <c r="CJ808" s="61">
        <f t="shared" si="536"/>
        <v>2</v>
      </c>
    </row>
    <row r="809" spans="2:88" x14ac:dyDescent="0.35">
      <c r="B809" s="137">
        <v>844218</v>
      </c>
      <c r="C809" s="59">
        <v>42431</v>
      </c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65"/>
      <c r="BG809" s="65"/>
      <c r="BH809" s="65"/>
      <c r="BI809" s="50"/>
      <c r="BJ809" s="50"/>
      <c r="BK809" s="50"/>
      <c r="BL809" s="50"/>
      <c r="BM809" s="50"/>
      <c r="BN809" s="50">
        <v>1</v>
      </c>
      <c r="BO809" s="50"/>
      <c r="BP809" s="50"/>
      <c r="BQ809" s="50"/>
      <c r="BR809" s="50"/>
      <c r="BS809" s="50"/>
      <c r="BT809" s="50"/>
      <c r="BU809" s="50"/>
      <c r="BV809" s="50"/>
      <c r="BW809" s="50"/>
      <c r="BX809" s="50"/>
      <c r="BY809" s="50"/>
      <c r="BZ809" s="50"/>
      <c r="CA809" s="50"/>
      <c r="CB809" s="50"/>
      <c r="CC809" s="50"/>
      <c r="CD809" s="50"/>
      <c r="CE809" s="50"/>
      <c r="CF809" s="50"/>
      <c r="CG809" s="50"/>
      <c r="CH809" s="50"/>
      <c r="CI809" s="50"/>
      <c r="CJ809" s="61">
        <f t="shared" si="536"/>
        <v>1</v>
      </c>
    </row>
    <row r="810" spans="2:88" x14ac:dyDescent="0.35">
      <c r="B810" s="137">
        <v>661021</v>
      </c>
      <c r="C810" s="59">
        <v>42431</v>
      </c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/>
      <c r="BE810" s="50"/>
      <c r="BF810" s="65"/>
      <c r="BG810" s="65"/>
      <c r="BH810" s="65"/>
      <c r="BI810" s="50"/>
      <c r="BJ810" s="50"/>
      <c r="BK810" s="50"/>
      <c r="BL810" s="50"/>
      <c r="BM810" s="50"/>
      <c r="BN810" s="50">
        <v>3</v>
      </c>
      <c r="BO810" s="50"/>
      <c r="BP810" s="50"/>
      <c r="BQ810" s="50"/>
      <c r="BR810" s="50"/>
      <c r="BS810" s="50"/>
      <c r="BT810" s="50"/>
      <c r="BU810" s="50"/>
      <c r="BV810" s="50"/>
      <c r="BW810" s="50"/>
      <c r="BX810" s="50"/>
      <c r="BY810" s="50"/>
      <c r="BZ810" s="50"/>
      <c r="CA810" s="50"/>
      <c r="CB810" s="50"/>
      <c r="CC810" s="50"/>
      <c r="CD810" s="50"/>
      <c r="CE810" s="50"/>
      <c r="CF810" s="50"/>
      <c r="CG810" s="50"/>
      <c r="CH810" s="50"/>
      <c r="CI810" s="50"/>
      <c r="CJ810" s="61">
        <f t="shared" si="536"/>
        <v>3</v>
      </c>
    </row>
    <row r="811" spans="2:88" x14ac:dyDescent="0.35">
      <c r="B811" s="137">
        <v>947301</v>
      </c>
      <c r="C811" s="59">
        <v>42431</v>
      </c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0"/>
      <c r="BE811" s="50"/>
      <c r="BF811" s="65"/>
      <c r="BG811" s="65"/>
      <c r="BH811" s="65"/>
      <c r="BI811" s="50"/>
      <c r="BJ811" s="50"/>
      <c r="BK811" s="50"/>
      <c r="BL811" s="50"/>
      <c r="BM811" s="50"/>
      <c r="BN811" s="50">
        <v>1</v>
      </c>
      <c r="BO811" s="50"/>
      <c r="BP811" s="50"/>
      <c r="BQ811" s="50"/>
      <c r="BR811" s="50"/>
      <c r="BS811" s="50">
        <v>1</v>
      </c>
      <c r="BT811" s="50"/>
      <c r="BU811" s="50"/>
      <c r="BV811" s="50"/>
      <c r="BW811" s="50"/>
      <c r="BX811" s="50"/>
      <c r="BY811" s="50"/>
      <c r="BZ811" s="50"/>
      <c r="CA811" s="50"/>
      <c r="CB811" s="50"/>
      <c r="CC811" s="50"/>
      <c r="CD811" s="50"/>
      <c r="CE811" s="50"/>
      <c r="CF811" s="50"/>
      <c r="CG811" s="50"/>
      <c r="CH811" s="50"/>
      <c r="CI811" s="50"/>
      <c r="CJ811" s="61">
        <f t="shared" si="536"/>
        <v>2</v>
      </c>
    </row>
    <row r="812" spans="2:88" x14ac:dyDescent="0.35">
      <c r="B812" s="137">
        <v>743343</v>
      </c>
      <c r="C812" s="59">
        <v>42431</v>
      </c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0"/>
      <c r="BE812" s="50"/>
      <c r="BF812" s="65"/>
      <c r="BG812" s="65"/>
      <c r="BH812" s="65"/>
      <c r="BI812" s="50"/>
      <c r="BJ812" s="50"/>
      <c r="BK812" s="50"/>
      <c r="BL812" s="50"/>
      <c r="BM812" s="50"/>
      <c r="BN812" s="50">
        <v>1</v>
      </c>
      <c r="BO812" s="50"/>
      <c r="BP812" s="50"/>
      <c r="BQ812" s="50"/>
      <c r="BR812" s="50"/>
      <c r="BS812" s="50"/>
      <c r="BT812" s="50"/>
      <c r="BU812" s="50"/>
      <c r="BV812" s="50"/>
      <c r="BW812" s="50"/>
      <c r="BX812" s="50"/>
      <c r="BY812" s="50"/>
      <c r="BZ812" s="50"/>
      <c r="CA812" s="50"/>
      <c r="CB812" s="50"/>
      <c r="CC812" s="50"/>
      <c r="CD812" s="50"/>
      <c r="CE812" s="50"/>
      <c r="CF812" s="50"/>
      <c r="CG812" s="50"/>
      <c r="CH812" s="50"/>
      <c r="CI812" s="50"/>
      <c r="CJ812" s="61">
        <f t="shared" si="536"/>
        <v>1</v>
      </c>
    </row>
    <row r="813" spans="2:88" x14ac:dyDescent="0.35">
      <c r="B813" s="137">
        <v>696568</v>
      </c>
      <c r="C813" s="59">
        <v>42431</v>
      </c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/>
      <c r="BE813" s="50"/>
      <c r="BF813" s="65"/>
      <c r="BG813" s="65"/>
      <c r="BH813" s="65"/>
      <c r="BI813" s="50"/>
      <c r="BJ813" s="50"/>
      <c r="BK813" s="50"/>
      <c r="BL813" s="50"/>
      <c r="BM813" s="50"/>
      <c r="BN813" s="50">
        <v>2</v>
      </c>
      <c r="BO813" s="50"/>
      <c r="BP813" s="50"/>
      <c r="BQ813" s="50"/>
      <c r="BR813" s="50"/>
      <c r="BS813" s="50"/>
      <c r="BT813" s="50"/>
      <c r="BU813" s="50"/>
      <c r="BV813" s="50"/>
      <c r="BW813" s="50"/>
      <c r="BX813" s="50"/>
      <c r="BY813" s="50"/>
      <c r="BZ813" s="50"/>
      <c r="CA813" s="50"/>
      <c r="CB813" s="50"/>
      <c r="CC813" s="50"/>
      <c r="CD813" s="50"/>
      <c r="CE813" s="50"/>
      <c r="CF813" s="50"/>
      <c r="CG813" s="50"/>
      <c r="CH813" s="50"/>
      <c r="CI813" s="50"/>
      <c r="CJ813" s="61">
        <f t="shared" si="536"/>
        <v>2</v>
      </c>
    </row>
    <row r="814" spans="2:88" x14ac:dyDescent="0.35">
      <c r="B814" s="137">
        <v>947329</v>
      </c>
      <c r="C814" s="59">
        <v>42431</v>
      </c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65"/>
      <c r="BG814" s="65"/>
      <c r="BH814" s="65"/>
      <c r="BI814" s="50"/>
      <c r="BJ814" s="50"/>
      <c r="BK814" s="50"/>
      <c r="BL814" s="50"/>
      <c r="BM814" s="50"/>
      <c r="BN814" s="50">
        <v>1</v>
      </c>
      <c r="BO814" s="50"/>
      <c r="BP814" s="50"/>
      <c r="BQ814" s="50"/>
      <c r="BR814" s="50"/>
      <c r="BS814" s="50"/>
      <c r="BT814" s="50"/>
      <c r="BU814" s="50"/>
      <c r="BV814" s="50"/>
      <c r="BW814" s="50"/>
      <c r="BX814" s="50"/>
      <c r="BY814" s="50"/>
      <c r="BZ814" s="50"/>
      <c r="CA814" s="50"/>
      <c r="CB814" s="50"/>
      <c r="CC814" s="50"/>
      <c r="CD814" s="50"/>
      <c r="CE814" s="50"/>
      <c r="CF814" s="50"/>
      <c r="CG814" s="50"/>
      <c r="CH814" s="50"/>
      <c r="CI814" s="50"/>
      <c r="CJ814" s="61">
        <f t="shared" si="536"/>
        <v>1</v>
      </c>
    </row>
    <row r="815" spans="2:88" x14ac:dyDescent="0.35">
      <c r="B815" s="137">
        <v>644823</v>
      </c>
      <c r="C815" s="59">
        <v>42431</v>
      </c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0"/>
      <c r="BE815" s="50"/>
      <c r="BF815" s="65"/>
      <c r="BG815" s="65"/>
      <c r="BH815" s="65"/>
      <c r="BI815" s="50"/>
      <c r="BJ815" s="50"/>
      <c r="BK815" s="50"/>
      <c r="BL815" s="50"/>
      <c r="BM815" s="50"/>
      <c r="BN815" s="50">
        <v>1</v>
      </c>
      <c r="BO815" s="50"/>
      <c r="BP815" s="50"/>
      <c r="BQ815" s="50"/>
      <c r="BR815" s="50"/>
      <c r="BS815" s="50"/>
      <c r="BT815" s="50"/>
      <c r="BU815" s="50"/>
      <c r="BV815" s="50"/>
      <c r="BW815" s="50"/>
      <c r="BX815" s="50"/>
      <c r="BY815" s="50"/>
      <c r="BZ815" s="50"/>
      <c r="CA815" s="50"/>
      <c r="CB815" s="50"/>
      <c r="CC815" s="50"/>
      <c r="CD815" s="50"/>
      <c r="CE815" s="50"/>
      <c r="CF815" s="50"/>
      <c r="CG815" s="50"/>
      <c r="CH815" s="50"/>
      <c r="CI815" s="50"/>
      <c r="CJ815" s="61">
        <f t="shared" si="536"/>
        <v>1</v>
      </c>
    </row>
    <row r="816" spans="2:88" x14ac:dyDescent="0.35">
      <c r="B816" s="137">
        <v>952022</v>
      </c>
      <c r="C816" s="59">
        <v>42431</v>
      </c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65"/>
      <c r="BG816" s="65"/>
      <c r="BH816" s="65"/>
      <c r="BI816" s="50"/>
      <c r="BJ816" s="50"/>
      <c r="BK816" s="50"/>
      <c r="BL816" s="50"/>
      <c r="BM816" s="50"/>
      <c r="BN816" s="50">
        <v>1</v>
      </c>
      <c r="BO816" s="50"/>
      <c r="BP816" s="50"/>
      <c r="BQ816" s="50"/>
      <c r="BR816" s="50"/>
      <c r="BS816" s="50"/>
      <c r="BT816" s="50"/>
      <c r="BU816" s="50"/>
      <c r="BV816" s="50"/>
      <c r="BW816" s="50"/>
      <c r="BX816" s="50"/>
      <c r="BY816" s="50"/>
      <c r="BZ816" s="50"/>
      <c r="CA816" s="50"/>
      <c r="CB816" s="50"/>
      <c r="CC816" s="50"/>
      <c r="CD816" s="50"/>
      <c r="CE816" s="50"/>
      <c r="CF816" s="50"/>
      <c r="CG816" s="50"/>
      <c r="CH816" s="50"/>
      <c r="CI816" s="50"/>
      <c r="CJ816" s="61">
        <f t="shared" si="536"/>
        <v>1</v>
      </c>
    </row>
    <row r="817" spans="2:88" x14ac:dyDescent="0.35">
      <c r="B817" s="137">
        <v>334009</v>
      </c>
      <c r="C817" s="59">
        <v>42431</v>
      </c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65"/>
      <c r="BG817" s="65"/>
      <c r="BH817" s="65"/>
      <c r="BI817" s="50"/>
      <c r="BJ817" s="50"/>
      <c r="BK817" s="50"/>
      <c r="BL817" s="50"/>
      <c r="BM817" s="50"/>
      <c r="BN817" s="50">
        <v>1</v>
      </c>
      <c r="BO817" s="50"/>
      <c r="BP817" s="50"/>
      <c r="BQ817" s="50">
        <v>2</v>
      </c>
      <c r="BR817" s="50"/>
      <c r="BS817" s="50"/>
      <c r="BT817" s="50"/>
      <c r="BU817" s="50"/>
      <c r="BV817" s="50"/>
      <c r="BW817" s="50"/>
      <c r="BX817" s="50"/>
      <c r="BY817" s="50"/>
      <c r="BZ817" s="50"/>
      <c r="CA817" s="50"/>
      <c r="CB817" s="50"/>
      <c r="CC817" s="50"/>
      <c r="CD817" s="50"/>
      <c r="CE817" s="50"/>
      <c r="CF817" s="50"/>
      <c r="CG817" s="50">
        <v>4</v>
      </c>
      <c r="CH817" s="50"/>
      <c r="CI817" s="50"/>
      <c r="CJ817" s="61">
        <f t="shared" si="536"/>
        <v>7</v>
      </c>
    </row>
    <row r="818" spans="2:88" x14ac:dyDescent="0.35">
      <c r="B818" s="137">
        <v>863364</v>
      </c>
      <c r="C818" s="59">
        <v>42431</v>
      </c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65"/>
      <c r="BG818" s="65"/>
      <c r="BH818" s="65"/>
      <c r="BI818" s="50"/>
      <c r="BJ818" s="50"/>
      <c r="BK818" s="50"/>
      <c r="BL818" s="50"/>
      <c r="BM818" s="50"/>
      <c r="BN818" s="50">
        <v>2</v>
      </c>
      <c r="BO818" s="50">
        <v>5</v>
      </c>
      <c r="BP818" s="50"/>
      <c r="BQ818" s="50">
        <v>14</v>
      </c>
      <c r="BR818" s="50"/>
      <c r="BS818" s="50"/>
      <c r="BT818" s="50"/>
      <c r="BU818" s="50"/>
      <c r="BV818" s="50"/>
      <c r="BW818" s="50"/>
      <c r="BX818" s="50"/>
      <c r="BY818" s="50"/>
      <c r="BZ818" s="50"/>
      <c r="CA818" s="50"/>
      <c r="CB818" s="50"/>
      <c r="CC818" s="50"/>
      <c r="CD818" s="50"/>
      <c r="CE818" s="50"/>
      <c r="CF818" s="50"/>
      <c r="CG818" s="50"/>
      <c r="CH818" s="50"/>
      <c r="CI818" s="50"/>
      <c r="CJ818" s="61">
        <f t="shared" si="536"/>
        <v>21</v>
      </c>
    </row>
    <row r="819" spans="2:88" x14ac:dyDescent="0.35">
      <c r="B819" s="137">
        <v>915347</v>
      </c>
      <c r="C819" s="59">
        <v>42431</v>
      </c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0"/>
      <c r="BE819" s="50"/>
      <c r="BF819" s="65"/>
      <c r="BG819" s="65"/>
      <c r="BH819" s="65"/>
      <c r="BI819" s="50"/>
      <c r="BJ819" s="50"/>
      <c r="BK819" s="50"/>
      <c r="BL819" s="50"/>
      <c r="BM819" s="50"/>
      <c r="BN819" s="50">
        <v>1</v>
      </c>
      <c r="BO819" s="50"/>
      <c r="BP819" s="50"/>
      <c r="BQ819" s="50"/>
      <c r="BR819" s="50"/>
      <c r="BS819" s="50"/>
      <c r="BT819" s="50"/>
      <c r="BU819" s="50"/>
      <c r="BV819" s="50"/>
      <c r="BW819" s="50"/>
      <c r="BX819" s="50"/>
      <c r="BY819" s="50"/>
      <c r="BZ819" s="50"/>
      <c r="CA819" s="50"/>
      <c r="CB819" s="50"/>
      <c r="CC819" s="50"/>
      <c r="CD819" s="50"/>
      <c r="CE819" s="50"/>
      <c r="CF819" s="50"/>
      <c r="CG819" s="50"/>
      <c r="CH819" s="50"/>
      <c r="CI819" s="50"/>
      <c r="CJ819" s="61">
        <f t="shared" si="536"/>
        <v>1</v>
      </c>
    </row>
    <row r="820" spans="2:88" x14ac:dyDescent="0.35">
      <c r="B820" s="137">
        <v>191520</v>
      </c>
      <c r="C820" s="59">
        <v>42431</v>
      </c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0"/>
      <c r="BE820" s="50"/>
      <c r="BF820" s="65"/>
      <c r="BG820" s="65"/>
      <c r="BH820" s="65"/>
      <c r="BI820" s="50"/>
      <c r="BJ820" s="50"/>
      <c r="BK820" s="50"/>
      <c r="BL820" s="50"/>
      <c r="BM820" s="50"/>
      <c r="BN820" s="50">
        <v>5</v>
      </c>
      <c r="BO820" s="50"/>
      <c r="BP820" s="50"/>
      <c r="BQ820" s="50"/>
      <c r="BR820" s="50"/>
      <c r="BS820" s="50"/>
      <c r="BT820" s="50"/>
      <c r="BU820" s="50"/>
      <c r="BV820" s="50"/>
      <c r="BW820" s="50"/>
      <c r="BX820" s="50"/>
      <c r="BY820" s="50"/>
      <c r="BZ820" s="50"/>
      <c r="CA820" s="50"/>
      <c r="CB820" s="50"/>
      <c r="CC820" s="50"/>
      <c r="CD820" s="50"/>
      <c r="CE820" s="50"/>
      <c r="CF820" s="50"/>
      <c r="CG820" s="50"/>
      <c r="CH820" s="50"/>
      <c r="CI820" s="50"/>
      <c r="CJ820" s="61">
        <f t="shared" si="536"/>
        <v>5</v>
      </c>
    </row>
    <row r="821" spans="2:88" x14ac:dyDescent="0.35">
      <c r="B821" s="63"/>
      <c r="C821" s="62" t="s">
        <v>16</v>
      </c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64"/>
      <c r="AR821" s="64"/>
      <c r="AS821" s="64"/>
      <c r="AT821" s="64"/>
      <c r="AU821" s="64"/>
      <c r="AV821" s="64"/>
      <c r="AW821" s="64"/>
      <c r="AX821" s="64"/>
      <c r="AY821" s="64"/>
      <c r="AZ821" s="64"/>
      <c r="BA821" s="64"/>
      <c r="BB821" s="64"/>
      <c r="BC821" s="64"/>
      <c r="BD821" s="64"/>
      <c r="BE821" s="64"/>
      <c r="BF821" s="64"/>
      <c r="BG821" s="64"/>
      <c r="BH821" s="64"/>
      <c r="BI821" s="64"/>
      <c r="BJ821" s="64"/>
      <c r="BK821" s="64"/>
      <c r="BL821" s="64"/>
      <c r="BM821" s="64"/>
      <c r="BN821" s="64">
        <f t="shared" ref="BN821:BS821" si="537">COUNT(BN806:BN820)</f>
        <v>15</v>
      </c>
      <c r="BO821" s="64">
        <f t="shared" si="537"/>
        <v>1</v>
      </c>
      <c r="BP821" s="64">
        <f t="shared" si="537"/>
        <v>0</v>
      </c>
      <c r="BQ821" s="64">
        <f t="shared" si="537"/>
        <v>2</v>
      </c>
      <c r="BR821" s="64">
        <f t="shared" si="537"/>
        <v>0</v>
      </c>
      <c r="BS821" s="64">
        <f t="shared" si="537"/>
        <v>1</v>
      </c>
      <c r="BT821" s="64">
        <f t="shared" ref="BT821:BU821" si="538">COUNT(BT806:BT820)</f>
        <v>0</v>
      </c>
      <c r="BU821" s="64">
        <f t="shared" si="538"/>
        <v>0</v>
      </c>
      <c r="BV821" s="64">
        <f t="shared" ref="BV821:BY821" si="539">COUNT(BV806:BV820)</f>
        <v>0</v>
      </c>
      <c r="BW821" s="64">
        <f t="shared" si="539"/>
        <v>0</v>
      </c>
      <c r="BX821" s="64">
        <f t="shared" si="539"/>
        <v>0</v>
      </c>
      <c r="BY821" s="64">
        <f t="shared" si="539"/>
        <v>0</v>
      </c>
      <c r="BZ821" s="64">
        <f t="shared" ref="BZ821:CI821" si="540">COUNT(BZ806:BZ820)</f>
        <v>0</v>
      </c>
      <c r="CA821" s="64">
        <f t="shared" si="540"/>
        <v>0</v>
      </c>
      <c r="CB821" s="64">
        <f t="shared" si="540"/>
        <v>0</v>
      </c>
      <c r="CC821" s="64">
        <f t="shared" si="540"/>
        <v>0</v>
      </c>
      <c r="CD821" s="64">
        <f t="shared" si="540"/>
        <v>0</v>
      </c>
      <c r="CE821" s="64">
        <f t="shared" si="540"/>
        <v>0</v>
      </c>
      <c r="CF821" s="64">
        <f t="shared" si="540"/>
        <v>0</v>
      </c>
      <c r="CG821" s="64">
        <f t="shared" si="540"/>
        <v>1</v>
      </c>
      <c r="CH821" s="64">
        <f t="shared" si="540"/>
        <v>0</v>
      </c>
      <c r="CI821" s="64">
        <f t="shared" si="540"/>
        <v>0</v>
      </c>
      <c r="CJ821" s="64">
        <f>SUM(CJ806:CJ820)</f>
        <v>50</v>
      </c>
    </row>
    <row r="823" spans="2:88" x14ac:dyDescent="0.35">
      <c r="B823" s="136" t="s">
        <v>230</v>
      </c>
      <c r="C823" s="58" t="s">
        <v>231</v>
      </c>
      <c r="D823" s="56">
        <v>40544</v>
      </c>
      <c r="E823" s="56">
        <v>40575</v>
      </c>
      <c r="F823" s="56">
        <v>40603</v>
      </c>
      <c r="G823" s="56">
        <v>40634</v>
      </c>
      <c r="H823" s="56">
        <v>40664</v>
      </c>
      <c r="I823" s="56">
        <v>40695</v>
      </c>
      <c r="J823" s="56">
        <v>40725</v>
      </c>
      <c r="K823" s="56">
        <v>40756</v>
      </c>
      <c r="L823" s="56">
        <v>40787</v>
      </c>
      <c r="M823" s="56">
        <v>40817</v>
      </c>
      <c r="N823" s="56">
        <v>40848</v>
      </c>
      <c r="O823" s="56">
        <v>40878</v>
      </c>
      <c r="P823" s="56">
        <v>40909</v>
      </c>
      <c r="Q823" s="56">
        <v>40940</v>
      </c>
      <c r="R823" s="56">
        <v>40969</v>
      </c>
      <c r="S823" s="56">
        <v>41000</v>
      </c>
      <c r="T823" s="56">
        <v>41030</v>
      </c>
      <c r="U823" s="56">
        <v>41061</v>
      </c>
      <c r="V823" s="56">
        <v>41091</v>
      </c>
      <c r="W823" s="56">
        <v>41122</v>
      </c>
      <c r="X823" s="56">
        <v>41153</v>
      </c>
      <c r="Y823" s="56">
        <v>41183</v>
      </c>
      <c r="Z823" s="56">
        <v>41214</v>
      </c>
      <c r="AA823" s="56">
        <v>41244</v>
      </c>
      <c r="AB823" s="56">
        <v>41275</v>
      </c>
      <c r="AC823" s="56">
        <v>41306</v>
      </c>
      <c r="AD823" s="56">
        <v>41334</v>
      </c>
      <c r="AE823" s="56">
        <v>41365</v>
      </c>
      <c r="AF823" s="56">
        <v>41395</v>
      </c>
      <c r="AG823" s="56">
        <v>41426</v>
      </c>
      <c r="AH823" s="56">
        <v>41456</v>
      </c>
      <c r="AI823" s="56">
        <v>41487</v>
      </c>
      <c r="AJ823" s="56">
        <v>41518</v>
      </c>
      <c r="AK823" s="56">
        <v>41548</v>
      </c>
      <c r="AL823" s="56">
        <v>41579</v>
      </c>
      <c r="AM823" s="56">
        <v>41609</v>
      </c>
      <c r="AN823" s="56">
        <v>41640</v>
      </c>
      <c r="AO823" s="56">
        <v>41671</v>
      </c>
      <c r="AP823" s="56">
        <v>41699</v>
      </c>
      <c r="AQ823" s="56">
        <v>41730</v>
      </c>
      <c r="AR823" s="56">
        <v>41760</v>
      </c>
      <c r="AS823" s="56">
        <v>41791</v>
      </c>
      <c r="AT823" s="56">
        <v>41821</v>
      </c>
      <c r="AU823" s="56">
        <v>41852</v>
      </c>
      <c r="AV823" s="56">
        <v>41883</v>
      </c>
      <c r="AW823" s="56">
        <v>41913</v>
      </c>
      <c r="AX823" s="56">
        <v>41944</v>
      </c>
      <c r="AY823" s="56">
        <v>41974</v>
      </c>
      <c r="AZ823" s="56">
        <v>42005</v>
      </c>
      <c r="BA823" s="56">
        <v>42036</v>
      </c>
      <c r="BB823" s="56">
        <v>42064</v>
      </c>
      <c r="BC823" s="56">
        <v>42095</v>
      </c>
      <c r="BD823" s="56">
        <v>42125</v>
      </c>
      <c r="BE823" s="56">
        <v>42156</v>
      </c>
      <c r="BF823" s="56">
        <v>42186</v>
      </c>
      <c r="BG823" s="56">
        <v>42217</v>
      </c>
      <c r="BH823" s="48">
        <v>42248</v>
      </c>
      <c r="BI823" s="48">
        <v>42278</v>
      </c>
      <c r="BJ823" s="48">
        <v>42309</v>
      </c>
      <c r="BK823" s="48">
        <v>42339</v>
      </c>
      <c r="BL823" s="48">
        <v>42370</v>
      </c>
      <c r="BM823" s="48">
        <v>42401</v>
      </c>
      <c r="BN823" s="48">
        <v>42430</v>
      </c>
      <c r="BO823" s="48">
        <v>42461</v>
      </c>
      <c r="BP823" s="48">
        <v>42491</v>
      </c>
      <c r="BQ823" s="48">
        <v>42522</v>
      </c>
      <c r="BR823" s="48">
        <v>42552</v>
      </c>
      <c r="BS823" s="48">
        <v>42583</v>
      </c>
      <c r="BT823" s="48">
        <v>42614</v>
      </c>
      <c r="BU823" s="48">
        <v>42644</v>
      </c>
      <c r="BV823" s="48">
        <v>42675</v>
      </c>
      <c r="BW823" s="48">
        <v>42705</v>
      </c>
      <c r="BX823" s="48">
        <v>42736</v>
      </c>
      <c r="BY823" s="48">
        <v>42767</v>
      </c>
      <c r="BZ823" s="48">
        <v>42795</v>
      </c>
      <c r="CA823" s="48">
        <v>42826</v>
      </c>
      <c r="CB823" s="48">
        <v>42856</v>
      </c>
      <c r="CC823" s="48">
        <v>42887</v>
      </c>
      <c r="CD823" s="48">
        <v>42917</v>
      </c>
      <c r="CE823" s="48">
        <v>42948</v>
      </c>
      <c r="CF823" s="48">
        <v>42979</v>
      </c>
      <c r="CG823" s="48">
        <v>43009</v>
      </c>
      <c r="CH823" s="48">
        <v>43040</v>
      </c>
      <c r="CI823" s="48">
        <v>43070</v>
      </c>
      <c r="CJ823" s="56" t="s">
        <v>16</v>
      </c>
    </row>
    <row r="824" spans="2:88" x14ac:dyDescent="0.35">
      <c r="B824" s="137">
        <v>913885</v>
      </c>
      <c r="C824" s="59">
        <v>42462</v>
      </c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65"/>
      <c r="BG824" s="65"/>
      <c r="BH824" s="65"/>
      <c r="BI824" s="50"/>
      <c r="BJ824" s="50"/>
      <c r="BK824" s="50"/>
      <c r="BL824" s="50"/>
      <c r="BM824" s="50"/>
      <c r="BN824" s="50"/>
      <c r="BO824" s="50">
        <v>2</v>
      </c>
      <c r="BP824" s="50">
        <v>2</v>
      </c>
      <c r="BQ824" s="50"/>
      <c r="BR824" s="50">
        <v>2</v>
      </c>
      <c r="BS824" s="50"/>
      <c r="BT824" s="50"/>
      <c r="BU824" s="50"/>
      <c r="BV824" s="50"/>
      <c r="BW824" s="50"/>
      <c r="BX824" s="50"/>
      <c r="BY824" s="50"/>
      <c r="BZ824" s="50">
        <v>1</v>
      </c>
      <c r="CA824" s="50"/>
      <c r="CB824" s="50"/>
      <c r="CC824" s="50"/>
      <c r="CD824" s="50">
        <v>2</v>
      </c>
      <c r="CE824" s="50">
        <v>2</v>
      </c>
      <c r="CF824" s="50"/>
      <c r="CG824" s="50"/>
      <c r="CH824" s="50"/>
      <c r="CI824" s="50"/>
      <c r="CJ824" s="61">
        <f t="shared" ref="CJ824:CJ829" si="541">SUM(D824:CI824)</f>
        <v>11</v>
      </c>
    </row>
    <row r="825" spans="2:88" x14ac:dyDescent="0.35">
      <c r="B825" s="137">
        <v>956862</v>
      </c>
      <c r="C825" s="59">
        <v>42462</v>
      </c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/>
      <c r="BE825" s="50"/>
      <c r="BF825" s="65"/>
      <c r="BG825" s="65"/>
      <c r="BH825" s="65"/>
      <c r="BI825" s="50"/>
      <c r="BJ825" s="50"/>
      <c r="BK825" s="50"/>
      <c r="BL825" s="50"/>
      <c r="BM825" s="50"/>
      <c r="BN825" s="50"/>
      <c r="BO825" s="50">
        <v>2</v>
      </c>
      <c r="BP825" s="50"/>
      <c r="BQ825" s="50"/>
      <c r="BR825" s="50"/>
      <c r="BS825" s="50"/>
      <c r="BT825" s="50"/>
      <c r="BU825" s="50"/>
      <c r="BV825" s="50"/>
      <c r="BW825" s="50"/>
      <c r="BX825" s="50"/>
      <c r="BY825" s="50"/>
      <c r="BZ825" s="50"/>
      <c r="CA825" s="50"/>
      <c r="CB825" s="50"/>
      <c r="CC825" s="50"/>
      <c r="CD825" s="50"/>
      <c r="CE825" s="50"/>
      <c r="CF825" s="50"/>
      <c r="CG825" s="50"/>
      <c r="CH825" s="50"/>
      <c r="CI825" s="50"/>
      <c r="CJ825" s="61">
        <f t="shared" si="541"/>
        <v>2</v>
      </c>
    </row>
    <row r="826" spans="2:88" x14ac:dyDescent="0.35">
      <c r="B826" s="137">
        <v>681338</v>
      </c>
      <c r="C826" s="59">
        <v>42462</v>
      </c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65"/>
      <c r="BG826" s="65"/>
      <c r="BH826" s="65"/>
      <c r="BI826" s="50"/>
      <c r="BJ826" s="50"/>
      <c r="BK826" s="50"/>
      <c r="BL826" s="50"/>
      <c r="BM826" s="50"/>
      <c r="BN826" s="50"/>
      <c r="BO826" s="50">
        <v>2</v>
      </c>
      <c r="BP826" s="50"/>
      <c r="BQ826" s="50"/>
      <c r="BR826" s="50"/>
      <c r="BS826" s="50"/>
      <c r="BT826" s="50"/>
      <c r="BU826" s="50"/>
      <c r="BV826" s="50"/>
      <c r="BW826" s="50"/>
      <c r="BX826" s="50">
        <v>2</v>
      </c>
      <c r="BY826" s="50"/>
      <c r="BZ826" s="50"/>
      <c r="CA826" s="50"/>
      <c r="CB826" s="50"/>
      <c r="CC826" s="50"/>
      <c r="CD826" s="50"/>
      <c r="CE826" s="50"/>
      <c r="CF826" s="50"/>
      <c r="CG826" s="50"/>
      <c r="CH826" s="50"/>
      <c r="CI826" s="50"/>
      <c r="CJ826" s="61">
        <f t="shared" si="541"/>
        <v>4</v>
      </c>
    </row>
    <row r="827" spans="2:88" x14ac:dyDescent="0.35">
      <c r="B827" s="137">
        <v>961759</v>
      </c>
      <c r="C827" s="59">
        <v>42462</v>
      </c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/>
      <c r="BE827" s="50"/>
      <c r="BF827" s="65"/>
      <c r="BG827" s="65"/>
      <c r="BH827" s="65"/>
      <c r="BI827" s="50"/>
      <c r="BJ827" s="50"/>
      <c r="BK827" s="50"/>
      <c r="BL827" s="50"/>
      <c r="BM827" s="50"/>
      <c r="BN827" s="50"/>
      <c r="BO827" s="50">
        <v>1</v>
      </c>
      <c r="BP827" s="50"/>
      <c r="BQ827" s="50"/>
      <c r="BR827" s="50"/>
      <c r="BS827" s="50"/>
      <c r="BT827" s="50"/>
      <c r="BU827" s="50"/>
      <c r="BV827" s="50"/>
      <c r="BW827" s="50"/>
      <c r="BX827" s="50"/>
      <c r="BY827" s="50"/>
      <c r="BZ827" s="50"/>
      <c r="CA827" s="50"/>
      <c r="CB827" s="50"/>
      <c r="CC827" s="50"/>
      <c r="CD827" s="50"/>
      <c r="CE827" s="50"/>
      <c r="CF827" s="50"/>
      <c r="CG827" s="50"/>
      <c r="CH827" s="50"/>
      <c r="CI827" s="50"/>
      <c r="CJ827" s="61">
        <f t="shared" si="541"/>
        <v>1</v>
      </c>
    </row>
    <row r="828" spans="2:88" x14ac:dyDescent="0.35">
      <c r="B828" s="137">
        <v>834771</v>
      </c>
      <c r="C828" s="59">
        <v>42462</v>
      </c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65"/>
      <c r="BG828" s="65"/>
      <c r="BH828" s="65"/>
      <c r="BI828" s="50"/>
      <c r="BJ828" s="50"/>
      <c r="BK828" s="50"/>
      <c r="BL828" s="50"/>
      <c r="BM828" s="50"/>
      <c r="BN828" s="50"/>
      <c r="BO828" s="50">
        <v>1</v>
      </c>
      <c r="BP828" s="50"/>
      <c r="BQ828" s="50"/>
      <c r="BR828" s="50"/>
      <c r="BS828" s="50"/>
      <c r="BT828" s="50"/>
      <c r="BU828" s="50"/>
      <c r="BV828" s="50"/>
      <c r="BW828" s="50"/>
      <c r="BX828" s="50"/>
      <c r="BY828" s="50"/>
      <c r="BZ828" s="50"/>
      <c r="CA828" s="50"/>
      <c r="CB828" s="50"/>
      <c r="CC828" s="50"/>
      <c r="CD828" s="50"/>
      <c r="CE828" s="50"/>
      <c r="CF828" s="50"/>
      <c r="CG828" s="50"/>
      <c r="CH828" s="50"/>
      <c r="CI828" s="50"/>
      <c r="CJ828" s="61">
        <f t="shared" si="541"/>
        <v>1</v>
      </c>
    </row>
    <row r="829" spans="2:88" x14ac:dyDescent="0.35">
      <c r="B829" s="137">
        <v>340714</v>
      </c>
      <c r="C829" s="59">
        <v>42462</v>
      </c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/>
      <c r="BE829" s="50"/>
      <c r="BF829" s="65"/>
      <c r="BG829" s="65"/>
      <c r="BH829" s="65"/>
      <c r="BI829" s="50"/>
      <c r="BJ829" s="50"/>
      <c r="BK829" s="50"/>
      <c r="BL829" s="50"/>
      <c r="BM829" s="50"/>
      <c r="BN829" s="50"/>
      <c r="BO829" s="50">
        <v>1</v>
      </c>
      <c r="BP829" s="50">
        <v>2</v>
      </c>
      <c r="BQ829" s="50"/>
      <c r="BR829" s="50"/>
      <c r="BS829" s="50">
        <v>2</v>
      </c>
      <c r="BT829" s="50"/>
      <c r="BU829" s="50"/>
      <c r="BV829" s="50">
        <v>2</v>
      </c>
      <c r="BW829" s="50"/>
      <c r="BX829" s="50"/>
      <c r="BY829" s="50">
        <v>2</v>
      </c>
      <c r="BZ829" s="50"/>
      <c r="CA829" s="50">
        <v>2</v>
      </c>
      <c r="CB829" s="50">
        <v>2</v>
      </c>
      <c r="CC829" s="50"/>
      <c r="CD829" s="50"/>
      <c r="CE829" s="50"/>
      <c r="CF829" s="50"/>
      <c r="CG829" s="50"/>
      <c r="CH829" s="50"/>
      <c r="CI829" s="50"/>
      <c r="CJ829" s="61">
        <f t="shared" si="541"/>
        <v>13</v>
      </c>
    </row>
    <row r="830" spans="2:88" x14ac:dyDescent="0.35">
      <c r="B830" s="63"/>
      <c r="C830" s="62" t="s">
        <v>16</v>
      </c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  <c r="AK830" s="64"/>
      <c r="AL830" s="64"/>
      <c r="AM830" s="64"/>
      <c r="AN830" s="64"/>
      <c r="AO830" s="64"/>
      <c r="AP830" s="64"/>
      <c r="AQ830" s="64"/>
      <c r="AR830" s="64"/>
      <c r="AS830" s="64"/>
      <c r="AT830" s="64"/>
      <c r="AU830" s="64"/>
      <c r="AV830" s="64"/>
      <c r="AW830" s="64"/>
      <c r="AX830" s="64"/>
      <c r="AY830" s="64"/>
      <c r="AZ830" s="64"/>
      <c r="BA830" s="64"/>
      <c r="BB830" s="64"/>
      <c r="BC830" s="64"/>
      <c r="BD830" s="64"/>
      <c r="BE830" s="64"/>
      <c r="BF830" s="64"/>
      <c r="BG830" s="64"/>
      <c r="BH830" s="64"/>
      <c r="BI830" s="64"/>
      <c r="BJ830" s="64"/>
      <c r="BK830" s="64"/>
      <c r="BL830" s="64"/>
      <c r="BM830" s="64"/>
      <c r="BN830" s="64"/>
      <c r="BO830" s="64">
        <f t="shared" ref="BO830:BT830" si="542">COUNT(BO824:BO829)</f>
        <v>6</v>
      </c>
      <c r="BP830" s="64">
        <f t="shared" si="542"/>
        <v>2</v>
      </c>
      <c r="BQ830" s="64">
        <f t="shared" si="542"/>
        <v>0</v>
      </c>
      <c r="BR830" s="64">
        <f t="shared" si="542"/>
        <v>1</v>
      </c>
      <c r="BS830" s="64">
        <f t="shared" si="542"/>
        <v>1</v>
      </c>
      <c r="BT830" s="64">
        <f t="shared" si="542"/>
        <v>0</v>
      </c>
      <c r="BU830" s="64">
        <f t="shared" ref="BU830:BV830" si="543">COUNT(BU824:BU829)</f>
        <v>0</v>
      </c>
      <c r="BV830" s="64">
        <f t="shared" si="543"/>
        <v>1</v>
      </c>
      <c r="BW830" s="64">
        <f t="shared" ref="BW830:BZ830" si="544">COUNT(BW824:BW829)</f>
        <v>0</v>
      </c>
      <c r="BX830" s="64">
        <f t="shared" si="544"/>
        <v>1</v>
      </c>
      <c r="BY830" s="64">
        <f t="shared" si="544"/>
        <v>1</v>
      </c>
      <c r="BZ830" s="64">
        <f t="shared" si="544"/>
        <v>1</v>
      </c>
      <c r="CA830" s="64">
        <f t="shared" ref="CA830:CI830" si="545">COUNT(CA824:CA829)</f>
        <v>1</v>
      </c>
      <c r="CB830" s="64">
        <f t="shared" si="545"/>
        <v>1</v>
      </c>
      <c r="CC830" s="64">
        <f t="shared" si="545"/>
        <v>0</v>
      </c>
      <c r="CD830" s="64">
        <f t="shared" si="545"/>
        <v>1</v>
      </c>
      <c r="CE830" s="64">
        <f t="shared" si="545"/>
        <v>1</v>
      </c>
      <c r="CF830" s="64">
        <f t="shared" si="545"/>
        <v>0</v>
      </c>
      <c r="CG830" s="64">
        <f t="shared" si="545"/>
        <v>0</v>
      </c>
      <c r="CH830" s="64">
        <f t="shared" si="545"/>
        <v>0</v>
      </c>
      <c r="CI830" s="64">
        <f t="shared" si="545"/>
        <v>0</v>
      </c>
      <c r="CJ830" s="64">
        <f>SUM(CJ824:CJ829)</f>
        <v>32</v>
      </c>
    </row>
    <row r="832" spans="2:88" x14ac:dyDescent="0.35">
      <c r="B832" s="136" t="s">
        <v>230</v>
      </c>
      <c r="C832" s="58" t="s">
        <v>231</v>
      </c>
      <c r="D832" s="56">
        <v>40544</v>
      </c>
      <c r="E832" s="56">
        <v>40575</v>
      </c>
      <c r="F832" s="56">
        <v>40603</v>
      </c>
      <c r="G832" s="56">
        <v>40634</v>
      </c>
      <c r="H832" s="56">
        <v>40664</v>
      </c>
      <c r="I832" s="56">
        <v>40695</v>
      </c>
      <c r="J832" s="56">
        <v>40725</v>
      </c>
      <c r="K832" s="56">
        <v>40756</v>
      </c>
      <c r="L832" s="56">
        <v>40787</v>
      </c>
      <c r="M832" s="56">
        <v>40817</v>
      </c>
      <c r="N832" s="56">
        <v>40848</v>
      </c>
      <c r="O832" s="56">
        <v>40878</v>
      </c>
      <c r="P832" s="56">
        <v>40909</v>
      </c>
      <c r="Q832" s="56">
        <v>40940</v>
      </c>
      <c r="R832" s="56">
        <v>40969</v>
      </c>
      <c r="S832" s="56">
        <v>41000</v>
      </c>
      <c r="T832" s="56">
        <v>41030</v>
      </c>
      <c r="U832" s="56">
        <v>41061</v>
      </c>
      <c r="V832" s="56">
        <v>41091</v>
      </c>
      <c r="W832" s="56">
        <v>41122</v>
      </c>
      <c r="X832" s="56">
        <v>41153</v>
      </c>
      <c r="Y832" s="56">
        <v>41183</v>
      </c>
      <c r="Z832" s="56">
        <v>41214</v>
      </c>
      <c r="AA832" s="56">
        <v>41244</v>
      </c>
      <c r="AB832" s="56">
        <v>41275</v>
      </c>
      <c r="AC832" s="56">
        <v>41306</v>
      </c>
      <c r="AD832" s="56">
        <v>41334</v>
      </c>
      <c r="AE832" s="56">
        <v>41365</v>
      </c>
      <c r="AF832" s="56">
        <v>41395</v>
      </c>
      <c r="AG832" s="56">
        <v>41426</v>
      </c>
      <c r="AH832" s="56">
        <v>41456</v>
      </c>
      <c r="AI832" s="56">
        <v>41487</v>
      </c>
      <c r="AJ832" s="56">
        <v>41518</v>
      </c>
      <c r="AK832" s="56">
        <v>41548</v>
      </c>
      <c r="AL832" s="56">
        <v>41579</v>
      </c>
      <c r="AM832" s="56">
        <v>41609</v>
      </c>
      <c r="AN832" s="56">
        <v>41640</v>
      </c>
      <c r="AO832" s="56">
        <v>41671</v>
      </c>
      <c r="AP832" s="56">
        <v>41699</v>
      </c>
      <c r="AQ832" s="56">
        <v>41730</v>
      </c>
      <c r="AR832" s="56">
        <v>41760</v>
      </c>
      <c r="AS832" s="56">
        <v>41791</v>
      </c>
      <c r="AT832" s="56">
        <v>41821</v>
      </c>
      <c r="AU832" s="56">
        <v>41852</v>
      </c>
      <c r="AV832" s="56">
        <v>41883</v>
      </c>
      <c r="AW832" s="56">
        <v>41913</v>
      </c>
      <c r="AX832" s="56">
        <v>41944</v>
      </c>
      <c r="AY832" s="56">
        <v>41974</v>
      </c>
      <c r="AZ832" s="56">
        <v>42005</v>
      </c>
      <c r="BA832" s="56">
        <v>42036</v>
      </c>
      <c r="BB832" s="56">
        <v>42064</v>
      </c>
      <c r="BC832" s="56">
        <v>42095</v>
      </c>
      <c r="BD832" s="56">
        <v>42125</v>
      </c>
      <c r="BE832" s="56">
        <v>42156</v>
      </c>
      <c r="BF832" s="56">
        <v>42186</v>
      </c>
      <c r="BG832" s="56">
        <v>42217</v>
      </c>
      <c r="BH832" s="48">
        <v>42248</v>
      </c>
      <c r="BI832" s="48">
        <v>42278</v>
      </c>
      <c r="BJ832" s="48">
        <v>42309</v>
      </c>
      <c r="BK832" s="48">
        <v>42339</v>
      </c>
      <c r="BL832" s="48">
        <v>42370</v>
      </c>
      <c r="BM832" s="48">
        <v>42401</v>
      </c>
      <c r="BN832" s="48">
        <v>42430</v>
      </c>
      <c r="BO832" s="48">
        <v>42461</v>
      </c>
      <c r="BP832" s="48">
        <v>42491</v>
      </c>
      <c r="BQ832" s="48">
        <v>42522</v>
      </c>
      <c r="BR832" s="48">
        <v>42552</v>
      </c>
      <c r="BS832" s="48">
        <v>42583</v>
      </c>
      <c r="BT832" s="48">
        <v>42614</v>
      </c>
      <c r="BU832" s="48">
        <v>42644</v>
      </c>
      <c r="BV832" s="48">
        <v>42675</v>
      </c>
      <c r="BW832" s="48">
        <v>42705</v>
      </c>
      <c r="BX832" s="48">
        <v>42736</v>
      </c>
      <c r="BY832" s="48">
        <v>42767</v>
      </c>
      <c r="BZ832" s="48">
        <v>42795</v>
      </c>
      <c r="CA832" s="48">
        <v>42826</v>
      </c>
      <c r="CB832" s="48">
        <v>42856</v>
      </c>
      <c r="CC832" s="48">
        <v>42887</v>
      </c>
      <c r="CD832" s="48">
        <v>42917</v>
      </c>
      <c r="CE832" s="48">
        <v>42948</v>
      </c>
      <c r="CF832" s="48">
        <v>42979</v>
      </c>
      <c r="CG832" s="48">
        <v>43009</v>
      </c>
      <c r="CH832" s="48">
        <v>43040</v>
      </c>
      <c r="CI832" s="48">
        <v>43070</v>
      </c>
      <c r="CJ832" s="56" t="s">
        <v>16</v>
      </c>
    </row>
    <row r="833" spans="2:88" x14ac:dyDescent="0.35">
      <c r="B833" s="137">
        <v>909357</v>
      </c>
      <c r="C833" s="59">
        <v>42492</v>
      </c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65"/>
      <c r="BG833" s="65"/>
      <c r="BH833" s="65"/>
      <c r="BI833" s="50"/>
      <c r="BJ833" s="50"/>
      <c r="BK833" s="50"/>
      <c r="BL833" s="50"/>
      <c r="BM833" s="50"/>
      <c r="BN833" s="50"/>
      <c r="BO833" s="50"/>
      <c r="BP833" s="50">
        <v>1</v>
      </c>
      <c r="BQ833" s="50"/>
      <c r="BR833" s="50">
        <v>1</v>
      </c>
      <c r="BS833" s="50"/>
      <c r="BT833" s="50"/>
      <c r="BU833" s="50"/>
      <c r="BV833" s="50"/>
      <c r="BW833" s="50"/>
      <c r="BX833" s="50"/>
      <c r="BY833" s="50"/>
      <c r="BZ833" s="50"/>
      <c r="CA833" s="50"/>
      <c r="CB833" s="50"/>
      <c r="CC833" s="50"/>
      <c r="CD833" s="50"/>
      <c r="CE833" s="50"/>
      <c r="CF833" s="50"/>
      <c r="CG833" s="50"/>
      <c r="CH833" s="50"/>
      <c r="CI833" s="50"/>
      <c r="CJ833" s="61">
        <f t="shared" ref="CJ833:CJ841" si="546">SUM(D833:CI833)</f>
        <v>2</v>
      </c>
    </row>
    <row r="834" spans="2:88" x14ac:dyDescent="0.35">
      <c r="B834" s="137">
        <v>145998</v>
      </c>
      <c r="C834" s="59">
        <v>42492</v>
      </c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65"/>
      <c r="BG834" s="65"/>
      <c r="BH834" s="65"/>
      <c r="BI834" s="50"/>
      <c r="BJ834" s="50"/>
      <c r="BK834" s="50"/>
      <c r="BL834" s="50"/>
      <c r="BM834" s="50"/>
      <c r="BN834" s="50"/>
      <c r="BO834" s="50"/>
      <c r="BP834" s="50">
        <v>1</v>
      </c>
      <c r="BQ834" s="50">
        <v>1</v>
      </c>
      <c r="BR834" s="50">
        <v>1</v>
      </c>
      <c r="BS834" s="50"/>
      <c r="BT834" s="50">
        <v>1</v>
      </c>
      <c r="BU834" s="50"/>
      <c r="BV834" s="50"/>
      <c r="BW834" s="50"/>
      <c r="BX834" s="50"/>
      <c r="BY834" s="50"/>
      <c r="BZ834" s="50"/>
      <c r="CA834" s="50"/>
      <c r="CB834" s="50"/>
      <c r="CC834" s="50"/>
      <c r="CD834" s="50"/>
      <c r="CE834" s="50"/>
      <c r="CF834" s="50"/>
      <c r="CG834" s="50"/>
      <c r="CH834" s="50"/>
      <c r="CI834" s="50"/>
      <c r="CJ834" s="61">
        <f t="shared" si="546"/>
        <v>4</v>
      </c>
    </row>
    <row r="835" spans="2:88" x14ac:dyDescent="0.35">
      <c r="B835" s="137">
        <v>965420</v>
      </c>
      <c r="C835" s="59">
        <v>42492</v>
      </c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65"/>
      <c r="BG835" s="65"/>
      <c r="BH835" s="65"/>
      <c r="BI835" s="50"/>
      <c r="BJ835" s="50"/>
      <c r="BK835" s="50"/>
      <c r="BL835" s="50"/>
      <c r="BM835" s="50"/>
      <c r="BN835" s="50"/>
      <c r="BO835" s="50"/>
      <c r="BP835" s="50">
        <v>2</v>
      </c>
      <c r="BQ835" s="50"/>
      <c r="BR835" s="50"/>
      <c r="BS835" s="50"/>
      <c r="BT835" s="50"/>
      <c r="BU835" s="50"/>
      <c r="BV835" s="50"/>
      <c r="BW835" s="50"/>
      <c r="BX835" s="50"/>
      <c r="BY835" s="50"/>
      <c r="BZ835" s="50"/>
      <c r="CA835" s="50"/>
      <c r="CB835" s="50"/>
      <c r="CC835" s="50"/>
      <c r="CD835" s="50"/>
      <c r="CE835" s="50"/>
      <c r="CF835" s="50"/>
      <c r="CG835" s="50"/>
      <c r="CH835" s="50"/>
      <c r="CI835" s="50"/>
      <c r="CJ835" s="61">
        <f t="shared" si="546"/>
        <v>2</v>
      </c>
    </row>
    <row r="836" spans="2:88" x14ac:dyDescent="0.35">
      <c r="B836" s="137">
        <v>902946</v>
      </c>
      <c r="C836" s="59">
        <v>42492</v>
      </c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/>
      <c r="BE836" s="50"/>
      <c r="BF836" s="65"/>
      <c r="BG836" s="65"/>
      <c r="BH836" s="65"/>
      <c r="BI836" s="50"/>
      <c r="BJ836" s="50"/>
      <c r="BK836" s="50"/>
      <c r="BL836" s="50"/>
      <c r="BM836" s="50"/>
      <c r="BN836" s="50"/>
      <c r="BO836" s="50"/>
      <c r="BP836" s="50">
        <v>1</v>
      </c>
      <c r="BQ836" s="50"/>
      <c r="BR836" s="50"/>
      <c r="BS836" s="50"/>
      <c r="BT836" s="50"/>
      <c r="BU836" s="50"/>
      <c r="BV836" s="50"/>
      <c r="BW836" s="50"/>
      <c r="BX836" s="50">
        <v>1</v>
      </c>
      <c r="BY836" s="50"/>
      <c r="BZ836" s="50">
        <v>1</v>
      </c>
      <c r="CA836" s="50"/>
      <c r="CB836" s="50"/>
      <c r="CC836" s="50"/>
      <c r="CD836" s="50"/>
      <c r="CE836" s="50"/>
      <c r="CF836" s="50"/>
      <c r="CG836" s="50"/>
      <c r="CH836" s="50"/>
      <c r="CI836" s="50"/>
      <c r="CJ836" s="61">
        <f t="shared" si="546"/>
        <v>3</v>
      </c>
    </row>
    <row r="837" spans="2:88" x14ac:dyDescent="0.35">
      <c r="B837" s="137">
        <v>696603</v>
      </c>
      <c r="C837" s="59">
        <v>42492</v>
      </c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/>
      <c r="BE837" s="50"/>
      <c r="BF837" s="65"/>
      <c r="BG837" s="65"/>
      <c r="BH837" s="65"/>
      <c r="BI837" s="50"/>
      <c r="BJ837" s="50"/>
      <c r="BK837" s="50"/>
      <c r="BL837" s="50"/>
      <c r="BM837" s="50"/>
      <c r="BN837" s="50"/>
      <c r="BO837" s="50"/>
      <c r="BP837" s="50">
        <v>1</v>
      </c>
      <c r="BQ837" s="50"/>
      <c r="BR837" s="50">
        <v>1</v>
      </c>
      <c r="BS837" s="50"/>
      <c r="BT837" s="50"/>
      <c r="BU837" s="50">
        <v>1</v>
      </c>
      <c r="BV837" s="50"/>
      <c r="BW837" s="50">
        <v>1</v>
      </c>
      <c r="BX837" s="50"/>
      <c r="BY837" s="50"/>
      <c r="BZ837" s="50"/>
      <c r="CA837" s="50"/>
      <c r="CB837" s="50"/>
      <c r="CC837" s="50"/>
      <c r="CD837" s="50"/>
      <c r="CE837" s="50"/>
      <c r="CF837" s="50"/>
      <c r="CG837" s="50"/>
      <c r="CH837" s="50"/>
      <c r="CI837" s="50"/>
      <c r="CJ837" s="61">
        <f t="shared" si="546"/>
        <v>4</v>
      </c>
    </row>
    <row r="838" spans="2:88" x14ac:dyDescent="0.35">
      <c r="B838" s="137">
        <v>897233</v>
      </c>
      <c r="C838" s="59">
        <v>42492</v>
      </c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65"/>
      <c r="BG838" s="65"/>
      <c r="BH838" s="65"/>
      <c r="BI838" s="50"/>
      <c r="BJ838" s="50"/>
      <c r="BK838" s="50"/>
      <c r="BL838" s="50"/>
      <c r="BM838" s="50"/>
      <c r="BN838" s="50"/>
      <c r="BO838" s="50"/>
      <c r="BP838" s="50">
        <v>1</v>
      </c>
      <c r="BQ838" s="50"/>
      <c r="BR838" s="50"/>
      <c r="BS838" s="50"/>
      <c r="BT838" s="50"/>
      <c r="BU838" s="50"/>
      <c r="BV838" s="50"/>
      <c r="BW838" s="50"/>
      <c r="BX838" s="50"/>
      <c r="BY838" s="50"/>
      <c r="BZ838" s="50"/>
      <c r="CA838" s="50"/>
      <c r="CB838" s="50"/>
      <c r="CC838" s="50"/>
      <c r="CD838" s="50"/>
      <c r="CE838" s="50"/>
      <c r="CF838" s="50"/>
      <c r="CG838" s="50"/>
      <c r="CH838" s="50"/>
      <c r="CI838" s="50"/>
      <c r="CJ838" s="61">
        <f t="shared" si="546"/>
        <v>1</v>
      </c>
    </row>
    <row r="839" spans="2:88" x14ac:dyDescent="0.35">
      <c r="B839" s="137">
        <v>826892</v>
      </c>
      <c r="C839" s="59">
        <v>42492</v>
      </c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/>
      <c r="BE839" s="50"/>
      <c r="BF839" s="65"/>
      <c r="BG839" s="65"/>
      <c r="BH839" s="65"/>
      <c r="BI839" s="50"/>
      <c r="BJ839" s="50"/>
      <c r="BK839" s="50"/>
      <c r="BL839" s="50"/>
      <c r="BM839" s="50"/>
      <c r="BN839" s="50"/>
      <c r="BO839" s="50"/>
      <c r="BP839" s="50">
        <v>1</v>
      </c>
      <c r="BQ839" s="50"/>
      <c r="BR839" s="50">
        <v>1</v>
      </c>
      <c r="BS839" s="50"/>
      <c r="BT839" s="50">
        <v>1</v>
      </c>
      <c r="BU839" s="50">
        <v>1</v>
      </c>
      <c r="BV839" s="50">
        <v>1</v>
      </c>
      <c r="BW839" s="50"/>
      <c r="BX839" s="50">
        <v>1</v>
      </c>
      <c r="BY839" s="50">
        <v>1</v>
      </c>
      <c r="BZ839" s="50"/>
      <c r="CA839" s="50"/>
      <c r="CB839" s="50"/>
      <c r="CC839" s="50"/>
      <c r="CD839" s="50"/>
      <c r="CE839" s="50"/>
      <c r="CF839" s="50"/>
      <c r="CG839" s="50"/>
      <c r="CH839" s="50"/>
      <c r="CI839" s="50"/>
      <c r="CJ839" s="61">
        <f t="shared" si="546"/>
        <v>7</v>
      </c>
    </row>
    <row r="840" spans="2:88" x14ac:dyDescent="0.35">
      <c r="B840" s="137">
        <v>656548</v>
      </c>
      <c r="C840" s="59">
        <v>42492</v>
      </c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/>
      <c r="BE840" s="50"/>
      <c r="BF840" s="65"/>
      <c r="BG840" s="65"/>
      <c r="BH840" s="65"/>
      <c r="BI840" s="50"/>
      <c r="BJ840" s="50"/>
      <c r="BK840" s="50"/>
      <c r="BL840" s="50"/>
      <c r="BM840" s="50"/>
      <c r="BN840" s="50"/>
      <c r="BO840" s="50"/>
      <c r="BP840" s="50">
        <v>2</v>
      </c>
      <c r="BQ840" s="50"/>
      <c r="BR840" s="50"/>
      <c r="BS840" s="50"/>
      <c r="BT840" s="50"/>
      <c r="BU840" s="50">
        <v>2</v>
      </c>
      <c r="BV840" s="50"/>
      <c r="BW840" s="50"/>
      <c r="BX840" s="50"/>
      <c r="BY840" s="50"/>
      <c r="BZ840" s="50"/>
      <c r="CA840" s="50"/>
      <c r="CB840" s="50"/>
      <c r="CC840" s="50"/>
      <c r="CD840" s="50"/>
      <c r="CE840" s="50"/>
      <c r="CF840" s="50"/>
      <c r="CG840" s="50"/>
      <c r="CH840" s="50"/>
      <c r="CI840" s="50"/>
      <c r="CJ840" s="61">
        <f t="shared" si="546"/>
        <v>4</v>
      </c>
    </row>
    <row r="841" spans="2:88" x14ac:dyDescent="0.35">
      <c r="B841" s="137">
        <v>975921</v>
      </c>
      <c r="C841" s="59">
        <v>42492</v>
      </c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/>
      <c r="BE841" s="50"/>
      <c r="BF841" s="65"/>
      <c r="BG841" s="65"/>
      <c r="BH841" s="65"/>
      <c r="BI841" s="50"/>
      <c r="BJ841" s="50"/>
      <c r="BK841" s="50"/>
      <c r="BL841" s="50"/>
      <c r="BM841" s="50"/>
      <c r="BN841" s="50"/>
      <c r="BO841" s="50"/>
      <c r="BP841" s="50">
        <v>1</v>
      </c>
      <c r="BQ841" s="50"/>
      <c r="BR841" s="50"/>
      <c r="BS841" s="50"/>
      <c r="BT841" s="50"/>
      <c r="BU841" s="50"/>
      <c r="BV841" s="50"/>
      <c r="BW841" s="50"/>
      <c r="BX841" s="50"/>
      <c r="BY841" s="50"/>
      <c r="BZ841" s="50"/>
      <c r="CA841" s="50"/>
      <c r="CB841" s="50"/>
      <c r="CC841" s="50"/>
      <c r="CD841" s="50"/>
      <c r="CE841" s="50"/>
      <c r="CF841" s="50"/>
      <c r="CG841" s="50"/>
      <c r="CH841" s="50"/>
      <c r="CI841" s="50"/>
      <c r="CJ841" s="61">
        <f t="shared" si="546"/>
        <v>1</v>
      </c>
    </row>
    <row r="842" spans="2:88" x14ac:dyDescent="0.35">
      <c r="B842" s="63"/>
      <c r="C842" s="62" t="s">
        <v>16</v>
      </c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4"/>
      <c r="AR842" s="64"/>
      <c r="AS842" s="64"/>
      <c r="AT842" s="64"/>
      <c r="AU842" s="64"/>
      <c r="AV842" s="64"/>
      <c r="AW842" s="64"/>
      <c r="AX842" s="64"/>
      <c r="AY842" s="64"/>
      <c r="AZ842" s="64"/>
      <c r="BA842" s="64"/>
      <c r="BB842" s="64"/>
      <c r="BC842" s="64"/>
      <c r="BD842" s="64"/>
      <c r="BE842" s="64"/>
      <c r="BF842" s="64"/>
      <c r="BG842" s="64"/>
      <c r="BH842" s="64"/>
      <c r="BI842" s="64"/>
      <c r="BJ842" s="64"/>
      <c r="BK842" s="64"/>
      <c r="BL842" s="64"/>
      <c r="BM842" s="64"/>
      <c r="BN842" s="64"/>
      <c r="BO842" s="64"/>
      <c r="BP842" s="64">
        <f t="shared" ref="BP842:BU842" si="547">COUNT(BP833:BP841)</f>
        <v>9</v>
      </c>
      <c r="BQ842" s="64">
        <f t="shared" si="547"/>
        <v>1</v>
      </c>
      <c r="BR842" s="64">
        <f t="shared" si="547"/>
        <v>4</v>
      </c>
      <c r="BS842" s="64">
        <f t="shared" si="547"/>
        <v>0</v>
      </c>
      <c r="BT842" s="64">
        <f t="shared" si="547"/>
        <v>2</v>
      </c>
      <c r="BU842" s="64">
        <f t="shared" si="547"/>
        <v>3</v>
      </c>
      <c r="BV842" s="64">
        <f t="shared" ref="BV842:CA842" si="548">COUNT(BV833:BV841)</f>
        <v>1</v>
      </c>
      <c r="BW842" s="64">
        <f t="shared" si="548"/>
        <v>1</v>
      </c>
      <c r="BX842" s="64">
        <f t="shared" si="548"/>
        <v>2</v>
      </c>
      <c r="BY842" s="64">
        <f t="shared" si="548"/>
        <v>1</v>
      </c>
      <c r="BZ842" s="64">
        <f t="shared" si="548"/>
        <v>1</v>
      </c>
      <c r="CA842" s="64">
        <f t="shared" si="548"/>
        <v>0</v>
      </c>
      <c r="CB842" s="64">
        <f t="shared" ref="CB842:CI842" si="549">COUNT(CB833:CB841)</f>
        <v>0</v>
      </c>
      <c r="CC842" s="64">
        <f t="shared" si="549"/>
        <v>0</v>
      </c>
      <c r="CD842" s="64">
        <f t="shared" si="549"/>
        <v>0</v>
      </c>
      <c r="CE842" s="64">
        <f t="shared" si="549"/>
        <v>0</v>
      </c>
      <c r="CF842" s="64">
        <f t="shared" si="549"/>
        <v>0</v>
      </c>
      <c r="CG842" s="64">
        <f t="shared" si="549"/>
        <v>0</v>
      </c>
      <c r="CH842" s="64">
        <f t="shared" si="549"/>
        <v>0</v>
      </c>
      <c r="CI842" s="64">
        <f t="shared" si="549"/>
        <v>0</v>
      </c>
      <c r="CJ842" s="64">
        <f>SUM(CJ833:CJ841)</f>
        <v>28</v>
      </c>
    </row>
    <row r="844" spans="2:88" x14ac:dyDescent="0.35">
      <c r="B844" s="136" t="s">
        <v>230</v>
      </c>
      <c r="C844" s="58" t="s">
        <v>231</v>
      </c>
      <c r="D844" s="56">
        <v>40544</v>
      </c>
      <c r="E844" s="56">
        <v>40575</v>
      </c>
      <c r="F844" s="56">
        <v>40603</v>
      </c>
      <c r="G844" s="56">
        <v>40634</v>
      </c>
      <c r="H844" s="56">
        <v>40664</v>
      </c>
      <c r="I844" s="56">
        <v>40695</v>
      </c>
      <c r="J844" s="56">
        <v>40725</v>
      </c>
      <c r="K844" s="56">
        <v>40756</v>
      </c>
      <c r="L844" s="56">
        <v>40787</v>
      </c>
      <c r="M844" s="56">
        <v>40817</v>
      </c>
      <c r="N844" s="56">
        <v>40848</v>
      </c>
      <c r="O844" s="56">
        <v>40878</v>
      </c>
      <c r="P844" s="56">
        <v>40909</v>
      </c>
      <c r="Q844" s="56">
        <v>40940</v>
      </c>
      <c r="R844" s="56">
        <v>40969</v>
      </c>
      <c r="S844" s="56">
        <v>41000</v>
      </c>
      <c r="T844" s="56">
        <v>41030</v>
      </c>
      <c r="U844" s="56">
        <v>41061</v>
      </c>
      <c r="V844" s="56">
        <v>41091</v>
      </c>
      <c r="W844" s="56">
        <v>41122</v>
      </c>
      <c r="X844" s="56">
        <v>41153</v>
      </c>
      <c r="Y844" s="56">
        <v>41183</v>
      </c>
      <c r="Z844" s="56">
        <v>41214</v>
      </c>
      <c r="AA844" s="56">
        <v>41244</v>
      </c>
      <c r="AB844" s="56">
        <v>41275</v>
      </c>
      <c r="AC844" s="56">
        <v>41306</v>
      </c>
      <c r="AD844" s="56">
        <v>41334</v>
      </c>
      <c r="AE844" s="56">
        <v>41365</v>
      </c>
      <c r="AF844" s="56">
        <v>41395</v>
      </c>
      <c r="AG844" s="56">
        <v>41426</v>
      </c>
      <c r="AH844" s="56">
        <v>41456</v>
      </c>
      <c r="AI844" s="56">
        <v>41487</v>
      </c>
      <c r="AJ844" s="56">
        <v>41518</v>
      </c>
      <c r="AK844" s="56">
        <v>41548</v>
      </c>
      <c r="AL844" s="56">
        <v>41579</v>
      </c>
      <c r="AM844" s="56">
        <v>41609</v>
      </c>
      <c r="AN844" s="56">
        <v>41640</v>
      </c>
      <c r="AO844" s="56">
        <v>41671</v>
      </c>
      <c r="AP844" s="56">
        <v>41699</v>
      </c>
      <c r="AQ844" s="56">
        <v>41730</v>
      </c>
      <c r="AR844" s="56">
        <v>41760</v>
      </c>
      <c r="AS844" s="56">
        <v>41791</v>
      </c>
      <c r="AT844" s="56">
        <v>41821</v>
      </c>
      <c r="AU844" s="56">
        <v>41852</v>
      </c>
      <c r="AV844" s="56">
        <v>41883</v>
      </c>
      <c r="AW844" s="56">
        <v>41913</v>
      </c>
      <c r="AX844" s="56">
        <v>41944</v>
      </c>
      <c r="AY844" s="56">
        <v>41974</v>
      </c>
      <c r="AZ844" s="56">
        <v>42005</v>
      </c>
      <c r="BA844" s="56">
        <v>42036</v>
      </c>
      <c r="BB844" s="56">
        <v>42064</v>
      </c>
      <c r="BC844" s="56">
        <v>42095</v>
      </c>
      <c r="BD844" s="56">
        <v>42125</v>
      </c>
      <c r="BE844" s="56">
        <v>42156</v>
      </c>
      <c r="BF844" s="56">
        <v>42186</v>
      </c>
      <c r="BG844" s="56">
        <v>42217</v>
      </c>
      <c r="BH844" s="48">
        <v>42248</v>
      </c>
      <c r="BI844" s="48">
        <v>42278</v>
      </c>
      <c r="BJ844" s="48">
        <v>42309</v>
      </c>
      <c r="BK844" s="48">
        <v>42339</v>
      </c>
      <c r="BL844" s="48">
        <v>42370</v>
      </c>
      <c r="BM844" s="48">
        <v>42401</v>
      </c>
      <c r="BN844" s="48">
        <v>42430</v>
      </c>
      <c r="BO844" s="48">
        <v>42461</v>
      </c>
      <c r="BP844" s="48">
        <v>42491</v>
      </c>
      <c r="BQ844" s="48">
        <v>42522</v>
      </c>
      <c r="BR844" s="48">
        <v>42552</v>
      </c>
      <c r="BS844" s="48">
        <v>42583</v>
      </c>
      <c r="BT844" s="48">
        <v>42614</v>
      </c>
      <c r="BU844" s="48">
        <v>42644</v>
      </c>
      <c r="BV844" s="48">
        <v>42675</v>
      </c>
      <c r="BW844" s="48">
        <v>42705</v>
      </c>
      <c r="BX844" s="48">
        <v>42736</v>
      </c>
      <c r="BY844" s="48">
        <v>42767</v>
      </c>
      <c r="BZ844" s="48">
        <v>42795</v>
      </c>
      <c r="CA844" s="48">
        <v>42826</v>
      </c>
      <c r="CB844" s="48">
        <v>42856</v>
      </c>
      <c r="CC844" s="48">
        <v>42887</v>
      </c>
      <c r="CD844" s="48">
        <v>42917</v>
      </c>
      <c r="CE844" s="48">
        <v>42948</v>
      </c>
      <c r="CF844" s="48">
        <v>42979</v>
      </c>
      <c r="CG844" s="48">
        <v>43009</v>
      </c>
      <c r="CH844" s="48">
        <v>43040</v>
      </c>
      <c r="CI844" s="48">
        <v>43070</v>
      </c>
      <c r="CJ844" s="56" t="s">
        <v>16</v>
      </c>
    </row>
    <row r="845" spans="2:88" x14ac:dyDescent="0.35">
      <c r="B845" s="137">
        <v>978937</v>
      </c>
      <c r="C845" s="59">
        <v>42523</v>
      </c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65"/>
      <c r="BG845" s="65"/>
      <c r="BH845" s="65"/>
      <c r="BI845" s="50"/>
      <c r="BJ845" s="50"/>
      <c r="BK845" s="50"/>
      <c r="BL845" s="50"/>
      <c r="BM845" s="50"/>
      <c r="BN845" s="50"/>
      <c r="BO845" s="50"/>
      <c r="BP845" s="50"/>
      <c r="BQ845" s="50">
        <v>1</v>
      </c>
      <c r="BR845" s="50"/>
      <c r="BS845" s="50"/>
      <c r="BT845" s="50"/>
      <c r="BU845" s="50"/>
      <c r="BV845" s="50"/>
      <c r="BW845" s="50"/>
      <c r="BX845" s="50"/>
      <c r="BY845" s="50"/>
      <c r="BZ845" s="50"/>
      <c r="CA845" s="50"/>
      <c r="CB845" s="50"/>
      <c r="CC845" s="50"/>
      <c r="CD845" s="50"/>
      <c r="CE845" s="50"/>
      <c r="CF845" s="50"/>
      <c r="CG845" s="50"/>
      <c r="CH845" s="50"/>
      <c r="CI845" s="50"/>
      <c r="CJ845" s="61">
        <f t="shared" ref="CJ845:CJ850" si="550">SUM(D845:CI845)</f>
        <v>1</v>
      </c>
    </row>
    <row r="846" spans="2:88" x14ac:dyDescent="0.35">
      <c r="B846" s="137">
        <v>981406</v>
      </c>
      <c r="C846" s="59">
        <v>42523</v>
      </c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65"/>
      <c r="BG846" s="65"/>
      <c r="BH846" s="65"/>
      <c r="BI846" s="50"/>
      <c r="BJ846" s="50"/>
      <c r="BK846" s="50"/>
      <c r="BL846" s="50"/>
      <c r="BM846" s="50"/>
      <c r="BN846" s="50"/>
      <c r="BO846" s="50"/>
      <c r="BP846" s="50"/>
      <c r="BQ846" s="50">
        <v>1</v>
      </c>
      <c r="BR846" s="50"/>
      <c r="BS846" s="50"/>
      <c r="BT846" s="50"/>
      <c r="BU846" s="50"/>
      <c r="BV846" s="50"/>
      <c r="BW846" s="50"/>
      <c r="BX846" s="50"/>
      <c r="BY846" s="50"/>
      <c r="BZ846" s="50"/>
      <c r="CA846" s="50"/>
      <c r="CB846" s="50"/>
      <c r="CC846" s="50"/>
      <c r="CD846" s="50"/>
      <c r="CE846" s="50"/>
      <c r="CF846" s="50"/>
      <c r="CG846" s="50"/>
      <c r="CH846" s="50"/>
      <c r="CI846" s="50"/>
      <c r="CJ846" s="61">
        <f t="shared" si="550"/>
        <v>1</v>
      </c>
    </row>
    <row r="847" spans="2:88" x14ac:dyDescent="0.35">
      <c r="B847" s="137">
        <v>981541</v>
      </c>
      <c r="C847" s="59">
        <v>42523</v>
      </c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65"/>
      <c r="BG847" s="65"/>
      <c r="BH847" s="65"/>
      <c r="BI847" s="50"/>
      <c r="BJ847" s="50"/>
      <c r="BK847" s="50"/>
      <c r="BL847" s="50"/>
      <c r="BM847" s="50"/>
      <c r="BN847" s="50"/>
      <c r="BO847" s="50"/>
      <c r="BP847" s="50"/>
      <c r="BQ847" s="50">
        <v>1</v>
      </c>
      <c r="BR847" s="50">
        <v>1</v>
      </c>
      <c r="BS847" s="50"/>
      <c r="BT847" s="50">
        <v>1</v>
      </c>
      <c r="BU847" s="50"/>
      <c r="BV847" s="50"/>
      <c r="BW847" s="50"/>
      <c r="BX847" s="50"/>
      <c r="BY847" s="50"/>
      <c r="BZ847" s="50"/>
      <c r="CA847" s="50"/>
      <c r="CB847" s="50"/>
      <c r="CC847" s="50"/>
      <c r="CD847" s="50"/>
      <c r="CE847" s="50">
        <v>1</v>
      </c>
      <c r="CF847" s="50"/>
      <c r="CG847" s="50"/>
      <c r="CH847" s="50"/>
      <c r="CI847" s="50"/>
      <c r="CJ847" s="61">
        <f t="shared" si="550"/>
        <v>4</v>
      </c>
    </row>
    <row r="848" spans="2:88" x14ac:dyDescent="0.35">
      <c r="B848" s="137">
        <v>826007</v>
      </c>
      <c r="C848" s="59">
        <v>42523</v>
      </c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65"/>
      <c r="BG848" s="65"/>
      <c r="BH848" s="65"/>
      <c r="BI848" s="50"/>
      <c r="BJ848" s="50"/>
      <c r="BK848" s="50"/>
      <c r="BL848" s="50"/>
      <c r="BM848" s="50"/>
      <c r="BN848" s="50"/>
      <c r="BO848" s="50"/>
      <c r="BP848" s="50"/>
      <c r="BQ848" s="50">
        <v>1</v>
      </c>
      <c r="BR848" s="50"/>
      <c r="BS848" s="50"/>
      <c r="BT848" s="50"/>
      <c r="BU848" s="50"/>
      <c r="BV848" s="50"/>
      <c r="BW848" s="50"/>
      <c r="BX848" s="50"/>
      <c r="BY848" s="50"/>
      <c r="BZ848" s="50"/>
      <c r="CA848" s="50"/>
      <c r="CB848" s="50"/>
      <c r="CC848" s="50"/>
      <c r="CD848" s="50"/>
      <c r="CE848" s="50"/>
      <c r="CF848" s="50"/>
      <c r="CG848" s="50"/>
      <c r="CH848" s="50"/>
      <c r="CI848" s="50"/>
      <c r="CJ848" s="61">
        <f t="shared" si="550"/>
        <v>1</v>
      </c>
    </row>
    <row r="849" spans="2:88" x14ac:dyDescent="0.35">
      <c r="B849" s="137">
        <v>985340</v>
      </c>
      <c r="C849" s="59">
        <v>42523</v>
      </c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/>
      <c r="BE849" s="50"/>
      <c r="BF849" s="65"/>
      <c r="BG849" s="65"/>
      <c r="BH849" s="65"/>
      <c r="BI849" s="50"/>
      <c r="BJ849" s="50"/>
      <c r="BK849" s="50"/>
      <c r="BL849" s="50"/>
      <c r="BM849" s="50"/>
      <c r="BN849" s="50"/>
      <c r="BO849" s="50"/>
      <c r="BP849" s="50"/>
      <c r="BQ849" s="50">
        <v>1</v>
      </c>
      <c r="BR849" s="50"/>
      <c r="BS849" s="50"/>
      <c r="BT849" s="50"/>
      <c r="BU849" s="50"/>
      <c r="BV849" s="50"/>
      <c r="BW849" s="50"/>
      <c r="BX849" s="50"/>
      <c r="BY849" s="50"/>
      <c r="BZ849" s="50"/>
      <c r="CA849" s="50"/>
      <c r="CB849" s="50"/>
      <c r="CC849" s="50"/>
      <c r="CD849" s="50"/>
      <c r="CE849" s="50"/>
      <c r="CF849" s="50"/>
      <c r="CG849" s="50"/>
      <c r="CH849" s="50"/>
      <c r="CI849" s="50"/>
      <c r="CJ849" s="61">
        <f t="shared" si="550"/>
        <v>1</v>
      </c>
    </row>
    <row r="850" spans="2:88" x14ac:dyDescent="0.35">
      <c r="B850" s="137">
        <v>730291</v>
      </c>
      <c r="C850" s="59">
        <v>42523</v>
      </c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65"/>
      <c r="BG850" s="65"/>
      <c r="BH850" s="65"/>
      <c r="BI850" s="50"/>
      <c r="BJ850" s="50"/>
      <c r="BK850" s="50"/>
      <c r="BL850" s="50"/>
      <c r="BM850" s="50"/>
      <c r="BN850" s="50"/>
      <c r="BO850" s="50"/>
      <c r="BP850" s="50"/>
      <c r="BQ850" s="50">
        <v>1</v>
      </c>
      <c r="BR850" s="50"/>
      <c r="BS850" s="50"/>
      <c r="BT850" s="50"/>
      <c r="BU850" s="50">
        <v>1</v>
      </c>
      <c r="BV850" s="50"/>
      <c r="BW850" s="50"/>
      <c r="BX850" s="50"/>
      <c r="BY850" s="50"/>
      <c r="BZ850" s="50"/>
      <c r="CA850" s="50"/>
      <c r="CB850" s="50"/>
      <c r="CC850" s="50"/>
      <c r="CD850" s="50"/>
      <c r="CE850" s="50"/>
      <c r="CF850" s="50"/>
      <c r="CG850" s="50"/>
      <c r="CH850" s="50"/>
      <c r="CI850" s="50"/>
      <c r="CJ850" s="61">
        <f t="shared" si="550"/>
        <v>2</v>
      </c>
    </row>
    <row r="851" spans="2:88" x14ac:dyDescent="0.35">
      <c r="B851" s="63"/>
      <c r="C851" s="62" t="s">
        <v>16</v>
      </c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  <c r="AK851" s="64"/>
      <c r="AL851" s="64"/>
      <c r="AM851" s="64"/>
      <c r="AN851" s="64"/>
      <c r="AO851" s="64"/>
      <c r="AP851" s="64"/>
      <c r="AQ851" s="64"/>
      <c r="AR851" s="64"/>
      <c r="AS851" s="64"/>
      <c r="AT851" s="64"/>
      <c r="AU851" s="64"/>
      <c r="AV851" s="64"/>
      <c r="AW851" s="64"/>
      <c r="AX851" s="64"/>
      <c r="AY851" s="64"/>
      <c r="AZ851" s="64"/>
      <c r="BA851" s="64"/>
      <c r="BB851" s="64"/>
      <c r="BC851" s="64"/>
      <c r="BD851" s="64"/>
      <c r="BE851" s="64"/>
      <c r="BF851" s="64"/>
      <c r="BG851" s="64"/>
      <c r="BH851" s="64"/>
      <c r="BI851" s="64"/>
      <c r="BJ851" s="64"/>
      <c r="BK851" s="64"/>
      <c r="BL851" s="64"/>
      <c r="BM851" s="64"/>
      <c r="BN851" s="64"/>
      <c r="BO851" s="64"/>
      <c r="BP851" s="64"/>
      <c r="BQ851" s="64">
        <f t="shared" ref="BQ851:BV851" si="551">COUNT(BQ845:BQ850)</f>
        <v>6</v>
      </c>
      <c r="BR851" s="64">
        <f t="shared" si="551"/>
        <v>1</v>
      </c>
      <c r="BS851" s="64">
        <f t="shared" si="551"/>
        <v>0</v>
      </c>
      <c r="BT851" s="64">
        <f t="shared" si="551"/>
        <v>1</v>
      </c>
      <c r="BU851" s="64">
        <f t="shared" si="551"/>
        <v>1</v>
      </c>
      <c r="BV851" s="64">
        <f t="shared" si="551"/>
        <v>0</v>
      </c>
      <c r="BW851" s="64">
        <f t="shared" ref="BW851:CB851" si="552">COUNT(BW845:BW850)</f>
        <v>0</v>
      </c>
      <c r="BX851" s="64">
        <f t="shared" si="552"/>
        <v>0</v>
      </c>
      <c r="BY851" s="64">
        <f t="shared" si="552"/>
        <v>0</v>
      </c>
      <c r="BZ851" s="64">
        <f t="shared" si="552"/>
        <v>0</v>
      </c>
      <c r="CA851" s="64">
        <f t="shared" si="552"/>
        <v>0</v>
      </c>
      <c r="CB851" s="64">
        <f t="shared" si="552"/>
        <v>0</v>
      </c>
      <c r="CC851" s="64">
        <f t="shared" ref="CC851:CI851" si="553">COUNT(CC845:CC850)</f>
        <v>0</v>
      </c>
      <c r="CD851" s="64">
        <f t="shared" si="553"/>
        <v>0</v>
      </c>
      <c r="CE851" s="64">
        <f t="shared" si="553"/>
        <v>1</v>
      </c>
      <c r="CF851" s="64">
        <f t="shared" si="553"/>
        <v>0</v>
      </c>
      <c r="CG851" s="64">
        <f t="shared" si="553"/>
        <v>0</v>
      </c>
      <c r="CH851" s="64">
        <f t="shared" si="553"/>
        <v>0</v>
      </c>
      <c r="CI851" s="64">
        <f t="shared" si="553"/>
        <v>0</v>
      </c>
      <c r="CJ851" s="64">
        <f>SUM(CJ845:CJ850)</f>
        <v>10</v>
      </c>
    </row>
    <row r="853" spans="2:88" x14ac:dyDescent="0.35">
      <c r="B853" s="136" t="s">
        <v>230</v>
      </c>
      <c r="C853" s="58" t="s">
        <v>231</v>
      </c>
      <c r="D853" s="56">
        <v>40544</v>
      </c>
      <c r="E853" s="56">
        <v>40575</v>
      </c>
      <c r="F853" s="56">
        <v>40603</v>
      </c>
      <c r="G853" s="56">
        <v>40634</v>
      </c>
      <c r="H853" s="56">
        <v>40664</v>
      </c>
      <c r="I853" s="56">
        <v>40695</v>
      </c>
      <c r="J853" s="56">
        <v>40725</v>
      </c>
      <c r="K853" s="56">
        <v>40756</v>
      </c>
      <c r="L853" s="56">
        <v>40787</v>
      </c>
      <c r="M853" s="56">
        <v>40817</v>
      </c>
      <c r="N853" s="56">
        <v>40848</v>
      </c>
      <c r="O853" s="56">
        <v>40878</v>
      </c>
      <c r="P853" s="56">
        <v>40909</v>
      </c>
      <c r="Q853" s="56">
        <v>40940</v>
      </c>
      <c r="R853" s="56">
        <v>40969</v>
      </c>
      <c r="S853" s="56">
        <v>41000</v>
      </c>
      <c r="T853" s="56">
        <v>41030</v>
      </c>
      <c r="U853" s="56">
        <v>41061</v>
      </c>
      <c r="V853" s="56">
        <v>41091</v>
      </c>
      <c r="W853" s="56">
        <v>41122</v>
      </c>
      <c r="X853" s="56">
        <v>41153</v>
      </c>
      <c r="Y853" s="56">
        <v>41183</v>
      </c>
      <c r="Z853" s="56">
        <v>41214</v>
      </c>
      <c r="AA853" s="56">
        <v>41244</v>
      </c>
      <c r="AB853" s="56">
        <v>41275</v>
      </c>
      <c r="AC853" s="56">
        <v>41306</v>
      </c>
      <c r="AD853" s="56">
        <v>41334</v>
      </c>
      <c r="AE853" s="56">
        <v>41365</v>
      </c>
      <c r="AF853" s="56">
        <v>41395</v>
      </c>
      <c r="AG853" s="56">
        <v>41426</v>
      </c>
      <c r="AH853" s="56">
        <v>41456</v>
      </c>
      <c r="AI853" s="56">
        <v>41487</v>
      </c>
      <c r="AJ853" s="56">
        <v>41518</v>
      </c>
      <c r="AK853" s="56">
        <v>41548</v>
      </c>
      <c r="AL853" s="56">
        <v>41579</v>
      </c>
      <c r="AM853" s="56">
        <v>41609</v>
      </c>
      <c r="AN853" s="56">
        <v>41640</v>
      </c>
      <c r="AO853" s="56">
        <v>41671</v>
      </c>
      <c r="AP853" s="56">
        <v>41699</v>
      </c>
      <c r="AQ853" s="56">
        <v>41730</v>
      </c>
      <c r="AR853" s="56">
        <v>41760</v>
      </c>
      <c r="AS853" s="56">
        <v>41791</v>
      </c>
      <c r="AT853" s="56">
        <v>41821</v>
      </c>
      <c r="AU853" s="56">
        <v>41852</v>
      </c>
      <c r="AV853" s="56">
        <v>41883</v>
      </c>
      <c r="AW853" s="56">
        <v>41913</v>
      </c>
      <c r="AX853" s="56">
        <v>41944</v>
      </c>
      <c r="AY853" s="56">
        <v>41974</v>
      </c>
      <c r="AZ853" s="56">
        <v>42005</v>
      </c>
      <c r="BA853" s="56">
        <v>42036</v>
      </c>
      <c r="BB853" s="56">
        <v>42064</v>
      </c>
      <c r="BC853" s="56">
        <v>42095</v>
      </c>
      <c r="BD853" s="56">
        <v>42125</v>
      </c>
      <c r="BE853" s="56">
        <v>42156</v>
      </c>
      <c r="BF853" s="56">
        <v>42186</v>
      </c>
      <c r="BG853" s="56">
        <v>42217</v>
      </c>
      <c r="BH853" s="48">
        <v>42248</v>
      </c>
      <c r="BI853" s="48">
        <v>42278</v>
      </c>
      <c r="BJ853" s="48">
        <v>42309</v>
      </c>
      <c r="BK853" s="48">
        <v>42339</v>
      </c>
      <c r="BL853" s="48">
        <v>42370</v>
      </c>
      <c r="BM853" s="48">
        <v>42401</v>
      </c>
      <c r="BN853" s="48">
        <v>42430</v>
      </c>
      <c r="BO853" s="48">
        <v>42461</v>
      </c>
      <c r="BP853" s="48">
        <v>42491</v>
      </c>
      <c r="BQ853" s="48">
        <v>42522</v>
      </c>
      <c r="BR853" s="48">
        <v>42552</v>
      </c>
      <c r="BS853" s="48">
        <v>42583</v>
      </c>
      <c r="BT853" s="48">
        <v>42614</v>
      </c>
      <c r="BU853" s="48">
        <v>42644</v>
      </c>
      <c r="BV853" s="48">
        <v>42675</v>
      </c>
      <c r="BW853" s="48">
        <v>42705</v>
      </c>
      <c r="BX853" s="48">
        <v>42736</v>
      </c>
      <c r="BY853" s="48">
        <v>42767</v>
      </c>
      <c r="BZ853" s="48">
        <v>42795</v>
      </c>
      <c r="CA853" s="48">
        <v>42826</v>
      </c>
      <c r="CB853" s="48">
        <v>42856</v>
      </c>
      <c r="CC853" s="48">
        <v>42887</v>
      </c>
      <c r="CD853" s="48">
        <v>42917</v>
      </c>
      <c r="CE853" s="48">
        <v>42948</v>
      </c>
      <c r="CF853" s="48">
        <v>42979</v>
      </c>
      <c r="CG853" s="48">
        <v>43009</v>
      </c>
      <c r="CH853" s="48">
        <v>43040</v>
      </c>
      <c r="CI853" s="48">
        <v>43070</v>
      </c>
      <c r="CJ853" s="56" t="s">
        <v>16</v>
      </c>
    </row>
    <row r="854" spans="2:88" x14ac:dyDescent="0.35">
      <c r="B854" s="137">
        <v>876374</v>
      </c>
      <c r="C854" s="59">
        <v>42553</v>
      </c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65"/>
      <c r="BG854" s="65"/>
      <c r="BH854" s="65"/>
      <c r="BI854" s="50"/>
      <c r="BJ854" s="50"/>
      <c r="BK854" s="50"/>
      <c r="BL854" s="50"/>
      <c r="BM854" s="50"/>
      <c r="BN854" s="50"/>
      <c r="BO854" s="50"/>
      <c r="BP854" s="50"/>
      <c r="BQ854" s="50"/>
      <c r="BR854" s="50">
        <v>1</v>
      </c>
      <c r="BS854" s="50"/>
      <c r="BT854" s="50"/>
      <c r="BU854" s="50"/>
      <c r="BV854" s="50"/>
      <c r="BW854" s="50"/>
      <c r="BX854" s="50"/>
      <c r="BY854" s="50"/>
      <c r="BZ854" s="50"/>
      <c r="CA854" s="50"/>
      <c r="CB854" s="50"/>
      <c r="CC854" s="50"/>
      <c r="CD854" s="50"/>
      <c r="CE854" s="50"/>
      <c r="CF854" s="50"/>
      <c r="CG854" s="50"/>
      <c r="CH854" s="50"/>
      <c r="CI854" s="50"/>
      <c r="CJ854" s="61">
        <f t="shared" ref="CJ854:CJ857" si="554">SUM(D854:CI854)</f>
        <v>1</v>
      </c>
    </row>
    <row r="855" spans="2:88" x14ac:dyDescent="0.35">
      <c r="B855" s="137">
        <v>989951</v>
      </c>
      <c r="C855" s="59">
        <v>42553</v>
      </c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/>
      <c r="BE855" s="50"/>
      <c r="BF855" s="65"/>
      <c r="BG855" s="65"/>
      <c r="BH855" s="65"/>
      <c r="BI855" s="50"/>
      <c r="BJ855" s="50"/>
      <c r="BK855" s="50"/>
      <c r="BL855" s="50"/>
      <c r="BM855" s="50"/>
      <c r="BN855" s="50"/>
      <c r="BO855" s="50"/>
      <c r="BP855" s="50"/>
      <c r="BQ855" s="50"/>
      <c r="BR855" s="50">
        <v>1</v>
      </c>
      <c r="BS855" s="50">
        <v>1</v>
      </c>
      <c r="BT855" s="50">
        <v>1</v>
      </c>
      <c r="BU855" s="50"/>
      <c r="BV855" s="50"/>
      <c r="BW855" s="50"/>
      <c r="BX855" s="50"/>
      <c r="BY855" s="50"/>
      <c r="BZ855" s="50"/>
      <c r="CA855" s="50"/>
      <c r="CB855" s="50"/>
      <c r="CC855" s="50"/>
      <c r="CD855" s="50"/>
      <c r="CE855" s="50"/>
      <c r="CF855" s="50"/>
      <c r="CG855" s="50">
        <v>1</v>
      </c>
      <c r="CH855" s="50"/>
      <c r="CI855" s="50"/>
      <c r="CJ855" s="61">
        <f t="shared" si="554"/>
        <v>4</v>
      </c>
    </row>
    <row r="856" spans="2:88" x14ac:dyDescent="0.35">
      <c r="B856" s="137">
        <v>991313</v>
      </c>
      <c r="C856" s="59">
        <v>42553</v>
      </c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/>
      <c r="BE856" s="50"/>
      <c r="BF856" s="65"/>
      <c r="BG856" s="65"/>
      <c r="BH856" s="65"/>
      <c r="BI856" s="50"/>
      <c r="BJ856" s="50"/>
      <c r="BK856" s="50"/>
      <c r="BL856" s="50"/>
      <c r="BM856" s="50"/>
      <c r="BN856" s="50"/>
      <c r="BO856" s="50"/>
      <c r="BP856" s="50"/>
      <c r="BQ856" s="50"/>
      <c r="BR856" s="50">
        <v>1</v>
      </c>
      <c r="BS856" s="50"/>
      <c r="BT856" s="50"/>
      <c r="BU856" s="50"/>
      <c r="BV856" s="50"/>
      <c r="BW856" s="50"/>
      <c r="BX856" s="50">
        <v>3</v>
      </c>
      <c r="BY856" s="50"/>
      <c r="BZ856" s="50">
        <v>4</v>
      </c>
      <c r="CA856" s="50">
        <v>5</v>
      </c>
      <c r="CB856" s="50">
        <v>1</v>
      </c>
      <c r="CC856" s="50">
        <v>3</v>
      </c>
      <c r="CD856" s="50">
        <v>3</v>
      </c>
      <c r="CE856" s="50">
        <v>4</v>
      </c>
      <c r="CF856" s="50">
        <v>4</v>
      </c>
      <c r="CG856" s="50">
        <v>2</v>
      </c>
      <c r="CH856" s="50">
        <v>1</v>
      </c>
      <c r="CI856" s="50">
        <v>1</v>
      </c>
      <c r="CJ856" s="61">
        <f t="shared" si="554"/>
        <v>32</v>
      </c>
    </row>
    <row r="857" spans="2:88" x14ac:dyDescent="0.35">
      <c r="B857" s="137">
        <v>392354</v>
      </c>
      <c r="C857" s="59">
        <v>42553</v>
      </c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/>
      <c r="BE857" s="50"/>
      <c r="BF857" s="65"/>
      <c r="BG857" s="65"/>
      <c r="BH857" s="65"/>
      <c r="BI857" s="50"/>
      <c r="BJ857" s="50"/>
      <c r="BK857" s="50"/>
      <c r="BL857" s="50"/>
      <c r="BM857" s="50"/>
      <c r="BN857" s="50"/>
      <c r="BO857" s="50"/>
      <c r="BP857" s="50"/>
      <c r="BQ857" s="50"/>
      <c r="BR857" s="50">
        <v>2</v>
      </c>
      <c r="BS857" s="50">
        <v>2</v>
      </c>
      <c r="BT857" s="50"/>
      <c r="BU857" s="50">
        <v>2</v>
      </c>
      <c r="BV857" s="50"/>
      <c r="BW857" s="50"/>
      <c r="BX857" s="50"/>
      <c r="BY857" s="50"/>
      <c r="BZ857" s="50">
        <v>2</v>
      </c>
      <c r="CA857" s="50">
        <v>2</v>
      </c>
      <c r="CB857" s="50"/>
      <c r="CC857" s="50"/>
      <c r="CD857" s="50"/>
      <c r="CE857" s="50"/>
      <c r="CF857" s="50"/>
      <c r="CG857" s="50"/>
      <c r="CH857" s="50"/>
      <c r="CI857" s="50"/>
      <c r="CJ857" s="61">
        <f t="shared" si="554"/>
        <v>10</v>
      </c>
    </row>
    <row r="858" spans="2:88" x14ac:dyDescent="0.35">
      <c r="B858" s="63"/>
      <c r="C858" s="62" t="s">
        <v>16</v>
      </c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  <c r="AK858" s="64"/>
      <c r="AL858" s="64"/>
      <c r="AM858" s="64"/>
      <c r="AN858" s="64"/>
      <c r="AO858" s="64"/>
      <c r="AP858" s="64"/>
      <c r="AQ858" s="64"/>
      <c r="AR858" s="64"/>
      <c r="AS858" s="64"/>
      <c r="AT858" s="64"/>
      <c r="AU858" s="64"/>
      <c r="AV858" s="64"/>
      <c r="AW858" s="64"/>
      <c r="AX858" s="64"/>
      <c r="AY858" s="64"/>
      <c r="AZ858" s="64"/>
      <c r="BA858" s="64"/>
      <c r="BB858" s="64"/>
      <c r="BC858" s="64"/>
      <c r="BD858" s="64"/>
      <c r="BE858" s="64"/>
      <c r="BF858" s="64"/>
      <c r="BG858" s="64"/>
      <c r="BH858" s="64"/>
      <c r="BI858" s="64"/>
      <c r="BJ858" s="64"/>
      <c r="BK858" s="64"/>
      <c r="BL858" s="64"/>
      <c r="BM858" s="64"/>
      <c r="BN858" s="64"/>
      <c r="BO858" s="64"/>
      <c r="BP858" s="64"/>
      <c r="BQ858" s="64"/>
      <c r="BR858" s="64">
        <f t="shared" ref="BR858:CC858" si="555">COUNT(BR854:BR857)</f>
        <v>4</v>
      </c>
      <c r="BS858" s="64">
        <f t="shared" si="555"/>
        <v>2</v>
      </c>
      <c r="BT858" s="64">
        <f t="shared" si="555"/>
        <v>1</v>
      </c>
      <c r="BU858" s="64">
        <f t="shared" si="555"/>
        <v>1</v>
      </c>
      <c r="BV858" s="64">
        <f t="shared" si="555"/>
        <v>0</v>
      </c>
      <c r="BW858" s="64">
        <f t="shared" si="555"/>
        <v>0</v>
      </c>
      <c r="BX858" s="64">
        <f t="shared" si="555"/>
        <v>1</v>
      </c>
      <c r="BY858" s="64">
        <f t="shared" si="555"/>
        <v>0</v>
      </c>
      <c r="BZ858" s="64">
        <f t="shared" si="555"/>
        <v>2</v>
      </c>
      <c r="CA858" s="64">
        <f t="shared" si="555"/>
        <v>2</v>
      </c>
      <c r="CB858" s="64">
        <f t="shared" si="555"/>
        <v>1</v>
      </c>
      <c r="CC858" s="64">
        <f t="shared" si="555"/>
        <v>1</v>
      </c>
      <c r="CD858" s="64">
        <f t="shared" ref="CD858:CI858" si="556">COUNT(CD854:CD857)</f>
        <v>1</v>
      </c>
      <c r="CE858" s="64">
        <f t="shared" si="556"/>
        <v>1</v>
      </c>
      <c r="CF858" s="64">
        <f t="shared" si="556"/>
        <v>1</v>
      </c>
      <c r="CG858" s="64">
        <f t="shared" si="556"/>
        <v>2</v>
      </c>
      <c r="CH858" s="64">
        <f t="shared" si="556"/>
        <v>1</v>
      </c>
      <c r="CI858" s="64">
        <f t="shared" si="556"/>
        <v>1</v>
      </c>
      <c r="CJ858" s="64">
        <f>SUM(CJ854:CJ857)</f>
        <v>47</v>
      </c>
    </row>
    <row r="860" spans="2:88" x14ac:dyDescent="0.35">
      <c r="B860" s="136" t="s">
        <v>230</v>
      </c>
      <c r="C860" s="58" t="s">
        <v>231</v>
      </c>
      <c r="D860" s="56">
        <v>40544</v>
      </c>
      <c r="E860" s="56">
        <v>40575</v>
      </c>
      <c r="F860" s="56">
        <v>40603</v>
      </c>
      <c r="G860" s="56">
        <v>40634</v>
      </c>
      <c r="H860" s="56">
        <v>40664</v>
      </c>
      <c r="I860" s="56">
        <v>40695</v>
      </c>
      <c r="J860" s="56">
        <v>40725</v>
      </c>
      <c r="K860" s="56">
        <v>40756</v>
      </c>
      <c r="L860" s="56">
        <v>40787</v>
      </c>
      <c r="M860" s="56">
        <v>40817</v>
      </c>
      <c r="N860" s="56">
        <v>40848</v>
      </c>
      <c r="O860" s="56">
        <v>40878</v>
      </c>
      <c r="P860" s="56">
        <v>40909</v>
      </c>
      <c r="Q860" s="56">
        <v>40940</v>
      </c>
      <c r="R860" s="56">
        <v>40969</v>
      </c>
      <c r="S860" s="56">
        <v>41000</v>
      </c>
      <c r="T860" s="56">
        <v>41030</v>
      </c>
      <c r="U860" s="56">
        <v>41061</v>
      </c>
      <c r="V860" s="56">
        <v>41091</v>
      </c>
      <c r="W860" s="56">
        <v>41122</v>
      </c>
      <c r="X860" s="56">
        <v>41153</v>
      </c>
      <c r="Y860" s="56">
        <v>41183</v>
      </c>
      <c r="Z860" s="56">
        <v>41214</v>
      </c>
      <c r="AA860" s="56">
        <v>41244</v>
      </c>
      <c r="AB860" s="56">
        <v>41275</v>
      </c>
      <c r="AC860" s="56">
        <v>41306</v>
      </c>
      <c r="AD860" s="56">
        <v>41334</v>
      </c>
      <c r="AE860" s="56">
        <v>41365</v>
      </c>
      <c r="AF860" s="56">
        <v>41395</v>
      </c>
      <c r="AG860" s="56">
        <v>41426</v>
      </c>
      <c r="AH860" s="56">
        <v>41456</v>
      </c>
      <c r="AI860" s="56">
        <v>41487</v>
      </c>
      <c r="AJ860" s="56">
        <v>41518</v>
      </c>
      <c r="AK860" s="56">
        <v>41548</v>
      </c>
      <c r="AL860" s="56">
        <v>41579</v>
      </c>
      <c r="AM860" s="56">
        <v>41609</v>
      </c>
      <c r="AN860" s="56">
        <v>41640</v>
      </c>
      <c r="AO860" s="56">
        <v>41671</v>
      </c>
      <c r="AP860" s="56">
        <v>41699</v>
      </c>
      <c r="AQ860" s="56">
        <v>41730</v>
      </c>
      <c r="AR860" s="56">
        <v>41760</v>
      </c>
      <c r="AS860" s="56">
        <v>41791</v>
      </c>
      <c r="AT860" s="56">
        <v>41821</v>
      </c>
      <c r="AU860" s="56">
        <v>41852</v>
      </c>
      <c r="AV860" s="56">
        <v>41883</v>
      </c>
      <c r="AW860" s="56">
        <v>41913</v>
      </c>
      <c r="AX860" s="56">
        <v>41944</v>
      </c>
      <c r="AY860" s="56">
        <v>41974</v>
      </c>
      <c r="AZ860" s="56">
        <v>42005</v>
      </c>
      <c r="BA860" s="56">
        <v>42036</v>
      </c>
      <c r="BB860" s="56">
        <v>42064</v>
      </c>
      <c r="BC860" s="56">
        <v>42095</v>
      </c>
      <c r="BD860" s="56">
        <v>42125</v>
      </c>
      <c r="BE860" s="56">
        <v>42156</v>
      </c>
      <c r="BF860" s="56">
        <v>42186</v>
      </c>
      <c r="BG860" s="56">
        <v>42217</v>
      </c>
      <c r="BH860" s="48">
        <v>42248</v>
      </c>
      <c r="BI860" s="48">
        <v>42278</v>
      </c>
      <c r="BJ860" s="48">
        <v>42309</v>
      </c>
      <c r="BK860" s="48">
        <v>42339</v>
      </c>
      <c r="BL860" s="48">
        <v>42370</v>
      </c>
      <c r="BM860" s="48">
        <v>42401</v>
      </c>
      <c r="BN860" s="48">
        <v>42430</v>
      </c>
      <c r="BO860" s="48">
        <v>42461</v>
      </c>
      <c r="BP860" s="48">
        <v>42491</v>
      </c>
      <c r="BQ860" s="48">
        <v>42522</v>
      </c>
      <c r="BR860" s="48">
        <v>42552</v>
      </c>
      <c r="BS860" s="48">
        <v>42583</v>
      </c>
      <c r="BT860" s="48">
        <v>42614</v>
      </c>
      <c r="BU860" s="48">
        <v>42644</v>
      </c>
      <c r="BV860" s="48">
        <v>42675</v>
      </c>
      <c r="BW860" s="48">
        <v>42705</v>
      </c>
      <c r="BX860" s="48">
        <v>42736</v>
      </c>
      <c r="BY860" s="48">
        <v>42767</v>
      </c>
      <c r="BZ860" s="48">
        <v>42795</v>
      </c>
      <c r="CA860" s="48">
        <v>42826</v>
      </c>
      <c r="CB860" s="48">
        <v>42856</v>
      </c>
      <c r="CC860" s="48">
        <v>42887</v>
      </c>
      <c r="CD860" s="48">
        <v>42917</v>
      </c>
      <c r="CE860" s="48">
        <v>42948</v>
      </c>
      <c r="CF860" s="48">
        <v>42979</v>
      </c>
      <c r="CG860" s="48">
        <v>43009</v>
      </c>
      <c r="CH860" s="48">
        <v>43040</v>
      </c>
      <c r="CI860" s="48">
        <v>43070</v>
      </c>
      <c r="CJ860" s="56" t="s">
        <v>16</v>
      </c>
    </row>
    <row r="861" spans="2:88" x14ac:dyDescent="0.35">
      <c r="B861" s="137">
        <v>374548</v>
      </c>
      <c r="C861" s="59">
        <v>42583</v>
      </c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65"/>
      <c r="BG861" s="65"/>
      <c r="BH861" s="65"/>
      <c r="BI861" s="50"/>
      <c r="BJ861" s="50"/>
      <c r="BK861" s="50"/>
      <c r="BL861" s="50"/>
      <c r="BM861" s="50"/>
      <c r="BN861" s="50"/>
      <c r="BO861" s="50"/>
      <c r="BP861" s="50"/>
      <c r="BQ861" s="50"/>
      <c r="BR861" s="50"/>
      <c r="BS861" s="50">
        <v>2</v>
      </c>
      <c r="BT861" s="50">
        <v>1</v>
      </c>
      <c r="BU861" s="50">
        <v>1</v>
      </c>
      <c r="BV861" s="50">
        <v>1</v>
      </c>
      <c r="BW861" s="50">
        <v>2</v>
      </c>
      <c r="BX861" s="50">
        <v>1</v>
      </c>
      <c r="BY861" s="50">
        <v>1</v>
      </c>
      <c r="BZ861" s="50">
        <v>1</v>
      </c>
      <c r="CA861" s="50">
        <v>1</v>
      </c>
      <c r="CB861" s="50"/>
      <c r="CC861" s="50"/>
      <c r="CD861" s="50"/>
      <c r="CE861" s="50"/>
      <c r="CF861" s="50">
        <v>1</v>
      </c>
      <c r="CG861" s="50">
        <v>1</v>
      </c>
      <c r="CH861" s="50">
        <v>1</v>
      </c>
      <c r="CI861" s="50">
        <v>1</v>
      </c>
      <c r="CJ861" s="61">
        <f t="shared" ref="CJ861:CJ867" si="557">SUM(D861:CI861)</f>
        <v>15</v>
      </c>
    </row>
    <row r="862" spans="2:88" x14ac:dyDescent="0.35">
      <c r="B862" s="137">
        <v>999938</v>
      </c>
      <c r="C862" s="59">
        <v>42583</v>
      </c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65"/>
      <c r="BG862" s="65"/>
      <c r="BH862" s="65"/>
      <c r="BI862" s="50"/>
      <c r="BJ862" s="50"/>
      <c r="BK862" s="50"/>
      <c r="BL862" s="50"/>
      <c r="BM862" s="50"/>
      <c r="BN862" s="50"/>
      <c r="BO862" s="50"/>
      <c r="BP862" s="50"/>
      <c r="BQ862" s="50"/>
      <c r="BR862" s="50"/>
      <c r="BS862" s="50">
        <v>1</v>
      </c>
      <c r="BT862" s="50"/>
      <c r="BU862" s="50"/>
      <c r="BV862" s="50"/>
      <c r="BW862" s="50"/>
      <c r="BX862" s="50"/>
      <c r="BY862" s="50"/>
      <c r="BZ862" s="50"/>
      <c r="CA862" s="50"/>
      <c r="CB862" s="50"/>
      <c r="CC862" s="50"/>
      <c r="CD862" s="50"/>
      <c r="CE862" s="50"/>
      <c r="CF862" s="50"/>
      <c r="CG862" s="50"/>
      <c r="CH862" s="50"/>
      <c r="CI862" s="50"/>
      <c r="CJ862" s="61">
        <f t="shared" si="557"/>
        <v>1</v>
      </c>
    </row>
    <row r="863" spans="2:88" x14ac:dyDescent="0.35">
      <c r="B863" s="137">
        <v>371590</v>
      </c>
      <c r="C863" s="59">
        <v>42583</v>
      </c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65"/>
      <c r="BG863" s="65"/>
      <c r="BH863" s="65"/>
      <c r="BI863" s="50"/>
      <c r="BJ863" s="50"/>
      <c r="BK863" s="50"/>
      <c r="BL863" s="50"/>
      <c r="BM863" s="50"/>
      <c r="BN863" s="50"/>
      <c r="BO863" s="50"/>
      <c r="BP863" s="50"/>
      <c r="BQ863" s="50"/>
      <c r="BR863" s="50"/>
      <c r="BS863" s="50">
        <v>3</v>
      </c>
      <c r="BT863" s="50"/>
      <c r="BU863" s="50"/>
      <c r="BV863" s="50">
        <v>2</v>
      </c>
      <c r="BW863" s="50"/>
      <c r="BX863" s="50"/>
      <c r="BY863" s="50"/>
      <c r="BZ863" s="50"/>
      <c r="CA863" s="50"/>
      <c r="CB863" s="50"/>
      <c r="CC863" s="50"/>
      <c r="CD863" s="50"/>
      <c r="CE863" s="50"/>
      <c r="CF863" s="50">
        <v>2</v>
      </c>
      <c r="CG863" s="50"/>
      <c r="CH863" s="50"/>
      <c r="CI863" s="50"/>
      <c r="CJ863" s="61">
        <f t="shared" si="557"/>
        <v>7</v>
      </c>
    </row>
    <row r="864" spans="2:88" x14ac:dyDescent="0.35">
      <c r="B864" s="137">
        <v>1001661</v>
      </c>
      <c r="C864" s="59">
        <v>42583</v>
      </c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65"/>
      <c r="BG864" s="65"/>
      <c r="BH864" s="65"/>
      <c r="BI864" s="50"/>
      <c r="BJ864" s="50"/>
      <c r="BK864" s="50"/>
      <c r="BL864" s="50"/>
      <c r="BM864" s="50"/>
      <c r="BN864" s="50"/>
      <c r="BO864" s="50"/>
      <c r="BP864" s="50"/>
      <c r="BQ864" s="50"/>
      <c r="BR864" s="50"/>
      <c r="BS864" s="50">
        <v>1</v>
      </c>
      <c r="BT864" s="50">
        <v>1</v>
      </c>
      <c r="BU864" s="50"/>
      <c r="BV864" s="50"/>
      <c r="BW864" s="50">
        <v>1</v>
      </c>
      <c r="BX864" s="50"/>
      <c r="BY864" s="50"/>
      <c r="BZ864" s="50"/>
      <c r="CA864" s="50"/>
      <c r="CB864" s="50">
        <v>1</v>
      </c>
      <c r="CC864" s="50">
        <v>1</v>
      </c>
      <c r="CD864" s="50">
        <v>1</v>
      </c>
      <c r="CE864" s="50">
        <v>1</v>
      </c>
      <c r="CF864" s="50">
        <v>1</v>
      </c>
      <c r="CG864" s="50"/>
      <c r="CH864" s="50">
        <v>1</v>
      </c>
      <c r="CI864" s="50">
        <v>1</v>
      </c>
      <c r="CJ864" s="61">
        <f t="shared" si="557"/>
        <v>10</v>
      </c>
    </row>
    <row r="865" spans="2:88" x14ac:dyDescent="0.35">
      <c r="B865" s="137">
        <v>1002390</v>
      </c>
      <c r="C865" s="59">
        <v>42583</v>
      </c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65"/>
      <c r="BG865" s="65"/>
      <c r="BH865" s="65"/>
      <c r="BI865" s="50"/>
      <c r="BJ865" s="50"/>
      <c r="BK865" s="50"/>
      <c r="BL865" s="50"/>
      <c r="BM865" s="50"/>
      <c r="BN865" s="50"/>
      <c r="BO865" s="50"/>
      <c r="BP865" s="50"/>
      <c r="BQ865" s="50"/>
      <c r="BR865" s="50"/>
      <c r="BS865" s="50">
        <v>1</v>
      </c>
      <c r="BT865" s="50"/>
      <c r="BU865" s="50">
        <v>1</v>
      </c>
      <c r="BV865" s="50"/>
      <c r="BW865" s="50"/>
      <c r="BX865" s="50"/>
      <c r="BY865" s="50"/>
      <c r="BZ865" s="50"/>
      <c r="CA865" s="50"/>
      <c r="CB865" s="50"/>
      <c r="CC865" s="50"/>
      <c r="CD865" s="50"/>
      <c r="CE865" s="50"/>
      <c r="CF865" s="50"/>
      <c r="CG865" s="50"/>
      <c r="CH865" s="50"/>
      <c r="CI865" s="50"/>
      <c r="CJ865" s="61">
        <f t="shared" si="557"/>
        <v>2</v>
      </c>
    </row>
    <row r="866" spans="2:88" x14ac:dyDescent="0.35">
      <c r="B866" s="137">
        <v>890523</v>
      </c>
      <c r="C866" s="59">
        <v>42583</v>
      </c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65"/>
      <c r="BG866" s="65"/>
      <c r="BH866" s="65"/>
      <c r="BI866" s="50"/>
      <c r="BJ866" s="50"/>
      <c r="BK866" s="50"/>
      <c r="BL866" s="50"/>
      <c r="BM866" s="50"/>
      <c r="BN866" s="50"/>
      <c r="BO866" s="50"/>
      <c r="BP866" s="50"/>
      <c r="BQ866" s="50"/>
      <c r="BR866" s="50"/>
      <c r="BS866" s="50">
        <v>2</v>
      </c>
      <c r="BT866" s="50"/>
      <c r="BU866" s="50">
        <v>2</v>
      </c>
      <c r="BV866" s="50"/>
      <c r="BW866" s="50">
        <v>2</v>
      </c>
      <c r="BX866" s="50">
        <v>2</v>
      </c>
      <c r="BY866" s="50">
        <v>2</v>
      </c>
      <c r="BZ866" s="50"/>
      <c r="CA866" s="50">
        <v>2</v>
      </c>
      <c r="CB866" s="50"/>
      <c r="CC866" s="50">
        <v>2</v>
      </c>
      <c r="CD866" s="50"/>
      <c r="CE866" s="50"/>
      <c r="CF866" s="50"/>
      <c r="CG866" s="50"/>
      <c r="CH866" s="50"/>
      <c r="CI866" s="50"/>
      <c r="CJ866" s="61">
        <f t="shared" si="557"/>
        <v>14</v>
      </c>
    </row>
    <row r="867" spans="2:88" x14ac:dyDescent="0.35">
      <c r="B867" s="137">
        <v>669891</v>
      </c>
      <c r="C867" s="59">
        <v>42583</v>
      </c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65"/>
      <c r="BG867" s="65"/>
      <c r="BH867" s="65"/>
      <c r="BI867" s="50"/>
      <c r="BJ867" s="50"/>
      <c r="BK867" s="50"/>
      <c r="BL867" s="50"/>
      <c r="BM867" s="50"/>
      <c r="BN867" s="50"/>
      <c r="BO867" s="50"/>
      <c r="BP867" s="50"/>
      <c r="BQ867" s="50"/>
      <c r="BR867" s="50"/>
      <c r="BS867" s="50">
        <v>1</v>
      </c>
      <c r="BT867" s="50"/>
      <c r="BU867" s="50"/>
      <c r="BV867" s="50"/>
      <c r="BW867" s="50"/>
      <c r="BX867" s="50"/>
      <c r="BY867" s="50"/>
      <c r="BZ867" s="50"/>
      <c r="CA867" s="50"/>
      <c r="CB867" s="50"/>
      <c r="CC867" s="50"/>
      <c r="CD867" s="50"/>
      <c r="CE867" s="50"/>
      <c r="CF867" s="50"/>
      <c r="CG867" s="50"/>
      <c r="CH867" s="50"/>
      <c r="CI867" s="50"/>
      <c r="CJ867" s="61">
        <f t="shared" si="557"/>
        <v>1</v>
      </c>
    </row>
    <row r="868" spans="2:88" x14ac:dyDescent="0.35">
      <c r="B868" s="63"/>
      <c r="C868" s="62" t="s">
        <v>16</v>
      </c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  <c r="AK868" s="64"/>
      <c r="AL868" s="64"/>
      <c r="AM868" s="64"/>
      <c r="AN868" s="64"/>
      <c r="AO868" s="64"/>
      <c r="AP868" s="64"/>
      <c r="AQ868" s="64"/>
      <c r="AR868" s="64"/>
      <c r="AS868" s="64"/>
      <c r="AT868" s="64"/>
      <c r="AU868" s="64"/>
      <c r="AV868" s="64"/>
      <c r="AW868" s="64"/>
      <c r="AX868" s="64"/>
      <c r="AY868" s="64"/>
      <c r="AZ868" s="64"/>
      <c r="BA868" s="64"/>
      <c r="BB868" s="64"/>
      <c r="BC868" s="64"/>
      <c r="BD868" s="64"/>
      <c r="BE868" s="64"/>
      <c r="BF868" s="64"/>
      <c r="BG868" s="64"/>
      <c r="BH868" s="64"/>
      <c r="BI868" s="64"/>
      <c r="BJ868" s="64"/>
      <c r="BK868" s="64"/>
      <c r="BL868" s="64"/>
      <c r="BM868" s="64"/>
      <c r="BN868" s="64"/>
      <c r="BO868" s="64"/>
      <c r="BP868" s="64"/>
      <c r="BQ868" s="64"/>
      <c r="BR868" s="64"/>
      <c r="BS868" s="64">
        <f t="shared" ref="BS868:CD868" si="558">COUNT(BS861:BS867)</f>
        <v>7</v>
      </c>
      <c r="BT868" s="64">
        <f t="shared" si="558"/>
        <v>2</v>
      </c>
      <c r="BU868" s="64">
        <f t="shared" si="558"/>
        <v>3</v>
      </c>
      <c r="BV868" s="64">
        <f t="shared" si="558"/>
        <v>2</v>
      </c>
      <c r="BW868" s="64">
        <f t="shared" si="558"/>
        <v>3</v>
      </c>
      <c r="BX868" s="64">
        <f t="shared" si="558"/>
        <v>2</v>
      </c>
      <c r="BY868" s="64">
        <f t="shared" si="558"/>
        <v>2</v>
      </c>
      <c r="BZ868" s="64">
        <f t="shared" si="558"/>
        <v>1</v>
      </c>
      <c r="CA868" s="64">
        <f t="shared" si="558"/>
        <v>2</v>
      </c>
      <c r="CB868" s="64">
        <f t="shared" si="558"/>
        <v>1</v>
      </c>
      <c r="CC868" s="64">
        <f t="shared" si="558"/>
        <v>2</v>
      </c>
      <c r="CD868" s="64">
        <f t="shared" si="558"/>
        <v>1</v>
      </c>
      <c r="CE868" s="64">
        <f>COUNT(CE861:CE867)</f>
        <v>1</v>
      </c>
      <c r="CF868" s="64">
        <f>COUNT(CF861:CF867)</f>
        <v>3</v>
      </c>
      <c r="CG868" s="64">
        <f>COUNT(CG861:CG867)</f>
        <v>1</v>
      </c>
      <c r="CH868" s="64">
        <f>COUNT(CH861:CH867)</f>
        <v>2</v>
      </c>
      <c r="CI868" s="64">
        <f>COUNT(CI861:CI867)</f>
        <v>2</v>
      </c>
      <c r="CJ868" s="64">
        <f>SUM(CJ861:CJ867)</f>
        <v>50</v>
      </c>
    </row>
    <row r="870" spans="2:88" x14ac:dyDescent="0.35">
      <c r="B870" s="136" t="s">
        <v>230</v>
      </c>
      <c r="C870" s="58" t="s">
        <v>231</v>
      </c>
      <c r="D870" s="56">
        <v>40544</v>
      </c>
      <c r="E870" s="56">
        <v>40575</v>
      </c>
      <c r="F870" s="56">
        <v>40603</v>
      </c>
      <c r="G870" s="56">
        <v>40634</v>
      </c>
      <c r="H870" s="56">
        <v>40664</v>
      </c>
      <c r="I870" s="56">
        <v>40695</v>
      </c>
      <c r="J870" s="56">
        <v>40725</v>
      </c>
      <c r="K870" s="56">
        <v>40756</v>
      </c>
      <c r="L870" s="56">
        <v>40787</v>
      </c>
      <c r="M870" s="56">
        <v>40817</v>
      </c>
      <c r="N870" s="56">
        <v>40848</v>
      </c>
      <c r="O870" s="56">
        <v>40878</v>
      </c>
      <c r="P870" s="56">
        <v>40909</v>
      </c>
      <c r="Q870" s="56">
        <v>40940</v>
      </c>
      <c r="R870" s="56">
        <v>40969</v>
      </c>
      <c r="S870" s="56">
        <v>41000</v>
      </c>
      <c r="T870" s="56">
        <v>41030</v>
      </c>
      <c r="U870" s="56">
        <v>41061</v>
      </c>
      <c r="V870" s="56">
        <v>41091</v>
      </c>
      <c r="W870" s="56">
        <v>41122</v>
      </c>
      <c r="X870" s="56">
        <v>41153</v>
      </c>
      <c r="Y870" s="56">
        <v>41183</v>
      </c>
      <c r="Z870" s="56">
        <v>41214</v>
      </c>
      <c r="AA870" s="56">
        <v>41244</v>
      </c>
      <c r="AB870" s="56">
        <v>41275</v>
      </c>
      <c r="AC870" s="56">
        <v>41306</v>
      </c>
      <c r="AD870" s="56">
        <v>41334</v>
      </c>
      <c r="AE870" s="56">
        <v>41365</v>
      </c>
      <c r="AF870" s="56">
        <v>41395</v>
      </c>
      <c r="AG870" s="56">
        <v>41426</v>
      </c>
      <c r="AH870" s="56">
        <v>41456</v>
      </c>
      <c r="AI870" s="56">
        <v>41487</v>
      </c>
      <c r="AJ870" s="56">
        <v>41518</v>
      </c>
      <c r="AK870" s="56">
        <v>41548</v>
      </c>
      <c r="AL870" s="56">
        <v>41579</v>
      </c>
      <c r="AM870" s="56">
        <v>41609</v>
      </c>
      <c r="AN870" s="56">
        <v>41640</v>
      </c>
      <c r="AO870" s="56">
        <v>41671</v>
      </c>
      <c r="AP870" s="56">
        <v>41699</v>
      </c>
      <c r="AQ870" s="56">
        <v>41730</v>
      </c>
      <c r="AR870" s="56">
        <v>41760</v>
      </c>
      <c r="AS870" s="56">
        <v>41791</v>
      </c>
      <c r="AT870" s="56">
        <v>41821</v>
      </c>
      <c r="AU870" s="56">
        <v>41852</v>
      </c>
      <c r="AV870" s="56">
        <v>41883</v>
      </c>
      <c r="AW870" s="56">
        <v>41913</v>
      </c>
      <c r="AX870" s="56">
        <v>41944</v>
      </c>
      <c r="AY870" s="56">
        <v>41974</v>
      </c>
      <c r="AZ870" s="56">
        <v>42005</v>
      </c>
      <c r="BA870" s="56">
        <v>42036</v>
      </c>
      <c r="BB870" s="56">
        <v>42064</v>
      </c>
      <c r="BC870" s="56">
        <v>42095</v>
      </c>
      <c r="BD870" s="56">
        <v>42125</v>
      </c>
      <c r="BE870" s="56">
        <v>42156</v>
      </c>
      <c r="BF870" s="56">
        <v>42186</v>
      </c>
      <c r="BG870" s="56">
        <v>42217</v>
      </c>
      <c r="BH870" s="48">
        <v>42248</v>
      </c>
      <c r="BI870" s="48">
        <v>42278</v>
      </c>
      <c r="BJ870" s="48">
        <v>42309</v>
      </c>
      <c r="BK870" s="48">
        <v>42339</v>
      </c>
      <c r="BL870" s="48">
        <v>42370</v>
      </c>
      <c r="BM870" s="48">
        <v>42401</v>
      </c>
      <c r="BN870" s="48">
        <v>42430</v>
      </c>
      <c r="BO870" s="48">
        <v>42461</v>
      </c>
      <c r="BP870" s="48">
        <v>42491</v>
      </c>
      <c r="BQ870" s="48">
        <v>42522</v>
      </c>
      <c r="BR870" s="48">
        <v>42552</v>
      </c>
      <c r="BS870" s="48">
        <v>42583</v>
      </c>
      <c r="BT870" s="48">
        <v>42614</v>
      </c>
      <c r="BU870" s="48">
        <v>42644</v>
      </c>
      <c r="BV870" s="48">
        <v>42675</v>
      </c>
      <c r="BW870" s="48">
        <v>42705</v>
      </c>
      <c r="BX870" s="48">
        <v>42736</v>
      </c>
      <c r="BY870" s="48">
        <v>42767</v>
      </c>
      <c r="BZ870" s="48">
        <v>42795</v>
      </c>
      <c r="CA870" s="48">
        <v>42826</v>
      </c>
      <c r="CB870" s="48">
        <v>42856</v>
      </c>
      <c r="CC870" s="48">
        <v>42887</v>
      </c>
      <c r="CD870" s="48">
        <v>42917</v>
      </c>
      <c r="CE870" s="48">
        <v>42948</v>
      </c>
      <c r="CF870" s="48">
        <v>42979</v>
      </c>
      <c r="CG870" s="48">
        <v>43009</v>
      </c>
      <c r="CH870" s="48">
        <v>43040</v>
      </c>
      <c r="CI870" s="48">
        <v>43070</v>
      </c>
      <c r="CJ870" s="56" t="s">
        <v>16</v>
      </c>
    </row>
    <row r="871" spans="2:88" x14ac:dyDescent="0.35">
      <c r="B871" s="137">
        <v>1009633</v>
      </c>
      <c r="C871" s="59">
        <v>42614</v>
      </c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/>
      <c r="BE871" s="50"/>
      <c r="BF871" s="65"/>
      <c r="BG871" s="65"/>
      <c r="BH871" s="65"/>
      <c r="BI871" s="50"/>
      <c r="BJ871" s="50"/>
      <c r="BK871" s="50"/>
      <c r="BL871" s="50"/>
      <c r="BM871" s="50"/>
      <c r="BN871" s="50"/>
      <c r="BO871" s="50"/>
      <c r="BP871" s="50"/>
      <c r="BQ871" s="50"/>
      <c r="BR871" s="50"/>
      <c r="BS871" s="50"/>
      <c r="BT871" s="50">
        <v>1</v>
      </c>
      <c r="BU871" s="50"/>
      <c r="BV871" s="50"/>
      <c r="BW871" s="50">
        <v>1</v>
      </c>
      <c r="BX871" s="50"/>
      <c r="BY871" s="50">
        <v>1</v>
      </c>
      <c r="BZ871" s="50"/>
      <c r="CA871" s="50"/>
      <c r="CB871" s="50"/>
      <c r="CC871" s="50">
        <v>1</v>
      </c>
      <c r="CD871" s="50"/>
      <c r="CE871" s="50"/>
      <c r="CF871" s="50"/>
      <c r="CG871" s="50"/>
      <c r="CH871" s="50"/>
      <c r="CI871" s="50"/>
      <c r="CJ871" s="61">
        <f t="shared" ref="CJ871:CJ879" si="559">SUM(D871:CI871)</f>
        <v>4</v>
      </c>
    </row>
    <row r="872" spans="2:88" x14ac:dyDescent="0.35">
      <c r="B872" s="137">
        <v>877374</v>
      </c>
      <c r="C872" s="59">
        <v>42614</v>
      </c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0"/>
      <c r="BF872" s="65"/>
      <c r="BG872" s="65"/>
      <c r="BH872" s="65"/>
      <c r="BI872" s="50"/>
      <c r="BJ872" s="50"/>
      <c r="BK872" s="50"/>
      <c r="BL872" s="50"/>
      <c r="BM872" s="50"/>
      <c r="BN872" s="50"/>
      <c r="BO872" s="50"/>
      <c r="BP872" s="50"/>
      <c r="BQ872" s="50"/>
      <c r="BR872" s="50"/>
      <c r="BS872" s="50"/>
      <c r="BT872" s="50">
        <v>1</v>
      </c>
      <c r="BU872" s="50"/>
      <c r="BV872" s="50"/>
      <c r="BW872" s="50">
        <v>1</v>
      </c>
      <c r="BX872" s="50"/>
      <c r="BY872" s="50"/>
      <c r="BZ872" s="50"/>
      <c r="CA872" s="50"/>
      <c r="CB872" s="50"/>
      <c r="CC872" s="50">
        <v>1</v>
      </c>
      <c r="CD872" s="50"/>
      <c r="CE872" s="50"/>
      <c r="CF872" s="50"/>
      <c r="CG872" s="50"/>
      <c r="CH872" s="50"/>
      <c r="CI872" s="50"/>
      <c r="CJ872" s="61">
        <f t="shared" si="559"/>
        <v>3</v>
      </c>
    </row>
    <row r="873" spans="2:88" x14ac:dyDescent="0.35">
      <c r="B873" s="137">
        <v>340774</v>
      </c>
      <c r="C873" s="59">
        <v>42614</v>
      </c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/>
      <c r="BE873" s="50"/>
      <c r="BF873" s="65"/>
      <c r="BG873" s="65"/>
      <c r="BH873" s="65"/>
      <c r="BI873" s="50"/>
      <c r="BJ873" s="50"/>
      <c r="BK873" s="50"/>
      <c r="BL873" s="50"/>
      <c r="BM873" s="50"/>
      <c r="BN873" s="50"/>
      <c r="BO873" s="50"/>
      <c r="BP873" s="50"/>
      <c r="BQ873" s="50"/>
      <c r="BR873" s="50"/>
      <c r="BS873" s="50"/>
      <c r="BT873" s="50">
        <v>2</v>
      </c>
      <c r="BU873" s="50">
        <v>1</v>
      </c>
      <c r="BV873" s="50"/>
      <c r="BW873" s="50">
        <v>2</v>
      </c>
      <c r="BX873" s="50"/>
      <c r="BY873" s="50">
        <v>2</v>
      </c>
      <c r="BZ873" s="50"/>
      <c r="CA873" s="50">
        <v>2</v>
      </c>
      <c r="CB873" s="50"/>
      <c r="CC873" s="50"/>
      <c r="CD873" s="50"/>
      <c r="CE873" s="50"/>
      <c r="CF873" s="50"/>
      <c r="CG873" s="50"/>
      <c r="CH873" s="50"/>
      <c r="CI873" s="50"/>
      <c r="CJ873" s="61">
        <f t="shared" si="559"/>
        <v>9</v>
      </c>
    </row>
    <row r="874" spans="2:88" x14ac:dyDescent="0.35">
      <c r="B874" s="137">
        <v>1011429</v>
      </c>
      <c r="C874" s="59">
        <v>42614</v>
      </c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65"/>
      <c r="BG874" s="65"/>
      <c r="BH874" s="65"/>
      <c r="BI874" s="50"/>
      <c r="BJ874" s="50"/>
      <c r="BK874" s="50"/>
      <c r="BL874" s="50"/>
      <c r="BM874" s="50"/>
      <c r="BN874" s="50"/>
      <c r="BO874" s="50"/>
      <c r="BP874" s="50"/>
      <c r="BQ874" s="50"/>
      <c r="BR874" s="50"/>
      <c r="BS874" s="50"/>
      <c r="BT874" s="50">
        <v>1</v>
      </c>
      <c r="BU874" s="50"/>
      <c r="BV874" s="50"/>
      <c r="BW874" s="50"/>
      <c r="BX874" s="50"/>
      <c r="BY874" s="50"/>
      <c r="BZ874" s="50"/>
      <c r="CA874" s="50"/>
      <c r="CB874" s="50"/>
      <c r="CC874" s="50"/>
      <c r="CD874" s="50"/>
      <c r="CE874" s="50"/>
      <c r="CF874" s="50"/>
      <c r="CG874" s="50"/>
      <c r="CH874" s="50"/>
      <c r="CI874" s="50"/>
      <c r="CJ874" s="61">
        <f t="shared" si="559"/>
        <v>1</v>
      </c>
    </row>
    <row r="875" spans="2:88" x14ac:dyDescent="0.35">
      <c r="B875" s="137">
        <v>975270</v>
      </c>
      <c r="C875" s="59">
        <v>42614</v>
      </c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0"/>
      <c r="BF875" s="65"/>
      <c r="BG875" s="65"/>
      <c r="BH875" s="65"/>
      <c r="BI875" s="50"/>
      <c r="BJ875" s="50"/>
      <c r="BK875" s="50"/>
      <c r="BL875" s="50"/>
      <c r="BM875" s="50"/>
      <c r="BN875" s="50"/>
      <c r="BO875" s="50"/>
      <c r="BP875" s="50"/>
      <c r="BQ875" s="50"/>
      <c r="BR875" s="50"/>
      <c r="BS875" s="50"/>
      <c r="BT875" s="50">
        <v>1</v>
      </c>
      <c r="BU875" s="50"/>
      <c r="BV875" s="50"/>
      <c r="BW875" s="50"/>
      <c r="BX875" s="50"/>
      <c r="BY875" s="50"/>
      <c r="BZ875" s="50"/>
      <c r="CA875" s="50"/>
      <c r="CB875" s="50"/>
      <c r="CC875" s="50"/>
      <c r="CD875" s="50"/>
      <c r="CE875" s="50"/>
      <c r="CF875" s="50"/>
      <c r="CG875" s="50"/>
      <c r="CH875" s="50"/>
      <c r="CI875" s="50"/>
      <c r="CJ875" s="61">
        <f t="shared" si="559"/>
        <v>1</v>
      </c>
    </row>
    <row r="876" spans="2:88" x14ac:dyDescent="0.35">
      <c r="B876" s="137">
        <v>963233</v>
      </c>
      <c r="C876" s="59">
        <v>42614</v>
      </c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/>
      <c r="BE876" s="50"/>
      <c r="BF876" s="65"/>
      <c r="BG876" s="65"/>
      <c r="BH876" s="65"/>
      <c r="BI876" s="50"/>
      <c r="BJ876" s="50"/>
      <c r="BK876" s="50"/>
      <c r="BL876" s="50"/>
      <c r="BM876" s="50"/>
      <c r="BN876" s="50"/>
      <c r="BO876" s="50"/>
      <c r="BP876" s="50"/>
      <c r="BQ876" s="50"/>
      <c r="BR876" s="50"/>
      <c r="BS876" s="50"/>
      <c r="BT876" s="50">
        <v>1</v>
      </c>
      <c r="BU876" s="50"/>
      <c r="BV876" s="50"/>
      <c r="BW876" s="50"/>
      <c r="BX876" s="50"/>
      <c r="BY876" s="50"/>
      <c r="BZ876" s="50"/>
      <c r="CA876" s="50"/>
      <c r="CB876" s="50"/>
      <c r="CC876" s="50"/>
      <c r="CD876" s="50"/>
      <c r="CE876" s="50"/>
      <c r="CF876" s="50"/>
      <c r="CG876" s="50"/>
      <c r="CH876" s="50"/>
      <c r="CI876" s="50"/>
      <c r="CJ876" s="61">
        <f t="shared" si="559"/>
        <v>1</v>
      </c>
    </row>
    <row r="877" spans="2:88" x14ac:dyDescent="0.35">
      <c r="B877" s="137">
        <v>739972</v>
      </c>
      <c r="C877" s="59">
        <v>42614</v>
      </c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/>
      <c r="BE877" s="50"/>
      <c r="BF877" s="65"/>
      <c r="BG877" s="65"/>
      <c r="BH877" s="65"/>
      <c r="BI877" s="50"/>
      <c r="BJ877" s="50"/>
      <c r="BK877" s="50"/>
      <c r="BL877" s="50"/>
      <c r="BM877" s="50"/>
      <c r="BN877" s="50"/>
      <c r="BO877" s="50"/>
      <c r="BP877" s="50"/>
      <c r="BQ877" s="50"/>
      <c r="BR877" s="50"/>
      <c r="BS877" s="50"/>
      <c r="BT877" s="50">
        <v>1</v>
      </c>
      <c r="BU877" s="50"/>
      <c r="BV877" s="50"/>
      <c r="BW877" s="50"/>
      <c r="BX877" s="50"/>
      <c r="BY877" s="50"/>
      <c r="BZ877" s="50"/>
      <c r="CA877" s="50"/>
      <c r="CB877" s="50"/>
      <c r="CC877" s="50"/>
      <c r="CD877" s="50"/>
      <c r="CE877" s="50"/>
      <c r="CF877" s="50"/>
      <c r="CG877" s="50"/>
      <c r="CH877" s="50"/>
      <c r="CI877" s="50"/>
      <c r="CJ877" s="61">
        <f t="shared" si="559"/>
        <v>1</v>
      </c>
    </row>
    <row r="878" spans="2:88" x14ac:dyDescent="0.35">
      <c r="B878" s="137">
        <v>1016001</v>
      </c>
      <c r="C878" s="59">
        <v>42614</v>
      </c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65"/>
      <c r="BG878" s="65"/>
      <c r="BH878" s="65"/>
      <c r="BI878" s="50"/>
      <c r="BJ878" s="50"/>
      <c r="BK878" s="50"/>
      <c r="BL878" s="50"/>
      <c r="BM878" s="50"/>
      <c r="BN878" s="50"/>
      <c r="BO878" s="50"/>
      <c r="BP878" s="50"/>
      <c r="BQ878" s="50"/>
      <c r="BR878" s="50"/>
      <c r="BS878" s="50"/>
      <c r="BT878" s="50">
        <v>1</v>
      </c>
      <c r="BU878" s="50">
        <v>1</v>
      </c>
      <c r="BV878" s="50">
        <v>2</v>
      </c>
      <c r="BW878" s="50">
        <v>2</v>
      </c>
      <c r="BX878" s="50">
        <v>2</v>
      </c>
      <c r="BY878" s="50">
        <v>2</v>
      </c>
      <c r="BZ878" s="50">
        <v>2</v>
      </c>
      <c r="CA878" s="50">
        <v>2</v>
      </c>
      <c r="CB878" s="50">
        <v>2</v>
      </c>
      <c r="CC878" s="50">
        <v>2</v>
      </c>
      <c r="CD878" s="50">
        <v>1</v>
      </c>
      <c r="CE878" s="50">
        <v>2</v>
      </c>
      <c r="CF878" s="50">
        <v>2</v>
      </c>
      <c r="CG878" s="50">
        <v>2</v>
      </c>
      <c r="CH878" s="50">
        <v>1</v>
      </c>
      <c r="CI878" s="50">
        <v>1</v>
      </c>
      <c r="CJ878" s="61">
        <f t="shared" si="559"/>
        <v>27</v>
      </c>
    </row>
    <row r="879" spans="2:88" x14ac:dyDescent="0.35">
      <c r="B879" s="137">
        <v>1016063</v>
      </c>
      <c r="C879" s="59">
        <v>42614</v>
      </c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  <c r="AL879" s="50"/>
      <c r="AM879" s="50"/>
      <c r="AN879" s="50"/>
      <c r="AO879" s="50"/>
      <c r="AP879" s="50"/>
      <c r="AQ879" s="50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0"/>
      <c r="BE879" s="50"/>
      <c r="BF879" s="65"/>
      <c r="BG879" s="65"/>
      <c r="BH879" s="65"/>
      <c r="BI879" s="50"/>
      <c r="BJ879" s="50"/>
      <c r="BK879" s="50"/>
      <c r="BL879" s="50"/>
      <c r="BM879" s="50"/>
      <c r="BN879" s="50"/>
      <c r="BO879" s="50"/>
      <c r="BP879" s="50"/>
      <c r="BQ879" s="50"/>
      <c r="BR879" s="50"/>
      <c r="BS879" s="50"/>
      <c r="BT879" s="50">
        <v>1</v>
      </c>
      <c r="BU879" s="50"/>
      <c r="BV879" s="50"/>
      <c r="BW879" s="50"/>
      <c r="BX879" s="50"/>
      <c r="BY879" s="50"/>
      <c r="BZ879" s="50">
        <v>1</v>
      </c>
      <c r="CA879" s="50"/>
      <c r="CB879" s="50"/>
      <c r="CC879" s="50"/>
      <c r="CD879" s="50"/>
      <c r="CE879" s="50"/>
      <c r="CF879" s="50"/>
      <c r="CG879" s="50"/>
      <c r="CH879" s="50"/>
      <c r="CI879" s="50"/>
      <c r="CJ879" s="61">
        <f t="shared" si="559"/>
        <v>2</v>
      </c>
    </row>
    <row r="880" spans="2:88" x14ac:dyDescent="0.35">
      <c r="B880" s="63"/>
      <c r="C880" s="62" t="s">
        <v>16</v>
      </c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  <c r="AK880" s="64"/>
      <c r="AL880" s="64"/>
      <c r="AM880" s="64"/>
      <c r="AN880" s="64"/>
      <c r="AO880" s="64"/>
      <c r="AP880" s="64"/>
      <c r="AQ880" s="64"/>
      <c r="AR880" s="64"/>
      <c r="AS880" s="64"/>
      <c r="AT880" s="64"/>
      <c r="AU880" s="64"/>
      <c r="AV880" s="64"/>
      <c r="AW880" s="64"/>
      <c r="AX880" s="64"/>
      <c r="AY880" s="64"/>
      <c r="AZ880" s="64"/>
      <c r="BA880" s="64"/>
      <c r="BB880" s="64"/>
      <c r="BC880" s="64"/>
      <c r="BD880" s="64"/>
      <c r="BE880" s="64"/>
      <c r="BF880" s="64"/>
      <c r="BG880" s="64"/>
      <c r="BH880" s="64"/>
      <c r="BI880" s="64"/>
      <c r="BJ880" s="64"/>
      <c r="BK880" s="64"/>
      <c r="BL880" s="64"/>
      <c r="BM880" s="64"/>
      <c r="BN880" s="64"/>
      <c r="BO880" s="64"/>
      <c r="BP880" s="64"/>
      <c r="BQ880" s="64"/>
      <c r="BR880" s="64"/>
      <c r="BS880" s="64"/>
      <c r="BT880" s="64">
        <f t="shared" ref="BT880:CE880" si="560">COUNT(BT871:BT879)</f>
        <v>9</v>
      </c>
      <c r="BU880" s="64">
        <f t="shared" si="560"/>
        <v>2</v>
      </c>
      <c r="BV880" s="64">
        <f t="shared" si="560"/>
        <v>1</v>
      </c>
      <c r="BW880" s="64">
        <f t="shared" si="560"/>
        <v>4</v>
      </c>
      <c r="BX880" s="64">
        <f t="shared" si="560"/>
        <v>1</v>
      </c>
      <c r="BY880" s="64">
        <f t="shared" si="560"/>
        <v>3</v>
      </c>
      <c r="BZ880" s="64">
        <f t="shared" si="560"/>
        <v>2</v>
      </c>
      <c r="CA880" s="64">
        <f t="shared" si="560"/>
        <v>2</v>
      </c>
      <c r="CB880" s="64">
        <f t="shared" si="560"/>
        <v>1</v>
      </c>
      <c r="CC880" s="64">
        <f t="shared" si="560"/>
        <v>3</v>
      </c>
      <c r="CD880" s="64">
        <f t="shared" si="560"/>
        <v>1</v>
      </c>
      <c r="CE880" s="64">
        <f t="shared" si="560"/>
        <v>1</v>
      </c>
      <c r="CF880" s="64">
        <f>COUNT(CF871:CF879)</f>
        <v>1</v>
      </c>
      <c r="CG880" s="64">
        <f>COUNT(CG871:CG879)</f>
        <v>1</v>
      </c>
      <c r="CH880" s="64">
        <f>COUNT(CH871:CH879)</f>
        <v>1</v>
      </c>
      <c r="CI880" s="64">
        <f>COUNT(CI871:CI879)</f>
        <v>1</v>
      </c>
      <c r="CJ880" s="64">
        <f>SUM(CJ871:CJ879)</f>
        <v>49</v>
      </c>
    </row>
    <row r="882" spans="2:88" x14ac:dyDescent="0.35">
      <c r="B882" s="136" t="s">
        <v>230</v>
      </c>
      <c r="C882" s="58" t="s">
        <v>231</v>
      </c>
      <c r="D882" s="56">
        <v>40544</v>
      </c>
      <c r="E882" s="56">
        <v>40575</v>
      </c>
      <c r="F882" s="56">
        <v>40603</v>
      </c>
      <c r="G882" s="56">
        <v>40634</v>
      </c>
      <c r="H882" s="56">
        <v>40664</v>
      </c>
      <c r="I882" s="56">
        <v>40695</v>
      </c>
      <c r="J882" s="56">
        <v>40725</v>
      </c>
      <c r="K882" s="56">
        <v>40756</v>
      </c>
      <c r="L882" s="56">
        <v>40787</v>
      </c>
      <c r="M882" s="56">
        <v>40817</v>
      </c>
      <c r="N882" s="56">
        <v>40848</v>
      </c>
      <c r="O882" s="56">
        <v>40878</v>
      </c>
      <c r="P882" s="56">
        <v>40909</v>
      </c>
      <c r="Q882" s="56">
        <v>40940</v>
      </c>
      <c r="R882" s="56">
        <v>40969</v>
      </c>
      <c r="S882" s="56">
        <v>41000</v>
      </c>
      <c r="T882" s="56">
        <v>41030</v>
      </c>
      <c r="U882" s="56">
        <v>41061</v>
      </c>
      <c r="V882" s="56">
        <v>41091</v>
      </c>
      <c r="W882" s="56">
        <v>41122</v>
      </c>
      <c r="X882" s="56">
        <v>41153</v>
      </c>
      <c r="Y882" s="56">
        <v>41183</v>
      </c>
      <c r="Z882" s="56">
        <v>41214</v>
      </c>
      <c r="AA882" s="56">
        <v>41244</v>
      </c>
      <c r="AB882" s="56">
        <v>41275</v>
      </c>
      <c r="AC882" s="56">
        <v>41306</v>
      </c>
      <c r="AD882" s="56">
        <v>41334</v>
      </c>
      <c r="AE882" s="56">
        <v>41365</v>
      </c>
      <c r="AF882" s="56">
        <v>41395</v>
      </c>
      <c r="AG882" s="56">
        <v>41426</v>
      </c>
      <c r="AH882" s="56">
        <v>41456</v>
      </c>
      <c r="AI882" s="56">
        <v>41487</v>
      </c>
      <c r="AJ882" s="56">
        <v>41518</v>
      </c>
      <c r="AK882" s="56">
        <v>41548</v>
      </c>
      <c r="AL882" s="56">
        <v>41579</v>
      </c>
      <c r="AM882" s="56">
        <v>41609</v>
      </c>
      <c r="AN882" s="56">
        <v>41640</v>
      </c>
      <c r="AO882" s="56">
        <v>41671</v>
      </c>
      <c r="AP882" s="56">
        <v>41699</v>
      </c>
      <c r="AQ882" s="56">
        <v>41730</v>
      </c>
      <c r="AR882" s="56">
        <v>41760</v>
      </c>
      <c r="AS882" s="56">
        <v>41791</v>
      </c>
      <c r="AT882" s="56">
        <v>41821</v>
      </c>
      <c r="AU882" s="56">
        <v>41852</v>
      </c>
      <c r="AV882" s="56">
        <v>41883</v>
      </c>
      <c r="AW882" s="56">
        <v>41913</v>
      </c>
      <c r="AX882" s="56">
        <v>41944</v>
      </c>
      <c r="AY882" s="56">
        <v>41974</v>
      </c>
      <c r="AZ882" s="56">
        <v>42005</v>
      </c>
      <c r="BA882" s="56">
        <v>42036</v>
      </c>
      <c r="BB882" s="56">
        <v>42064</v>
      </c>
      <c r="BC882" s="56">
        <v>42095</v>
      </c>
      <c r="BD882" s="56">
        <v>42125</v>
      </c>
      <c r="BE882" s="56">
        <v>42156</v>
      </c>
      <c r="BF882" s="56">
        <v>42186</v>
      </c>
      <c r="BG882" s="56">
        <v>42217</v>
      </c>
      <c r="BH882" s="48">
        <v>42248</v>
      </c>
      <c r="BI882" s="48">
        <v>42278</v>
      </c>
      <c r="BJ882" s="48">
        <v>42309</v>
      </c>
      <c r="BK882" s="48">
        <v>42339</v>
      </c>
      <c r="BL882" s="48">
        <v>42370</v>
      </c>
      <c r="BM882" s="48">
        <v>42401</v>
      </c>
      <c r="BN882" s="48">
        <v>42430</v>
      </c>
      <c r="BO882" s="48">
        <v>42461</v>
      </c>
      <c r="BP882" s="48">
        <v>42491</v>
      </c>
      <c r="BQ882" s="48">
        <v>42522</v>
      </c>
      <c r="BR882" s="48">
        <v>42552</v>
      </c>
      <c r="BS882" s="48">
        <v>42583</v>
      </c>
      <c r="BT882" s="48">
        <v>42614</v>
      </c>
      <c r="BU882" s="48">
        <v>42644</v>
      </c>
      <c r="BV882" s="48">
        <v>42675</v>
      </c>
      <c r="BW882" s="48">
        <v>42705</v>
      </c>
      <c r="BX882" s="48">
        <v>42736</v>
      </c>
      <c r="BY882" s="48">
        <v>42767</v>
      </c>
      <c r="BZ882" s="48">
        <v>42795</v>
      </c>
      <c r="CA882" s="48">
        <v>42826</v>
      </c>
      <c r="CB882" s="48">
        <v>42856</v>
      </c>
      <c r="CC882" s="48">
        <v>42887</v>
      </c>
      <c r="CD882" s="48">
        <v>42917</v>
      </c>
      <c r="CE882" s="48">
        <v>42948</v>
      </c>
      <c r="CF882" s="48">
        <v>42979</v>
      </c>
      <c r="CG882" s="48">
        <v>43009</v>
      </c>
      <c r="CH882" s="48">
        <v>43040</v>
      </c>
      <c r="CI882" s="48">
        <v>43070</v>
      </c>
      <c r="CJ882" s="56" t="s">
        <v>16</v>
      </c>
    </row>
    <row r="883" spans="2:88" x14ac:dyDescent="0.35">
      <c r="B883" s="137">
        <v>1017510</v>
      </c>
      <c r="C883" s="59">
        <v>42644</v>
      </c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/>
      <c r="BE883" s="50"/>
      <c r="BF883" s="65"/>
      <c r="BG883" s="65"/>
      <c r="BH883" s="65"/>
      <c r="BI883" s="50"/>
      <c r="BJ883" s="50"/>
      <c r="BK883" s="50"/>
      <c r="BL883" s="50"/>
      <c r="BM883" s="50"/>
      <c r="BN883" s="50"/>
      <c r="BO883" s="50"/>
      <c r="BP883" s="50"/>
      <c r="BQ883" s="50"/>
      <c r="BR883" s="50"/>
      <c r="BS883" s="50"/>
      <c r="BT883" s="50"/>
      <c r="BU883" s="50">
        <v>1</v>
      </c>
      <c r="BV883" s="50">
        <v>1</v>
      </c>
      <c r="BW883" s="50">
        <v>1</v>
      </c>
      <c r="BX883" s="50">
        <v>1</v>
      </c>
      <c r="BY883" s="50">
        <v>1</v>
      </c>
      <c r="BZ883" s="50"/>
      <c r="CA883" s="50">
        <v>1</v>
      </c>
      <c r="CB883" s="50">
        <v>1</v>
      </c>
      <c r="CC883" s="50"/>
      <c r="CD883" s="50">
        <v>1</v>
      </c>
      <c r="CE883" s="50">
        <v>1</v>
      </c>
      <c r="CF883" s="50">
        <v>1</v>
      </c>
      <c r="CG883" s="50">
        <v>1</v>
      </c>
      <c r="CH883" s="50">
        <v>1</v>
      </c>
      <c r="CI883" s="50">
        <v>1</v>
      </c>
      <c r="CJ883" s="61">
        <f t="shared" ref="CJ883:CJ892" si="561">SUM(D883:CI883)</f>
        <v>13</v>
      </c>
    </row>
    <row r="884" spans="2:88" x14ac:dyDescent="0.35">
      <c r="B884" s="137">
        <v>1018697</v>
      </c>
      <c r="C884" s="59">
        <v>42644</v>
      </c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  <c r="AL884" s="50"/>
      <c r="AM884" s="50"/>
      <c r="AN884" s="50"/>
      <c r="AO884" s="50"/>
      <c r="AP884" s="50"/>
      <c r="AQ884" s="50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0"/>
      <c r="BE884" s="50"/>
      <c r="BF884" s="65"/>
      <c r="BG884" s="65"/>
      <c r="BH884" s="65"/>
      <c r="BI884" s="50"/>
      <c r="BJ884" s="50"/>
      <c r="BK884" s="50"/>
      <c r="BL884" s="50"/>
      <c r="BM884" s="50"/>
      <c r="BN884" s="50"/>
      <c r="BO884" s="50"/>
      <c r="BP884" s="50"/>
      <c r="BQ884" s="50"/>
      <c r="BR884" s="50"/>
      <c r="BS884" s="50"/>
      <c r="BT884" s="50"/>
      <c r="BU884" s="50">
        <v>1</v>
      </c>
      <c r="BV884" s="50"/>
      <c r="BW884" s="50"/>
      <c r="BX884" s="50"/>
      <c r="BY884" s="50"/>
      <c r="BZ884" s="50"/>
      <c r="CA884" s="50"/>
      <c r="CB884" s="50"/>
      <c r="CC884" s="50"/>
      <c r="CD884" s="50"/>
      <c r="CE884" s="50"/>
      <c r="CF884" s="50"/>
      <c r="CG884" s="50"/>
      <c r="CH884" s="50"/>
      <c r="CI884" s="50"/>
      <c r="CJ884" s="61">
        <f t="shared" si="561"/>
        <v>1</v>
      </c>
    </row>
    <row r="885" spans="2:88" x14ac:dyDescent="0.35">
      <c r="B885" s="137">
        <v>1019084</v>
      </c>
      <c r="C885" s="59">
        <v>42644</v>
      </c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65"/>
      <c r="BG885" s="65"/>
      <c r="BH885" s="65"/>
      <c r="BI885" s="50"/>
      <c r="BJ885" s="50"/>
      <c r="BK885" s="50"/>
      <c r="BL885" s="50"/>
      <c r="BM885" s="50"/>
      <c r="BN885" s="50"/>
      <c r="BO885" s="50"/>
      <c r="BP885" s="50"/>
      <c r="BQ885" s="50"/>
      <c r="BR885" s="50"/>
      <c r="BS885" s="50"/>
      <c r="BT885" s="50"/>
      <c r="BU885" s="50">
        <v>1</v>
      </c>
      <c r="BV885" s="50"/>
      <c r="BW885" s="50">
        <v>1</v>
      </c>
      <c r="BX885" s="50"/>
      <c r="BY885" s="50"/>
      <c r="BZ885" s="50"/>
      <c r="CA885" s="50"/>
      <c r="CB885" s="50"/>
      <c r="CC885" s="50"/>
      <c r="CD885" s="50"/>
      <c r="CE885" s="50"/>
      <c r="CF885" s="50"/>
      <c r="CG885" s="50"/>
      <c r="CH885" s="50"/>
      <c r="CI885" s="50"/>
      <c r="CJ885" s="61">
        <f t="shared" si="561"/>
        <v>2</v>
      </c>
    </row>
    <row r="886" spans="2:88" x14ac:dyDescent="0.35">
      <c r="B886" s="137">
        <v>1019297</v>
      </c>
      <c r="C886" s="59">
        <v>42644</v>
      </c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/>
      <c r="BE886" s="50"/>
      <c r="BF886" s="65"/>
      <c r="BG886" s="65"/>
      <c r="BH886" s="65"/>
      <c r="BI886" s="50"/>
      <c r="BJ886" s="50"/>
      <c r="BK886" s="50"/>
      <c r="BL886" s="50"/>
      <c r="BM886" s="50"/>
      <c r="BN886" s="50"/>
      <c r="BO886" s="50"/>
      <c r="BP886" s="50"/>
      <c r="BQ886" s="50"/>
      <c r="BR886" s="50"/>
      <c r="BS886" s="50"/>
      <c r="BT886" s="50"/>
      <c r="BU886" s="50">
        <v>1</v>
      </c>
      <c r="BV886" s="50"/>
      <c r="BW886" s="50"/>
      <c r="BX886" s="50"/>
      <c r="BY886" s="50"/>
      <c r="BZ886" s="50"/>
      <c r="CA886" s="50"/>
      <c r="CB886" s="50"/>
      <c r="CC886" s="50"/>
      <c r="CD886" s="50"/>
      <c r="CE886" s="50"/>
      <c r="CF886" s="50"/>
      <c r="CG886" s="50"/>
      <c r="CH886" s="50"/>
      <c r="CI886" s="50"/>
      <c r="CJ886" s="61">
        <f t="shared" si="561"/>
        <v>1</v>
      </c>
    </row>
    <row r="887" spans="2:88" x14ac:dyDescent="0.35">
      <c r="B887" s="137">
        <v>995129</v>
      </c>
      <c r="C887" s="59">
        <v>42644</v>
      </c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/>
      <c r="BE887" s="50"/>
      <c r="BF887" s="65"/>
      <c r="BG887" s="65"/>
      <c r="BH887" s="65"/>
      <c r="BI887" s="50"/>
      <c r="BJ887" s="50"/>
      <c r="BK887" s="50"/>
      <c r="BL887" s="50"/>
      <c r="BM887" s="50"/>
      <c r="BN887" s="50"/>
      <c r="BO887" s="50"/>
      <c r="BP887" s="50"/>
      <c r="BQ887" s="50"/>
      <c r="BR887" s="50"/>
      <c r="BS887" s="50"/>
      <c r="BT887" s="50"/>
      <c r="BU887" s="50">
        <v>1</v>
      </c>
      <c r="BV887" s="50"/>
      <c r="BW887" s="50"/>
      <c r="BX887" s="50"/>
      <c r="BY887" s="50"/>
      <c r="BZ887" s="50"/>
      <c r="CA887" s="50"/>
      <c r="CB887" s="50"/>
      <c r="CC887" s="50"/>
      <c r="CD887" s="50"/>
      <c r="CE887" s="50"/>
      <c r="CF887" s="50"/>
      <c r="CG887" s="50"/>
      <c r="CH887" s="50"/>
      <c r="CI887" s="50"/>
      <c r="CJ887" s="61">
        <f t="shared" si="561"/>
        <v>1</v>
      </c>
    </row>
    <row r="888" spans="2:88" x14ac:dyDescent="0.35">
      <c r="B888" s="137">
        <v>761160</v>
      </c>
      <c r="C888" s="59">
        <v>42644</v>
      </c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  <c r="AL888" s="50"/>
      <c r="AM888" s="50"/>
      <c r="AN888" s="50"/>
      <c r="AO888" s="50"/>
      <c r="AP888" s="50"/>
      <c r="AQ888" s="50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0"/>
      <c r="BE888" s="50"/>
      <c r="BF888" s="65"/>
      <c r="BG888" s="65"/>
      <c r="BH888" s="65"/>
      <c r="BI888" s="50"/>
      <c r="BJ888" s="50"/>
      <c r="BK888" s="50"/>
      <c r="BL888" s="50"/>
      <c r="BM888" s="50"/>
      <c r="BN888" s="50"/>
      <c r="BO888" s="50"/>
      <c r="BP888" s="50"/>
      <c r="BQ888" s="50"/>
      <c r="BR888" s="50"/>
      <c r="BS888" s="50"/>
      <c r="BT888" s="50"/>
      <c r="BU888" s="50">
        <v>3</v>
      </c>
      <c r="BV888" s="50"/>
      <c r="BW888" s="50"/>
      <c r="BX888" s="50"/>
      <c r="BY888" s="50"/>
      <c r="BZ888" s="50"/>
      <c r="CA888" s="50"/>
      <c r="CB888" s="50"/>
      <c r="CC888" s="50"/>
      <c r="CD888" s="50"/>
      <c r="CE888" s="50"/>
      <c r="CF888" s="50"/>
      <c r="CG888" s="50"/>
      <c r="CH888" s="50"/>
      <c r="CI888" s="50"/>
      <c r="CJ888" s="61">
        <f t="shared" si="561"/>
        <v>3</v>
      </c>
    </row>
    <row r="889" spans="2:88" x14ac:dyDescent="0.35">
      <c r="B889" s="137">
        <v>1023335</v>
      </c>
      <c r="C889" s="59">
        <v>42644</v>
      </c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0"/>
      <c r="BE889" s="50"/>
      <c r="BF889" s="65"/>
      <c r="BG889" s="65"/>
      <c r="BH889" s="65"/>
      <c r="BI889" s="50"/>
      <c r="BJ889" s="50"/>
      <c r="BK889" s="50"/>
      <c r="BL889" s="50"/>
      <c r="BM889" s="50"/>
      <c r="BN889" s="50"/>
      <c r="BO889" s="50"/>
      <c r="BP889" s="50"/>
      <c r="BQ889" s="50"/>
      <c r="BR889" s="50"/>
      <c r="BS889" s="50"/>
      <c r="BT889" s="50"/>
      <c r="BU889" s="50">
        <v>1</v>
      </c>
      <c r="BV889" s="50"/>
      <c r="BW889" s="50"/>
      <c r="BX889" s="50"/>
      <c r="BY889" s="50"/>
      <c r="BZ889" s="50"/>
      <c r="CA889" s="50"/>
      <c r="CB889" s="50"/>
      <c r="CC889" s="50"/>
      <c r="CD889" s="50"/>
      <c r="CE889" s="50"/>
      <c r="CF889" s="50"/>
      <c r="CG889" s="50"/>
      <c r="CH889" s="50"/>
      <c r="CI889" s="50"/>
      <c r="CJ889" s="61">
        <f t="shared" si="561"/>
        <v>1</v>
      </c>
    </row>
    <row r="890" spans="2:88" x14ac:dyDescent="0.35">
      <c r="B890" s="137">
        <v>1022938</v>
      </c>
      <c r="C890" s="59">
        <v>42644</v>
      </c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65"/>
      <c r="BG890" s="65"/>
      <c r="BH890" s="65"/>
      <c r="BI890" s="50"/>
      <c r="BJ890" s="50"/>
      <c r="BK890" s="50"/>
      <c r="BL890" s="50"/>
      <c r="BM890" s="50"/>
      <c r="BN890" s="50"/>
      <c r="BO890" s="50"/>
      <c r="BP890" s="50"/>
      <c r="BQ890" s="50"/>
      <c r="BR890" s="50"/>
      <c r="BS890" s="50"/>
      <c r="BT890" s="50"/>
      <c r="BU890" s="50">
        <v>1</v>
      </c>
      <c r="BV890" s="50"/>
      <c r="BW890" s="50"/>
      <c r="BX890" s="50"/>
      <c r="BY890" s="50"/>
      <c r="BZ890" s="50"/>
      <c r="CA890" s="50"/>
      <c r="CB890" s="50"/>
      <c r="CC890" s="50"/>
      <c r="CD890" s="50"/>
      <c r="CE890" s="50"/>
      <c r="CF890" s="50"/>
      <c r="CG890" s="50"/>
      <c r="CH890" s="50"/>
      <c r="CI890" s="50"/>
      <c r="CJ890" s="61">
        <f t="shared" si="561"/>
        <v>1</v>
      </c>
    </row>
    <row r="891" spans="2:88" x14ac:dyDescent="0.35">
      <c r="B891" s="137">
        <v>396040</v>
      </c>
      <c r="C891" s="59">
        <v>42644</v>
      </c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  <c r="AL891" s="50"/>
      <c r="AM891" s="50"/>
      <c r="AN891" s="50"/>
      <c r="AO891" s="50"/>
      <c r="AP891" s="50"/>
      <c r="AQ891" s="50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0"/>
      <c r="BE891" s="50"/>
      <c r="BF891" s="65"/>
      <c r="BG891" s="65"/>
      <c r="BH891" s="65"/>
      <c r="BI891" s="50"/>
      <c r="BJ891" s="50"/>
      <c r="BK891" s="50"/>
      <c r="BL891" s="50"/>
      <c r="BM891" s="50"/>
      <c r="BN891" s="50"/>
      <c r="BO891" s="50"/>
      <c r="BP891" s="50"/>
      <c r="BQ891" s="50"/>
      <c r="BR891" s="50"/>
      <c r="BS891" s="50"/>
      <c r="BT891" s="50"/>
      <c r="BU891" s="50">
        <v>1</v>
      </c>
      <c r="BV891" s="50"/>
      <c r="BW891" s="50"/>
      <c r="BX891" s="50">
        <v>1</v>
      </c>
      <c r="BY891" s="50"/>
      <c r="BZ891" s="50"/>
      <c r="CA891" s="50"/>
      <c r="CB891" s="50">
        <v>1</v>
      </c>
      <c r="CC891" s="50"/>
      <c r="CD891" s="50"/>
      <c r="CE891" s="50"/>
      <c r="CF891" s="50"/>
      <c r="CG891" s="50"/>
      <c r="CH891" s="50"/>
      <c r="CI891" s="50"/>
      <c r="CJ891" s="61">
        <f t="shared" si="561"/>
        <v>3</v>
      </c>
    </row>
    <row r="892" spans="2:88" x14ac:dyDescent="0.35">
      <c r="B892" s="137">
        <v>997525</v>
      </c>
      <c r="C892" s="59">
        <v>42644</v>
      </c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65"/>
      <c r="BG892" s="65"/>
      <c r="BH892" s="65"/>
      <c r="BI892" s="50"/>
      <c r="BJ892" s="50"/>
      <c r="BK892" s="50"/>
      <c r="BL892" s="50"/>
      <c r="BM892" s="50"/>
      <c r="BN892" s="50"/>
      <c r="BO892" s="50"/>
      <c r="BP892" s="50"/>
      <c r="BQ892" s="50"/>
      <c r="BR892" s="50"/>
      <c r="BS892" s="50"/>
      <c r="BT892" s="50"/>
      <c r="BU892" s="50">
        <v>1</v>
      </c>
      <c r="BV892" s="50"/>
      <c r="BW892" s="50"/>
      <c r="BX892" s="50"/>
      <c r="BY892" s="50"/>
      <c r="BZ892" s="50"/>
      <c r="CA892" s="50"/>
      <c r="CB892" s="50"/>
      <c r="CC892" s="50"/>
      <c r="CD892" s="50"/>
      <c r="CE892" s="50"/>
      <c r="CF892" s="50"/>
      <c r="CG892" s="50"/>
      <c r="CH892" s="50"/>
      <c r="CI892" s="50"/>
      <c r="CJ892" s="61">
        <f t="shared" si="561"/>
        <v>1</v>
      </c>
    </row>
    <row r="893" spans="2:88" x14ac:dyDescent="0.35">
      <c r="B893" s="63"/>
      <c r="C893" s="62" t="s">
        <v>16</v>
      </c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4"/>
      <c r="AR893" s="64"/>
      <c r="AS893" s="64"/>
      <c r="AT893" s="64"/>
      <c r="AU893" s="64"/>
      <c r="AV893" s="64"/>
      <c r="AW893" s="64"/>
      <c r="AX893" s="64"/>
      <c r="AY893" s="64"/>
      <c r="AZ893" s="64"/>
      <c r="BA893" s="64"/>
      <c r="BB893" s="64"/>
      <c r="BC893" s="64"/>
      <c r="BD893" s="64"/>
      <c r="BE893" s="64"/>
      <c r="BF893" s="64"/>
      <c r="BG893" s="64"/>
      <c r="BH893" s="64"/>
      <c r="BI893" s="64"/>
      <c r="BJ893" s="64"/>
      <c r="BK893" s="64"/>
      <c r="BL893" s="64"/>
      <c r="BM893" s="64"/>
      <c r="BN893" s="64"/>
      <c r="BO893" s="64"/>
      <c r="BP893" s="64"/>
      <c r="BQ893" s="64"/>
      <c r="BR893" s="64"/>
      <c r="BS893" s="64"/>
      <c r="BT893" s="64"/>
      <c r="BU893" s="64">
        <f>COUNT(BU883:BU892)</f>
        <v>10</v>
      </c>
      <c r="BV893" s="64">
        <f>COUNT(BV883:BV892)</f>
        <v>1</v>
      </c>
      <c r="BW893" s="64">
        <f>COUNT(BW883:BW892)</f>
        <v>2</v>
      </c>
      <c r="BX893" s="64">
        <f>COUNT(BX883:BX892)</f>
        <v>2</v>
      </c>
      <c r="BY893" s="64">
        <f>COUNT(BY883:BY892)</f>
        <v>1</v>
      </c>
      <c r="BZ893" s="64">
        <f t="shared" ref="BZ893:CF893" si="562">COUNT(BZ883:BZ892)</f>
        <v>0</v>
      </c>
      <c r="CA893" s="64">
        <f t="shared" si="562"/>
        <v>1</v>
      </c>
      <c r="CB893" s="64">
        <f t="shared" si="562"/>
        <v>2</v>
      </c>
      <c r="CC893" s="64">
        <f t="shared" si="562"/>
        <v>0</v>
      </c>
      <c r="CD893" s="64">
        <f t="shared" si="562"/>
        <v>1</v>
      </c>
      <c r="CE893" s="64">
        <f t="shared" si="562"/>
        <v>1</v>
      </c>
      <c r="CF893" s="64">
        <f t="shared" si="562"/>
        <v>1</v>
      </c>
      <c r="CG893" s="64">
        <f>COUNT(CG883:CG892)</f>
        <v>1</v>
      </c>
      <c r="CH893" s="64">
        <f>COUNT(CH883:CH892)</f>
        <v>1</v>
      </c>
      <c r="CI893" s="64">
        <f>COUNT(CI883:CI892)</f>
        <v>1</v>
      </c>
      <c r="CJ893" s="64">
        <f>SUM(CJ883:CJ892)</f>
        <v>27</v>
      </c>
    </row>
    <row r="895" spans="2:88" x14ac:dyDescent="0.35">
      <c r="B895" s="136" t="s">
        <v>230</v>
      </c>
      <c r="C895" s="58" t="s">
        <v>231</v>
      </c>
      <c r="D895" s="56">
        <v>40544</v>
      </c>
      <c r="E895" s="56">
        <v>40575</v>
      </c>
      <c r="F895" s="56">
        <v>40603</v>
      </c>
      <c r="G895" s="56">
        <v>40634</v>
      </c>
      <c r="H895" s="56">
        <v>40664</v>
      </c>
      <c r="I895" s="56">
        <v>40695</v>
      </c>
      <c r="J895" s="56">
        <v>40725</v>
      </c>
      <c r="K895" s="56">
        <v>40756</v>
      </c>
      <c r="L895" s="56">
        <v>40787</v>
      </c>
      <c r="M895" s="56">
        <v>40817</v>
      </c>
      <c r="N895" s="56">
        <v>40848</v>
      </c>
      <c r="O895" s="56">
        <v>40878</v>
      </c>
      <c r="P895" s="56">
        <v>40909</v>
      </c>
      <c r="Q895" s="56">
        <v>40940</v>
      </c>
      <c r="R895" s="56">
        <v>40969</v>
      </c>
      <c r="S895" s="56">
        <v>41000</v>
      </c>
      <c r="T895" s="56">
        <v>41030</v>
      </c>
      <c r="U895" s="56">
        <v>41061</v>
      </c>
      <c r="V895" s="56">
        <v>41091</v>
      </c>
      <c r="W895" s="56">
        <v>41122</v>
      </c>
      <c r="X895" s="56">
        <v>41153</v>
      </c>
      <c r="Y895" s="56">
        <v>41183</v>
      </c>
      <c r="Z895" s="56">
        <v>41214</v>
      </c>
      <c r="AA895" s="56">
        <v>41244</v>
      </c>
      <c r="AB895" s="56">
        <v>41275</v>
      </c>
      <c r="AC895" s="56">
        <v>41306</v>
      </c>
      <c r="AD895" s="56">
        <v>41334</v>
      </c>
      <c r="AE895" s="56">
        <v>41365</v>
      </c>
      <c r="AF895" s="56">
        <v>41395</v>
      </c>
      <c r="AG895" s="56">
        <v>41426</v>
      </c>
      <c r="AH895" s="56">
        <v>41456</v>
      </c>
      <c r="AI895" s="56">
        <v>41487</v>
      </c>
      <c r="AJ895" s="56">
        <v>41518</v>
      </c>
      <c r="AK895" s="56">
        <v>41548</v>
      </c>
      <c r="AL895" s="56">
        <v>41579</v>
      </c>
      <c r="AM895" s="56">
        <v>41609</v>
      </c>
      <c r="AN895" s="56">
        <v>41640</v>
      </c>
      <c r="AO895" s="56">
        <v>41671</v>
      </c>
      <c r="AP895" s="56">
        <v>41699</v>
      </c>
      <c r="AQ895" s="56">
        <v>41730</v>
      </c>
      <c r="AR895" s="56">
        <v>41760</v>
      </c>
      <c r="AS895" s="56">
        <v>41791</v>
      </c>
      <c r="AT895" s="56">
        <v>41821</v>
      </c>
      <c r="AU895" s="56">
        <v>41852</v>
      </c>
      <c r="AV895" s="56">
        <v>41883</v>
      </c>
      <c r="AW895" s="56">
        <v>41913</v>
      </c>
      <c r="AX895" s="56">
        <v>41944</v>
      </c>
      <c r="AY895" s="56">
        <v>41974</v>
      </c>
      <c r="AZ895" s="56">
        <v>42005</v>
      </c>
      <c r="BA895" s="56">
        <v>42036</v>
      </c>
      <c r="BB895" s="56">
        <v>42064</v>
      </c>
      <c r="BC895" s="56">
        <v>42095</v>
      </c>
      <c r="BD895" s="56">
        <v>42125</v>
      </c>
      <c r="BE895" s="56">
        <v>42156</v>
      </c>
      <c r="BF895" s="56">
        <v>42186</v>
      </c>
      <c r="BG895" s="56">
        <v>42217</v>
      </c>
      <c r="BH895" s="48">
        <v>42248</v>
      </c>
      <c r="BI895" s="48">
        <v>42278</v>
      </c>
      <c r="BJ895" s="48">
        <v>42309</v>
      </c>
      <c r="BK895" s="48">
        <v>42339</v>
      </c>
      <c r="BL895" s="48">
        <v>42370</v>
      </c>
      <c r="BM895" s="48">
        <v>42401</v>
      </c>
      <c r="BN895" s="48">
        <v>42430</v>
      </c>
      <c r="BO895" s="48">
        <v>42461</v>
      </c>
      <c r="BP895" s="48">
        <v>42491</v>
      </c>
      <c r="BQ895" s="48">
        <v>42522</v>
      </c>
      <c r="BR895" s="48">
        <v>42552</v>
      </c>
      <c r="BS895" s="48">
        <v>42583</v>
      </c>
      <c r="BT895" s="48">
        <v>42614</v>
      </c>
      <c r="BU895" s="48">
        <v>42644</v>
      </c>
      <c r="BV895" s="48">
        <v>42675</v>
      </c>
      <c r="BW895" s="48">
        <v>42705</v>
      </c>
      <c r="BX895" s="48">
        <v>42736</v>
      </c>
      <c r="BY895" s="48">
        <v>42767</v>
      </c>
      <c r="BZ895" s="48">
        <v>42795</v>
      </c>
      <c r="CA895" s="48">
        <v>42826</v>
      </c>
      <c r="CB895" s="48">
        <v>42856</v>
      </c>
      <c r="CC895" s="48">
        <v>42887</v>
      </c>
      <c r="CD895" s="48">
        <v>42917</v>
      </c>
      <c r="CE895" s="48">
        <v>42948</v>
      </c>
      <c r="CF895" s="48">
        <v>42979</v>
      </c>
      <c r="CG895" s="48">
        <v>43009</v>
      </c>
      <c r="CH895" s="48">
        <v>43040</v>
      </c>
      <c r="CI895" s="48">
        <v>43070</v>
      </c>
      <c r="CJ895" s="56" t="s">
        <v>16</v>
      </c>
    </row>
    <row r="896" spans="2:88" x14ac:dyDescent="0.35">
      <c r="B896" s="137">
        <v>894051</v>
      </c>
      <c r="C896" s="59">
        <v>42675</v>
      </c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0"/>
      <c r="BF896" s="65"/>
      <c r="BG896" s="65"/>
      <c r="BH896" s="65"/>
      <c r="BI896" s="50"/>
      <c r="BJ896" s="50"/>
      <c r="BK896" s="50"/>
      <c r="BL896" s="50"/>
      <c r="BM896" s="50"/>
      <c r="BN896" s="50"/>
      <c r="BO896" s="50"/>
      <c r="BP896" s="50"/>
      <c r="BQ896" s="50"/>
      <c r="BR896" s="50"/>
      <c r="BS896" s="50"/>
      <c r="BT896" s="50"/>
      <c r="BU896" s="50"/>
      <c r="BV896" s="50">
        <v>1</v>
      </c>
      <c r="BW896" s="50"/>
      <c r="BX896" s="50"/>
      <c r="BY896" s="50"/>
      <c r="BZ896" s="50"/>
      <c r="CA896" s="50"/>
      <c r="CB896" s="50"/>
      <c r="CC896" s="50"/>
      <c r="CD896" s="50"/>
      <c r="CE896" s="50"/>
      <c r="CF896" s="50"/>
      <c r="CG896" s="50"/>
      <c r="CH896" s="50"/>
      <c r="CI896" s="50"/>
      <c r="CJ896" s="61">
        <f t="shared" ref="CJ896:CJ905" si="563">SUM(D896:CI896)</f>
        <v>1</v>
      </c>
    </row>
    <row r="897" spans="2:88" x14ac:dyDescent="0.35">
      <c r="B897" s="137">
        <v>1025647</v>
      </c>
      <c r="C897" s="59">
        <v>42675</v>
      </c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65"/>
      <c r="BG897" s="65"/>
      <c r="BH897" s="65"/>
      <c r="BI897" s="50"/>
      <c r="BJ897" s="50"/>
      <c r="BK897" s="50"/>
      <c r="BL897" s="50"/>
      <c r="BM897" s="50"/>
      <c r="BN897" s="50"/>
      <c r="BO897" s="50"/>
      <c r="BP897" s="50"/>
      <c r="BQ897" s="50"/>
      <c r="BR897" s="50"/>
      <c r="BS897" s="50"/>
      <c r="BT897" s="50"/>
      <c r="BU897" s="50"/>
      <c r="BV897" s="50">
        <v>1</v>
      </c>
      <c r="BW897" s="50"/>
      <c r="BX897" s="50"/>
      <c r="BY897" s="50"/>
      <c r="BZ897" s="50"/>
      <c r="CA897" s="50"/>
      <c r="CB897" s="50"/>
      <c r="CC897" s="50"/>
      <c r="CD897" s="50"/>
      <c r="CE897" s="50"/>
      <c r="CF897" s="50"/>
      <c r="CG897" s="50"/>
      <c r="CH897" s="50"/>
      <c r="CI897" s="50"/>
      <c r="CJ897" s="61">
        <f t="shared" si="563"/>
        <v>1</v>
      </c>
    </row>
    <row r="898" spans="2:88" x14ac:dyDescent="0.35">
      <c r="B898" s="137">
        <v>378552</v>
      </c>
      <c r="C898" s="59">
        <v>42675</v>
      </c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65"/>
      <c r="BG898" s="65"/>
      <c r="BH898" s="65"/>
      <c r="BI898" s="50"/>
      <c r="BJ898" s="50"/>
      <c r="BK898" s="50"/>
      <c r="BL898" s="50"/>
      <c r="BM898" s="50"/>
      <c r="BN898" s="50"/>
      <c r="BO898" s="50"/>
      <c r="BP898" s="50"/>
      <c r="BQ898" s="50"/>
      <c r="BR898" s="50"/>
      <c r="BS898" s="50"/>
      <c r="BT898" s="50"/>
      <c r="BU898" s="50"/>
      <c r="BV898" s="50">
        <v>1</v>
      </c>
      <c r="BW898" s="50"/>
      <c r="BX898" s="50"/>
      <c r="BY898" s="50"/>
      <c r="BZ898" s="50"/>
      <c r="CA898" s="50"/>
      <c r="CB898" s="50"/>
      <c r="CC898" s="50"/>
      <c r="CD898" s="50"/>
      <c r="CE898" s="50"/>
      <c r="CF898" s="50"/>
      <c r="CG898" s="50"/>
      <c r="CH898" s="50"/>
      <c r="CI898" s="50"/>
      <c r="CJ898" s="61">
        <f t="shared" si="563"/>
        <v>1</v>
      </c>
    </row>
    <row r="899" spans="2:88" x14ac:dyDescent="0.35">
      <c r="B899" s="137">
        <v>1028808</v>
      </c>
      <c r="C899" s="59">
        <v>42675</v>
      </c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65"/>
      <c r="BG899" s="65"/>
      <c r="BH899" s="65"/>
      <c r="BI899" s="50"/>
      <c r="BJ899" s="50"/>
      <c r="BK899" s="50"/>
      <c r="BL899" s="50"/>
      <c r="BM899" s="50"/>
      <c r="BN899" s="50"/>
      <c r="BO899" s="50"/>
      <c r="BP899" s="50"/>
      <c r="BQ899" s="50"/>
      <c r="BR899" s="50"/>
      <c r="BS899" s="50"/>
      <c r="BT899" s="50"/>
      <c r="BU899" s="50"/>
      <c r="BV899" s="50">
        <v>3</v>
      </c>
      <c r="BW899" s="50"/>
      <c r="BX899" s="50"/>
      <c r="BY899" s="50"/>
      <c r="BZ899" s="50">
        <v>3</v>
      </c>
      <c r="CA899" s="50"/>
      <c r="CB899" s="50">
        <v>3</v>
      </c>
      <c r="CC899" s="50"/>
      <c r="CD899" s="50"/>
      <c r="CE899" s="50"/>
      <c r="CF899" s="50"/>
      <c r="CG899" s="50"/>
      <c r="CH899" s="50"/>
      <c r="CI899" s="50"/>
      <c r="CJ899" s="61">
        <f t="shared" si="563"/>
        <v>9</v>
      </c>
    </row>
    <row r="900" spans="2:88" x14ac:dyDescent="0.35">
      <c r="B900" s="137">
        <v>1015979</v>
      </c>
      <c r="C900" s="59">
        <v>42675</v>
      </c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  <c r="AL900" s="50"/>
      <c r="AM900" s="50"/>
      <c r="AN900" s="50"/>
      <c r="AO900" s="50"/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/>
      <c r="BE900" s="50"/>
      <c r="BF900" s="65"/>
      <c r="BG900" s="65"/>
      <c r="BH900" s="65"/>
      <c r="BI900" s="50"/>
      <c r="BJ900" s="50"/>
      <c r="BK900" s="50"/>
      <c r="BL900" s="50"/>
      <c r="BM900" s="50"/>
      <c r="BN900" s="50"/>
      <c r="BO900" s="50"/>
      <c r="BP900" s="50"/>
      <c r="BQ900" s="50"/>
      <c r="BR900" s="50"/>
      <c r="BS900" s="50"/>
      <c r="BT900" s="50"/>
      <c r="BU900" s="50"/>
      <c r="BV900" s="50">
        <v>1</v>
      </c>
      <c r="BW900" s="50"/>
      <c r="BX900" s="50"/>
      <c r="BY900" s="50"/>
      <c r="BZ900" s="50"/>
      <c r="CA900" s="50"/>
      <c r="CB900" s="50"/>
      <c r="CC900" s="50"/>
      <c r="CD900" s="50"/>
      <c r="CE900" s="50"/>
      <c r="CF900" s="50"/>
      <c r="CG900" s="50"/>
      <c r="CH900" s="50"/>
      <c r="CI900" s="50"/>
      <c r="CJ900" s="61">
        <f t="shared" si="563"/>
        <v>1</v>
      </c>
    </row>
    <row r="901" spans="2:88" x14ac:dyDescent="0.35">
      <c r="B901" s="137">
        <v>978900</v>
      </c>
      <c r="C901" s="59">
        <v>42675</v>
      </c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  <c r="AL901" s="50"/>
      <c r="AM901" s="50"/>
      <c r="AN901" s="50"/>
      <c r="AO901" s="50"/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/>
      <c r="BE901" s="50"/>
      <c r="BF901" s="65"/>
      <c r="BG901" s="65"/>
      <c r="BH901" s="65"/>
      <c r="BI901" s="50"/>
      <c r="BJ901" s="50"/>
      <c r="BK901" s="50"/>
      <c r="BL901" s="50"/>
      <c r="BM901" s="50"/>
      <c r="BN901" s="50"/>
      <c r="BO901" s="50"/>
      <c r="BP901" s="50"/>
      <c r="BQ901" s="50"/>
      <c r="BR901" s="50"/>
      <c r="BS901" s="50"/>
      <c r="BT901" s="50"/>
      <c r="BU901" s="50"/>
      <c r="BV901" s="50">
        <v>1</v>
      </c>
      <c r="BW901" s="50"/>
      <c r="BX901" s="50"/>
      <c r="BY901" s="50"/>
      <c r="BZ901" s="50"/>
      <c r="CA901" s="50"/>
      <c r="CB901" s="50"/>
      <c r="CC901" s="50"/>
      <c r="CD901" s="50"/>
      <c r="CE901" s="50"/>
      <c r="CF901" s="50"/>
      <c r="CG901" s="50"/>
      <c r="CH901" s="50"/>
      <c r="CI901" s="50"/>
      <c r="CJ901" s="61">
        <f t="shared" si="563"/>
        <v>1</v>
      </c>
    </row>
    <row r="902" spans="2:88" x14ac:dyDescent="0.35">
      <c r="B902" s="137">
        <v>1030181</v>
      </c>
      <c r="C902" s="59">
        <v>42675</v>
      </c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50"/>
      <c r="AN902" s="50"/>
      <c r="AO902" s="50"/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65"/>
      <c r="BG902" s="65"/>
      <c r="BH902" s="65"/>
      <c r="BI902" s="50"/>
      <c r="BJ902" s="50"/>
      <c r="BK902" s="50"/>
      <c r="BL902" s="50"/>
      <c r="BM902" s="50"/>
      <c r="BN902" s="50"/>
      <c r="BO902" s="50"/>
      <c r="BP902" s="50"/>
      <c r="BQ902" s="50"/>
      <c r="BR902" s="50"/>
      <c r="BS902" s="50"/>
      <c r="BT902" s="50"/>
      <c r="BU902" s="50"/>
      <c r="BV902" s="50">
        <v>1</v>
      </c>
      <c r="BW902" s="50"/>
      <c r="BX902" s="50"/>
      <c r="BY902" s="50"/>
      <c r="BZ902" s="50"/>
      <c r="CA902" s="50"/>
      <c r="CB902" s="50"/>
      <c r="CC902" s="50"/>
      <c r="CD902" s="50"/>
      <c r="CE902" s="50"/>
      <c r="CF902" s="50"/>
      <c r="CG902" s="50"/>
      <c r="CH902" s="50"/>
      <c r="CI902" s="50"/>
      <c r="CJ902" s="61">
        <f t="shared" si="563"/>
        <v>1</v>
      </c>
    </row>
    <row r="903" spans="2:88" x14ac:dyDescent="0.35">
      <c r="B903" s="137">
        <v>1029956</v>
      </c>
      <c r="C903" s="59">
        <v>42675</v>
      </c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  <c r="AL903" s="50"/>
      <c r="AM903" s="50"/>
      <c r="AN903" s="50"/>
      <c r="AO903" s="50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/>
      <c r="BE903" s="50"/>
      <c r="BF903" s="65"/>
      <c r="BG903" s="65"/>
      <c r="BH903" s="65"/>
      <c r="BI903" s="50"/>
      <c r="BJ903" s="50"/>
      <c r="BK903" s="50"/>
      <c r="BL903" s="50"/>
      <c r="BM903" s="50"/>
      <c r="BN903" s="50"/>
      <c r="BO903" s="50"/>
      <c r="BP903" s="50"/>
      <c r="BQ903" s="50"/>
      <c r="BR903" s="50"/>
      <c r="BS903" s="50"/>
      <c r="BT903" s="50"/>
      <c r="BU903" s="50"/>
      <c r="BV903" s="50">
        <v>3</v>
      </c>
      <c r="BW903" s="50"/>
      <c r="BX903" s="50"/>
      <c r="BY903" s="50"/>
      <c r="BZ903" s="50"/>
      <c r="CA903" s="50"/>
      <c r="CB903" s="50"/>
      <c r="CC903" s="50"/>
      <c r="CD903" s="50"/>
      <c r="CE903" s="50"/>
      <c r="CF903" s="50"/>
      <c r="CG903" s="50"/>
      <c r="CH903" s="50"/>
      <c r="CI903" s="50"/>
      <c r="CJ903" s="61">
        <f t="shared" si="563"/>
        <v>3</v>
      </c>
    </row>
    <row r="904" spans="2:88" x14ac:dyDescent="0.35">
      <c r="B904" s="137">
        <v>1031439</v>
      </c>
      <c r="C904" s="59">
        <v>42675</v>
      </c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  <c r="AL904" s="50"/>
      <c r="AM904" s="50"/>
      <c r="AN904" s="50"/>
      <c r="AO904" s="50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/>
      <c r="BE904" s="50"/>
      <c r="BF904" s="65"/>
      <c r="BG904" s="65"/>
      <c r="BH904" s="65"/>
      <c r="BI904" s="50"/>
      <c r="BJ904" s="50"/>
      <c r="BK904" s="50"/>
      <c r="BL904" s="50"/>
      <c r="BM904" s="50"/>
      <c r="BN904" s="50"/>
      <c r="BO904" s="50"/>
      <c r="BP904" s="50"/>
      <c r="BQ904" s="50"/>
      <c r="BR904" s="50"/>
      <c r="BS904" s="50"/>
      <c r="BT904" s="50"/>
      <c r="BU904" s="50"/>
      <c r="BV904" s="50">
        <v>1</v>
      </c>
      <c r="BW904" s="50"/>
      <c r="BX904" s="50"/>
      <c r="BY904" s="50"/>
      <c r="BZ904" s="50"/>
      <c r="CA904" s="50"/>
      <c r="CB904" s="50"/>
      <c r="CC904" s="50"/>
      <c r="CD904" s="50"/>
      <c r="CE904" s="50"/>
      <c r="CF904" s="50"/>
      <c r="CG904" s="50"/>
      <c r="CH904" s="50"/>
      <c r="CI904" s="50"/>
      <c r="CJ904" s="61">
        <f t="shared" si="563"/>
        <v>1</v>
      </c>
    </row>
    <row r="905" spans="2:88" x14ac:dyDescent="0.35">
      <c r="B905" s="137">
        <v>714884</v>
      </c>
      <c r="C905" s="59">
        <v>42675</v>
      </c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65"/>
      <c r="BG905" s="65"/>
      <c r="BH905" s="65"/>
      <c r="BI905" s="50"/>
      <c r="BJ905" s="50"/>
      <c r="BK905" s="50"/>
      <c r="BL905" s="50"/>
      <c r="BM905" s="50"/>
      <c r="BN905" s="50"/>
      <c r="BO905" s="50"/>
      <c r="BP905" s="50"/>
      <c r="BQ905" s="50"/>
      <c r="BR905" s="50"/>
      <c r="BS905" s="50"/>
      <c r="BT905" s="50"/>
      <c r="BU905" s="50"/>
      <c r="BV905" s="50">
        <v>1</v>
      </c>
      <c r="BW905" s="50"/>
      <c r="BX905" s="50"/>
      <c r="BY905" s="50"/>
      <c r="BZ905" s="50"/>
      <c r="CA905" s="50"/>
      <c r="CB905" s="50"/>
      <c r="CC905" s="50"/>
      <c r="CD905" s="50"/>
      <c r="CE905" s="50"/>
      <c r="CF905" s="50"/>
      <c r="CG905" s="50"/>
      <c r="CH905" s="50"/>
      <c r="CI905" s="50"/>
      <c r="CJ905" s="61">
        <f t="shared" si="563"/>
        <v>1</v>
      </c>
    </row>
    <row r="906" spans="2:88" x14ac:dyDescent="0.35">
      <c r="B906" s="63"/>
      <c r="C906" s="62" t="s">
        <v>16</v>
      </c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4"/>
      <c r="AR906" s="64"/>
      <c r="AS906" s="64"/>
      <c r="AT906" s="64"/>
      <c r="AU906" s="64"/>
      <c r="AV906" s="64"/>
      <c r="AW906" s="64"/>
      <c r="AX906" s="64"/>
      <c r="AY906" s="64"/>
      <c r="AZ906" s="64"/>
      <c r="BA906" s="64"/>
      <c r="BB906" s="64"/>
      <c r="BC906" s="64"/>
      <c r="BD906" s="64"/>
      <c r="BE906" s="64"/>
      <c r="BF906" s="64"/>
      <c r="BG906" s="64"/>
      <c r="BH906" s="64"/>
      <c r="BI906" s="64"/>
      <c r="BJ906" s="64"/>
      <c r="BK906" s="64"/>
      <c r="BL906" s="64"/>
      <c r="BM906" s="64"/>
      <c r="BN906" s="64"/>
      <c r="BO906" s="64"/>
      <c r="BP906" s="64"/>
      <c r="BQ906" s="64"/>
      <c r="BR906" s="64"/>
      <c r="BS906" s="64"/>
      <c r="BT906" s="64"/>
      <c r="BU906" s="64"/>
      <c r="BV906" s="64">
        <f>COUNT(BV896:BV905)</f>
        <v>10</v>
      </c>
      <c r="BW906" s="64">
        <f>COUNT(BW896:BW905)</f>
        <v>0</v>
      </c>
      <c r="BX906" s="64">
        <f>COUNT(BX896:BX905)</f>
        <v>0</v>
      </c>
      <c r="BY906" s="64">
        <f>COUNT(BY896:BY905)</f>
        <v>0</v>
      </c>
      <c r="BZ906" s="64">
        <f t="shared" ref="BZ906:CH906" si="564">COUNT(BZ896:BZ905)</f>
        <v>1</v>
      </c>
      <c r="CA906" s="64">
        <f t="shared" si="564"/>
        <v>0</v>
      </c>
      <c r="CB906" s="64">
        <f t="shared" si="564"/>
        <v>1</v>
      </c>
      <c r="CC906" s="64">
        <f t="shared" si="564"/>
        <v>0</v>
      </c>
      <c r="CD906" s="64">
        <f t="shared" si="564"/>
        <v>0</v>
      </c>
      <c r="CE906" s="64">
        <f t="shared" si="564"/>
        <v>0</v>
      </c>
      <c r="CF906" s="64">
        <f t="shared" si="564"/>
        <v>0</v>
      </c>
      <c r="CG906" s="64">
        <f t="shared" si="564"/>
        <v>0</v>
      </c>
      <c r="CH906" s="64">
        <f t="shared" si="564"/>
        <v>0</v>
      </c>
      <c r="CI906" s="64">
        <f>COUNT(CI896:CI905)</f>
        <v>0</v>
      </c>
      <c r="CJ906" s="64">
        <f>SUM(CJ896:CJ905)</f>
        <v>20</v>
      </c>
    </row>
    <row r="908" spans="2:88" x14ac:dyDescent="0.35">
      <c r="B908" s="136" t="s">
        <v>230</v>
      </c>
      <c r="C908" s="58" t="s">
        <v>231</v>
      </c>
      <c r="D908" s="56">
        <v>40544</v>
      </c>
      <c r="E908" s="56">
        <v>40575</v>
      </c>
      <c r="F908" s="56">
        <v>40603</v>
      </c>
      <c r="G908" s="56">
        <v>40634</v>
      </c>
      <c r="H908" s="56">
        <v>40664</v>
      </c>
      <c r="I908" s="56">
        <v>40695</v>
      </c>
      <c r="J908" s="56">
        <v>40725</v>
      </c>
      <c r="K908" s="56">
        <v>40756</v>
      </c>
      <c r="L908" s="56">
        <v>40787</v>
      </c>
      <c r="M908" s="56">
        <v>40817</v>
      </c>
      <c r="N908" s="56">
        <v>40848</v>
      </c>
      <c r="O908" s="56">
        <v>40878</v>
      </c>
      <c r="P908" s="56">
        <v>40909</v>
      </c>
      <c r="Q908" s="56">
        <v>40940</v>
      </c>
      <c r="R908" s="56">
        <v>40969</v>
      </c>
      <c r="S908" s="56">
        <v>41000</v>
      </c>
      <c r="T908" s="56">
        <v>41030</v>
      </c>
      <c r="U908" s="56">
        <v>41061</v>
      </c>
      <c r="V908" s="56">
        <v>41091</v>
      </c>
      <c r="W908" s="56">
        <v>41122</v>
      </c>
      <c r="X908" s="56">
        <v>41153</v>
      </c>
      <c r="Y908" s="56">
        <v>41183</v>
      </c>
      <c r="Z908" s="56">
        <v>41214</v>
      </c>
      <c r="AA908" s="56">
        <v>41244</v>
      </c>
      <c r="AB908" s="56">
        <v>41275</v>
      </c>
      <c r="AC908" s="56">
        <v>41306</v>
      </c>
      <c r="AD908" s="56">
        <v>41334</v>
      </c>
      <c r="AE908" s="56">
        <v>41365</v>
      </c>
      <c r="AF908" s="56">
        <v>41395</v>
      </c>
      <c r="AG908" s="56">
        <v>41426</v>
      </c>
      <c r="AH908" s="56">
        <v>41456</v>
      </c>
      <c r="AI908" s="56">
        <v>41487</v>
      </c>
      <c r="AJ908" s="56">
        <v>41518</v>
      </c>
      <c r="AK908" s="56">
        <v>41548</v>
      </c>
      <c r="AL908" s="56">
        <v>41579</v>
      </c>
      <c r="AM908" s="56">
        <v>41609</v>
      </c>
      <c r="AN908" s="56">
        <v>41640</v>
      </c>
      <c r="AO908" s="56">
        <v>41671</v>
      </c>
      <c r="AP908" s="56">
        <v>41699</v>
      </c>
      <c r="AQ908" s="56">
        <v>41730</v>
      </c>
      <c r="AR908" s="56">
        <v>41760</v>
      </c>
      <c r="AS908" s="56">
        <v>41791</v>
      </c>
      <c r="AT908" s="56">
        <v>41821</v>
      </c>
      <c r="AU908" s="56">
        <v>41852</v>
      </c>
      <c r="AV908" s="56">
        <v>41883</v>
      </c>
      <c r="AW908" s="56">
        <v>41913</v>
      </c>
      <c r="AX908" s="56">
        <v>41944</v>
      </c>
      <c r="AY908" s="56">
        <v>41974</v>
      </c>
      <c r="AZ908" s="56">
        <v>42005</v>
      </c>
      <c r="BA908" s="56">
        <v>42036</v>
      </c>
      <c r="BB908" s="56">
        <v>42064</v>
      </c>
      <c r="BC908" s="56">
        <v>42095</v>
      </c>
      <c r="BD908" s="56">
        <v>42125</v>
      </c>
      <c r="BE908" s="56">
        <v>42156</v>
      </c>
      <c r="BF908" s="56">
        <v>42186</v>
      </c>
      <c r="BG908" s="56">
        <v>42217</v>
      </c>
      <c r="BH908" s="48">
        <v>42248</v>
      </c>
      <c r="BI908" s="48">
        <v>42278</v>
      </c>
      <c r="BJ908" s="48">
        <v>42309</v>
      </c>
      <c r="BK908" s="48">
        <v>42339</v>
      </c>
      <c r="BL908" s="48">
        <v>42370</v>
      </c>
      <c r="BM908" s="48">
        <v>42401</v>
      </c>
      <c r="BN908" s="48">
        <v>42430</v>
      </c>
      <c r="BO908" s="48">
        <v>42461</v>
      </c>
      <c r="BP908" s="48">
        <v>42491</v>
      </c>
      <c r="BQ908" s="48">
        <v>42522</v>
      </c>
      <c r="BR908" s="48">
        <v>42552</v>
      </c>
      <c r="BS908" s="48">
        <v>42583</v>
      </c>
      <c r="BT908" s="48">
        <v>42614</v>
      </c>
      <c r="BU908" s="48">
        <v>42644</v>
      </c>
      <c r="BV908" s="48">
        <v>42675</v>
      </c>
      <c r="BW908" s="48">
        <v>42705</v>
      </c>
      <c r="BX908" s="48">
        <v>42736</v>
      </c>
      <c r="BY908" s="48">
        <v>42767</v>
      </c>
      <c r="BZ908" s="48">
        <v>42795</v>
      </c>
      <c r="CA908" s="48">
        <v>42826</v>
      </c>
      <c r="CB908" s="48">
        <v>42856</v>
      </c>
      <c r="CC908" s="48">
        <v>42887</v>
      </c>
      <c r="CD908" s="48">
        <v>42917</v>
      </c>
      <c r="CE908" s="48">
        <v>42948</v>
      </c>
      <c r="CF908" s="48">
        <v>42979</v>
      </c>
      <c r="CG908" s="48">
        <v>43009</v>
      </c>
      <c r="CH908" s="48">
        <v>43040</v>
      </c>
      <c r="CI908" s="48">
        <v>43070</v>
      </c>
      <c r="CJ908" s="56" t="s">
        <v>16</v>
      </c>
    </row>
    <row r="909" spans="2:88" x14ac:dyDescent="0.35">
      <c r="B909" s="137">
        <v>1034173</v>
      </c>
      <c r="C909" s="59">
        <v>42705</v>
      </c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/>
      <c r="BE909" s="50"/>
      <c r="BF909" s="65"/>
      <c r="BG909" s="65"/>
      <c r="BH909" s="65"/>
      <c r="BI909" s="50"/>
      <c r="BJ909" s="50"/>
      <c r="BK909" s="50"/>
      <c r="BL909" s="50"/>
      <c r="BM909" s="50"/>
      <c r="BN909" s="50"/>
      <c r="BO909" s="50"/>
      <c r="BP909" s="50"/>
      <c r="BQ909" s="50"/>
      <c r="BR909" s="50"/>
      <c r="BS909" s="50"/>
      <c r="BT909" s="50"/>
      <c r="BU909" s="50"/>
      <c r="BV909" s="50"/>
      <c r="BW909" s="50">
        <v>1</v>
      </c>
      <c r="BX909" s="50"/>
      <c r="BY909" s="50"/>
      <c r="BZ909" s="50"/>
      <c r="CA909" s="50"/>
      <c r="CB909" s="50"/>
      <c r="CC909" s="50">
        <v>1</v>
      </c>
      <c r="CD909" s="50">
        <v>1</v>
      </c>
      <c r="CE909" s="50"/>
      <c r="CF909" s="50"/>
      <c r="CG909" s="50"/>
      <c r="CH909" s="50"/>
      <c r="CI909" s="50"/>
      <c r="CJ909" s="61">
        <f t="shared" ref="CJ909:CJ916" si="565">SUM(D909:CI909)</f>
        <v>3</v>
      </c>
    </row>
    <row r="910" spans="2:88" x14ac:dyDescent="0.35">
      <c r="B910" s="137">
        <v>970407</v>
      </c>
      <c r="C910" s="59">
        <v>42705</v>
      </c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/>
      <c r="BE910" s="50"/>
      <c r="BF910" s="65"/>
      <c r="BG910" s="65"/>
      <c r="BH910" s="65"/>
      <c r="BI910" s="50"/>
      <c r="BJ910" s="50"/>
      <c r="BK910" s="50"/>
      <c r="BL910" s="50"/>
      <c r="BM910" s="50"/>
      <c r="BN910" s="50"/>
      <c r="BO910" s="50"/>
      <c r="BP910" s="50"/>
      <c r="BQ910" s="50"/>
      <c r="BR910" s="50"/>
      <c r="BS910" s="50"/>
      <c r="BT910" s="50"/>
      <c r="BU910" s="50"/>
      <c r="BV910" s="50"/>
      <c r="BW910" s="50">
        <v>2</v>
      </c>
      <c r="BX910" s="50"/>
      <c r="BY910" s="50"/>
      <c r="BZ910" s="50"/>
      <c r="CA910" s="50"/>
      <c r="CB910" s="50"/>
      <c r="CC910" s="50"/>
      <c r="CD910" s="50"/>
      <c r="CE910" s="50"/>
      <c r="CF910" s="50"/>
      <c r="CG910" s="50"/>
      <c r="CH910" s="50"/>
      <c r="CI910" s="50"/>
      <c r="CJ910" s="61">
        <f t="shared" si="565"/>
        <v>2</v>
      </c>
    </row>
    <row r="911" spans="2:88" x14ac:dyDescent="0.35">
      <c r="B911" s="137">
        <v>1021239</v>
      </c>
      <c r="C911" s="59">
        <v>42705</v>
      </c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/>
      <c r="BE911" s="50"/>
      <c r="BF911" s="65"/>
      <c r="BG911" s="65"/>
      <c r="BH911" s="65"/>
      <c r="BI911" s="50"/>
      <c r="BJ911" s="50"/>
      <c r="BK911" s="50"/>
      <c r="BL911" s="50"/>
      <c r="BM911" s="50"/>
      <c r="BN911" s="50"/>
      <c r="BO911" s="50"/>
      <c r="BP911" s="50"/>
      <c r="BQ911" s="50"/>
      <c r="BR911" s="50"/>
      <c r="BS911" s="50"/>
      <c r="BT911" s="50"/>
      <c r="BU911" s="50"/>
      <c r="BV911" s="50"/>
      <c r="BW911" s="50">
        <v>1</v>
      </c>
      <c r="BX911" s="50"/>
      <c r="BY911" s="50"/>
      <c r="BZ911" s="50"/>
      <c r="CA911" s="50"/>
      <c r="CB911" s="50">
        <v>1</v>
      </c>
      <c r="CC911" s="50">
        <v>1</v>
      </c>
      <c r="CD911" s="50">
        <v>1</v>
      </c>
      <c r="CE911" s="50">
        <v>2</v>
      </c>
      <c r="CF911" s="50"/>
      <c r="CG911" s="50"/>
      <c r="CH911" s="50">
        <v>1</v>
      </c>
      <c r="CI911" s="50"/>
      <c r="CJ911" s="61">
        <f t="shared" si="565"/>
        <v>7</v>
      </c>
    </row>
    <row r="912" spans="2:88" x14ac:dyDescent="0.35">
      <c r="B912" s="137">
        <v>673522</v>
      </c>
      <c r="C912" s="59">
        <v>42705</v>
      </c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/>
      <c r="BE912" s="50"/>
      <c r="BF912" s="65"/>
      <c r="BG912" s="65"/>
      <c r="BH912" s="65"/>
      <c r="BI912" s="50"/>
      <c r="BJ912" s="50"/>
      <c r="BK912" s="50"/>
      <c r="BL912" s="50"/>
      <c r="BM912" s="50"/>
      <c r="BN912" s="50"/>
      <c r="BO912" s="50"/>
      <c r="BP912" s="50"/>
      <c r="BQ912" s="50"/>
      <c r="BR912" s="50"/>
      <c r="BS912" s="50"/>
      <c r="BT912" s="50"/>
      <c r="BU912" s="50"/>
      <c r="BV912" s="50"/>
      <c r="BW912" s="50">
        <v>1</v>
      </c>
      <c r="BX912" s="50"/>
      <c r="BY912" s="50"/>
      <c r="BZ912" s="50"/>
      <c r="CA912" s="50"/>
      <c r="CB912" s="50"/>
      <c r="CC912" s="50"/>
      <c r="CD912" s="50"/>
      <c r="CE912" s="50"/>
      <c r="CF912" s="50"/>
      <c r="CG912" s="50"/>
      <c r="CH912" s="50"/>
      <c r="CI912" s="50"/>
      <c r="CJ912" s="61">
        <f t="shared" si="565"/>
        <v>1</v>
      </c>
    </row>
    <row r="913" spans="2:88" x14ac:dyDescent="0.35">
      <c r="B913" s="137">
        <v>664850</v>
      </c>
      <c r="C913" s="59">
        <v>42705</v>
      </c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  <c r="AL913" s="50"/>
      <c r="AM913" s="50"/>
      <c r="AN913" s="50"/>
      <c r="AO913" s="50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65"/>
      <c r="BG913" s="65"/>
      <c r="BH913" s="65"/>
      <c r="BI913" s="50"/>
      <c r="BJ913" s="50"/>
      <c r="BK913" s="50"/>
      <c r="BL913" s="50"/>
      <c r="BM913" s="50"/>
      <c r="BN913" s="50"/>
      <c r="BO913" s="50"/>
      <c r="BP913" s="50"/>
      <c r="BQ913" s="50"/>
      <c r="BR913" s="50"/>
      <c r="BS913" s="50"/>
      <c r="BT913" s="50"/>
      <c r="BU913" s="50"/>
      <c r="BV913" s="50"/>
      <c r="BW913" s="50">
        <v>1</v>
      </c>
      <c r="BX913" s="50"/>
      <c r="BY913" s="50"/>
      <c r="BZ913" s="50"/>
      <c r="CA913" s="50"/>
      <c r="CB913" s="50"/>
      <c r="CC913" s="50"/>
      <c r="CD913" s="50"/>
      <c r="CE913" s="50"/>
      <c r="CF913" s="50"/>
      <c r="CG913" s="50"/>
      <c r="CH913" s="50"/>
      <c r="CI913" s="50"/>
      <c r="CJ913" s="61">
        <f t="shared" si="565"/>
        <v>1</v>
      </c>
    </row>
    <row r="914" spans="2:88" x14ac:dyDescent="0.35">
      <c r="B914" s="137">
        <v>1037755</v>
      </c>
      <c r="C914" s="59">
        <v>42705</v>
      </c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65"/>
      <c r="BG914" s="65"/>
      <c r="BH914" s="65"/>
      <c r="BI914" s="50"/>
      <c r="BJ914" s="50"/>
      <c r="BK914" s="50"/>
      <c r="BL914" s="50"/>
      <c r="BM914" s="50"/>
      <c r="BN914" s="50"/>
      <c r="BO914" s="50"/>
      <c r="BP914" s="50"/>
      <c r="BQ914" s="50"/>
      <c r="BR914" s="50"/>
      <c r="BS914" s="50"/>
      <c r="BT914" s="50"/>
      <c r="BU914" s="50"/>
      <c r="BV914" s="50"/>
      <c r="BW914" s="50">
        <v>1</v>
      </c>
      <c r="BX914" s="50"/>
      <c r="BY914" s="50"/>
      <c r="BZ914" s="50"/>
      <c r="CA914" s="50"/>
      <c r="CB914" s="50"/>
      <c r="CC914" s="50"/>
      <c r="CD914" s="50"/>
      <c r="CE914" s="50"/>
      <c r="CF914" s="50"/>
      <c r="CG914" s="50"/>
      <c r="CH914" s="50"/>
      <c r="CI914" s="50"/>
      <c r="CJ914" s="61">
        <f t="shared" si="565"/>
        <v>1</v>
      </c>
    </row>
    <row r="915" spans="2:88" x14ac:dyDescent="0.35">
      <c r="B915" s="137">
        <v>1038902</v>
      </c>
      <c r="C915" s="59">
        <v>42705</v>
      </c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  <c r="AL915" s="50"/>
      <c r="AM915" s="50"/>
      <c r="AN915" s="50"/>
      <c r="AO915" s="50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/>
      <c r="BE915" s="50"/>
      <c r="BF915" s="65"/>
      <c r="BG915" s="65"/>
      <c r="BH915" s="65"/>
      <c r="BI915" s="50"/>
      <c r="BJ915" s="50"/>
      <c r="BK915" s="50"/>
      <c r="BL915" s="50"/>
      <c r="BM915" s="50"/>
      <c r="BN915" s="50"/>
      <c r="BO915" s="50"/>
      <c r="BP915" s="50"/>
      <c r="BQ915" s="50"/>
      <c r="BR915" s="50"/>
      <c r="BS915" s="50"/>
      <c r="BT915" s="50"/>
      <c r="BU915" s="50"/>
      <c r="BV915" s="50"/>
      <c r="BW915" s="50">
        <v>1</v>
      </c>
      <c r="BX915" s="50"/>
      <c r="BY915" s="50"/>
      <c r="BZ915" s="50"/>
      <c r="CA915" s="50"/>
      <c r="CB915" s="50"/>
      <c r="CC915" s="50"/>
      <c r="CD915" s="50"/>
      <c r="CE915" s="50"/>
      <c r="CF915" s="50"/>
      <c r="CG915" s="50"/>
      <c r="CH915" s="50"/>
      <c r="CI915" s="50"/>
      <c r="CJ915" s="61">
        <f t="shared" si="565"/>
        <v>1</v>
      </c>
    </row>
    <row r="916" spans="2:88" x14ac:dyDescent="0.35">
      <c r="B916" s="137">
        <v>372599</v>
      </c>
      <c r="C916" s="59">
        <v>42705</v>
      </c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65"/>
      <c r="BG916" s="65"/>
      <c r="BH916" s="65"/>
      <c r="BI916" s="50"/>
      <c r="BJ916" s="50"/>
      <c r="BK916" s="50"/>
      <c r="BL916" s="50"/>
      <c r="BM916" s="50"/>
      <c r="BN916" s="50"/>
      <c r="BO916" s="50"/>
      <c r="BP916" s="50"/>
      <c r="BQ916" s="50"/>
      <c r="BR916" s="50"/>
      <c r="BS916" s="50"/>
      <c r="BT916" s="50"/>
      <c r="BU916" s="50"/>
      <c r="BV916" s="50"/>
      <c r="BW916" s="50">
        <v>3</v>
      </c>
      <c r="BX916" s="50"/>
      <c r="BY916" s="50"/>
      <c r="BZ916" s="50"/>
      <c r="CA916" s="50"/>
      <c r="CB916" s="50"/>
      <c r="CC916" s="50"/>
      <c r="CD916" s="50"/>
      <c r="CE916" s="50"/>
      <c r="CF916" s="50"/>
      <c r="CG916" s="50"/>
      <c r="CH916" s="50"/>
      <c r="CI916" s="50"/>
      <c r="CJ916" s="61">
        <f t="shared" si="565"/>
        <v>3</v>
      </c>
    </row>
    <row r="917" spans="2:88" x14ac:dyDescent="0.35">
      <c r="B917" s="63"/>
      <c r="C917" s="62" t="s">
        <v>16</v>
      </c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  <c r="AS917" s="64"/>
      <c r="AT917" s="64"/>
      <c r="AU917" s="64"/>
      <c r="AV917" s="64"/>
      <c r="AW917" s="64"/>
      <c r="AX917" s="64"/>
      <c r="AY917" s="64"/>
      <c r="AZ917" s="64"/>
      <c r="BA917" s="64"/>
      <c r="BB917" s="64"/>
      <c r="BC917" s="64"/>
      <c r="BD917" s="64"/>
      <c r="BE917" s="64"/>
      <c r="BF917" s="64"/>
      <c r="BG917" s="64"/>
      <c r="BH917" s="64"/>
      <c r="BI917" s="64"/>
      <c r="BJ917" s="64"/>
      <c r="BK917" s="64"/>
      <c r="BL917" s="64"/>
      <c r="BM917" s="64"/>
      <c r="BN917" s="64"/>
      <c r="BO917" s="64"/>
      <c r="BP917" s="64"/>
      <c r="BQ917" s="64"/>
      <c r="BR917" s="64"/>
      <c r="BS917" s="64"/>
      <c r="BT917" s="64"/>
      <c r="BU917" s="64"/>
      <c r="BV917" s="64"/>
      <c r="BW917" s="64">
        <f>COUNT(BW909:BW916)</f>
        <v>8</v>
      </c>
      <c r="BX917" s="64">
        <f>COUNT(BX909:BX916)</f>
        <v>0</v>
      </c>
      <c r="BY917" s="64">
        <f>COUNT(BY909:BY916)</f>
        <v>0</v>
      </c>
      <c r="BZ917" s="64">
        <f t="shared" ref="BZ917:CH917" si="566">COUNT(BZ909:BZ916)</f>
        <v>0</v>
      </c>
      <c r="CA917" s="64">
        <f t="shared" si="566"/>
        <v>0</v>
      </c>
      <c r="CB917" s="64">
        <f t="shared" si="566"/>
        <v>1</v>
      </c>
      <c r="CC917" s="64">
        <f t="shared" si="566"/>
        <v>2</v>
      </c>
      <c r="CD917" s="64">
        <f t="shared" si="566"/>
        <v>2</v>
      </c>
      <c r="CE917" s="64">
        <f t="shared" si="566"/>
        <v>1</v>
      </c>
      <c r="CF917" s="64">
        <f t="shared" si="566"/>
        <v>0</v>
      </c>
      <c r="CG917" s="64">
        <f t="shared" si="566"/>
        <v>0</v>
      </c>
      <c r="CH917" s="64">
        <f t="shared" si="566"/>
        <v>1</v>
      </c>
      <c r="CI917" s="64">
        <f>COUNT(CI909:CI916)</f>
        <v>0</v>
      </c>
      <c r="CJ917" s="64">
        <f>SUM(CJ909:CJ916)</f>
        <v>19</v>
      </c>
    </row>
    <row r="919" spans="2:88" x14ac:dyDescent="0.35">
      <c r="B919" s="136" t="s">
        <v>230</v>
      </c>
      <c r="C919" s="58" t="s">
        <v>231</v>
      </c>
      <c r="D919" s="56">
        <v>40544</v>
      </c>
      <c r="E919" s="56">
        <v>40575</v>
      </c>
      <c r="F919" s="56">
        <v>40603</v>
      </c>
      <c r="G919" s="56">
        <v>40634</v>
      </c>
      <c r="H919" s="56">
        <v>40664</v>
      </c>
      <c r="I919" s="56">
        <v>40695</v>
      </c>
      <c r="J919" s="56">
        <v>40725</v>
      </c>
      <c r="K919" s="56">
        <v>40756</v>
      </c>
      <c r="L919" s="56">
        <v>40787</v>
      </c>
      <c r="M919" s="56">
        <v>40817</v>
      </c>
      <c r="N919" s="56">
        <v>40848</v>
      </c>
      <c r="O919" s="56">
        <v>40878</v>
      </c>
      <c r="P919" s="56">
        <v>40909</v>
      </c>
      <c r="Q919" s="56">
        <v>40940</v>
      </c>
      <c r="R919" s="56">
        <v>40969</v>
      </c>
      <c r="S919" s="56">
        <v>41000</v>
      </c>
      <c r="T919" s="56">
        <v>41030</v>
      </c>
      <c r="U919" s="56">
        <v>41061</v>
      </c>
      <c r="V919" s="56">
        <v>41091</v>
      </c>
      <c r="W919" s="56">
        <v>41122</v>
      </c>
      <c r="X919" s="56">
        <v>41153</v>
      </c>
      <c r="Y919" s="56">
        <v>41183</v>
      </c>
      <c r="Z919" s="56">
        <v>41214</v>
      </c>
      <c r="AA919" s="56">
        <v>41244</v>
      </c>
      <c r="AB919" s="56">
        <v>41275</v>
      </c>
      <c r="AC919" s="56">
        <v>41306</v>
      </c>
      <c r="AD919" s="56">
        <v>41334</v>
      </c>
      <c r="AE919" s="56">
        <v>41365</v>
      </c>
      <c r="AF919" s="56">
        <v>41395</v>
      </c>
      <c r="AG919" s="56">
        <v>41426</v>
      </c>
      <c r="AH919" s="56">
        <v>41456</v>
      </c>
      <c r="AI919" s="56">
        <v>41487</v>
      </c>
      <c r="AJ919" s="56">
        <v>41518</v>
      </c>
      <c r="AK919" s="56">
        <v>41548</v>
      </c>
      <c r="AL919" s="56">
        <v>41579</v>
      </c>
      <c r="AM919" s="56">
        <v>41609</v>
      </c>
      <c r="AN919" s="56">
        <v>41640</v>
      </c>
      <c r="AO919" s="56">
        <v>41671</v>
      </c>
      <c r="AP919" s="56">
        <v>41699</v>
      </c>
      <c r="AQ919" s="56">
        <v>41730</v>
      </c>
      <c r="AR919" s="56">
        <v>41760</v>
      </c>
      <c r="AS919" s="56">
        <v>41791</v>
      </c>
      <c r="AT919" s="56">
        <v>41821</v>
      </c>
      <c r="AU919" s="56">
        <v>41852</v>
      </c>
      <c r="AV919" s="56">
        <v>41883</v>
      </c>
      <c r="AW919" s="56">
        <v>41913</v>
      </c>
      <c r="AX919" s="56">
        <v>41944</v>
      </c>
      <c r="AY919" s="56">
        <v>41974</v>
      </c>
      <c r="AZ919" s="56">
        <v>42005</v>
      </c>
      <c r="BA919" s="56">
        <v>42036</v>
      </c>
      <c r="BB919" s="56">
        <v>42064</v>
      </c>
      <c r="BC919" s="56">
        <v>42095</v>
      </c>
      <c r="BD919" s="56">
        <v>42125</v>
      </c>
      <c r="BE919" s="56">
        <v>42156</v>
      </c>
      <c r="BF919" s="56">
        <v>42186</v>
      </c>
      <c r="BG919" s="56">
        <v>42217</v>
      </c>
      <c r="BH919" s="48">
        <v>42248</v>
      </c>
      <c r="BI919" s="48">
        <v>42278</v>
      </c>
      <c r="BJ919" s="48">
        <v>42309</v>
      </c>
      <c r="BK919" s="48">
        <v>42339</v>
      </c>
      <c r="BL919" s="48">
        <v>42370</v>
      </c>
      <c r="BM919" s="48">
        <v>42401</v>
      </c>
      <c r="BN919" s="48">
        <v>42430</v>
      </c>
      <c r="BO919" s="48">
        <v>42461</v>
      </c>
      <c r="BP919" s="48">
        <v>42491</v>
      </c>
      <c r="BQ919" s="48">
        <v>42522</v>
      </c>
      <c r="BR919" s="48">
        <v>42552</v>
      </c>
      <c r="BS919" s="48">
        <v>42583</v>
      </c>
      <c r="BT919" s="48">
        <v>42614</v>
      </c>
      <c r="BU919" s="48">
        <v>42644</v>
      </c>
      <c r="BV919" s="48">
        <v>42675</v>
      </c>
      <c r="BW919" s="48">
        <v>42705</v>
      </c>
      <c r="BX919" s="48">
        <v>42736</v>
      </c>
      <c r="BY919" s="48">
        <v>42767</v>
      </c>
      <c r="BZ919" s="48">
        <v>42795</v>
      </c>
      <c r="CA919" s="48">
        <v>42826</v>
      </c>
      <c r="CB919" s="48">
        <v>42856</v>
      </c>
      <c r="CC919" s="48">
        <v>42887</v>
      </c>
      <c r="CD919" s="48">
        <v>42917</v>
      </c>
      <c r="CE919" s="48">
        <v>42948</v>
      </c>
      <c r="CF919" s="48">
        <v>42979</v>
      </c>
      <c r="CG919" s="48">
        <v>43009</v>
      </c>
      <c r="CH919" s="48">
        <v>43040</v>
      </c>
      <c r="CI919" s="48">
        <v>43070</v>
      </c>
      <c r="CJ919" s="56" t="s">
        <v>16</v>
      </c>
    </row>
    <row r="920" spans="2:88" x14ac:dyDescent="0.35">
      <c r="B920" s="137">
        <v>1043812</v>
      </c>
      <c r="C920" s="59">
        <v>42737</v>
      </c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65"/>
      <c r="BG920" s="65"/>
      <c r="BH920" s="65"/>
      <c r="BI920" s="50"/>
      <c r="BJ920" s="50"/>
      <c r="BK920" s="50"/>
      <c r="BL920" s="50"/>
      <c r="BM920" s="50"/>
      <c r="BN920" s="50"/>
      <c r="BO920" s="50"/>
      <c r="BP920" s="50"/>
      <c r="BQ920" s="50"/>
      <c r="BR920" s="50"/>
      <c r="BS920" s="50"/>
      <c r="BT920" s="50"/>
      <c r="BU920" s="50"/>
      <c r="BV920" s="50"/>
      <c r="BW920" s="50"/>
      <c r="BX920" s="50">
        <v>2</v>
      </c>
      <c r="BY920" s="50">
        <v>1</v>
      </c>
      <c r="BZ920" s="50">
        <v>2</v>
      </c>
      <c r="CA920" s="50">
        <v>3</v>
      </c>
      <c r="CB920" s="50">
        <v>1</v>
      </c>
      <c r="CC920" s="50">
        <v>2</v>
      </c>
      <c r="CD920" s="50"/>
      <c r="CE920" s="50"/>
      <c r="CF920" s="50"/>
      <c r="CG920" s="50"/>
      <c r="CH920" s="50"/>
      <c r="CI920" s="50"/>
      <c r="CJ920" s="61">
        <f t="shared" ref="CJ920:CJ923" si="567">SUM(D920:CI920)</f>
        <v>11</v>
      </c>
    </row>
    <row r="921" spans="2:88" x14ac:dyDescent="0.35">
      <c r="B921" s="137">
        <v>851236</v>
      </c>
      <c r="C921" s="59">
        <v>42737</v>
      </c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65"/>
      <c r="BG921" s="65"/>
      <c r="BH921" s="65"/>
      <c r="BI921" s="50"/>
      <c r="BJ921" s="50"/>
      <c r="BK921" s="50"/>
      <c r="BL921" s="50"/>
      <c r="BM921" s="50"/>
      <c r="BN921" s="50"/>
      <c r="BO921" s="50"/>
      <c r="BP921" s="50"/>
      <c r="BQ921" s="50"/>
      <c r="BR921" s="50"/>
      <c r="BS921" s="50"/>
      <c r="BT921" s="50"/>
      <c r="BU921" s="50"/>
      <c r="BV921" s="50"/>
      <c r="BW921" s="50"/>
      <c r="BX921" s="50">
        <v>2</v>
      </c>
      <c r="BY921" s="50"/>
      <c r="BZ921" s="50"/>
      <c r="CA921" s="50"/>
      <c r="CB921" s="50"/>
      <c r="CC921" s="50"/>
      <c r="CD921" s="50"/>
      <c r="CE921" s="50"/>
      <c r="CF921" s="50"/>
      <c r="CG921" s="50"/>
      <c r="CH921" s="50"/>
      <c r="CI921" s="50"/>
      <c r="CJ921" s="61">
        <f t="shared" si="567"/>
        <v>2</v>
      </c>
    </row>
    <row r="922" spans="2:88" x14ac:dyDescent="0.35">
      <c r="B922" s="137">
        <v>1044759</v>
      </c>
      <c r="C922" s="59">
        <v>42737</v>
      </c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65"/>
      <c r="BG922" s="65"/>
      <c r="BH922" s="65"/>
      <c r="BI922" s="50"/>
      <c r="BJ922" s="50"/>
      <c r="BK922" s="50"/>
      <c r="BL922" s="50"/>
      <c r="BM922" s="50"/>
      <c r="BN922" s="50"/>
      <c r="BO922" s="50"/>
      <c r="BP922" s="50"/>
      <c r="BQ922" s="50"/>
      <c r="BR922" s="50"/>
      <c r="BS922" s="50"/>
      <c r="BT922" s="50"/>
      <c r="BU922" s="50"/>
      <c r="BV922" s="50"/>
      <c r="BW922" s="50"/>
      <c r="BX922" s="50">
        <v>1</v>
      </c>
      <c r="BY922" s="50"/>
      <c r="BZ922" s="50"/>
      <c r="CA922" s="50"/>
      <c r="CB922" s="50"/>
      <c r="CC922" s="50"/>
      <c r="CD922" s="50"/>
      <c r="CE922" s="50"/>
      <c r="CF922" s="50"/>
      <c r="CG922" s="50"/>
      <c r="CH922" s="50"/>
      <c r="CI922" s="50"/>
      <c r="CJ922" s="61">
        <f t="shared" si="567"/>
        <v>1</v>
      </c>
    </row>
    <row r="923" spans="2:88" x14ac:dyDescent="0.35">
      <c r="B923" s="137">
        <v>1043915</v>
      </c>
      <c r="C923" s="59">
        <v>42737</v>
      </c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65"/>
      <c r="BG923" s="65"/>
      <c r="BH923" s="65"/>
      <c r="BI923" s="50"/>
      <c r="BJ923" s="50"/>
      <c r="BK923" s="50"/>
      <c r="BL923" s="50"/>
      <c r="BM923" s="50"/>
      <c r="BN923" s="50"/>
      <c r="BO923" s="50"/>
      <c r="BP923" s="50"/>
      <c r="BQ923" s="50"/>
      <c r="BR923" s="50"/>
      <c r="BS923" s="50"/>
      <c r="BT923" s="50"/>
      <c r="BU923" s="50"/>
      <c r="BV923" s="50"/>
      <c r="BW923" s="50"/>
      <c r="BX923" s="50">
        <v>3</v>
      </c>
      <c r="BY923" s="50"/>
      <c r="BZ923" s="50"/>
      <c r="CA923" s="50"/>
      <c r="CB923" s="50"/>
      <c r="CC923" s="50"/>
      <c r="CD923" s="50">
        <v>1</v>
      </c>
      <c r="CE923" s="50">
        <v>2</v>
      </c>
      <c r="CF923" s="50"/>
      <c r="CG923" s="50"/>
      <c r="CH923" s="50"/>
      <c r="CI923" s="50"/>
      <c r="CJ923" s="61">
        <f t="shared" si="567"/>
        <v>6</v>
      </c>
    </row>
    <row r="924" spans="2:88" x14ac:dyDescent="0.35">
      <c r="B924" s="63"/>
      <c r="C924" s="62" t="s">
        <v>16</v>
      </c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  <c r="AK924" s="64"/>
      <c r="AL924" s="64"/>
      <c r="AM924" s="64"/>
      <c r="AN924" s="64"/>
      <c r="AO924" s="64"/>
      <c r="AP924" s="64"/>
      <c r="AQ924" s="64"/>
      <c r="AR924" s="64"/>
      <c r="AS924" s="64"/>
      <c r="AT924" s="64"/>
      <c r="AU924" s="64"/>
      <c r="AV924" s="64"/>
      <c r="AW924" s="64"/>
      <c r="AX924" s="64"/>
      <c r="AY924" s="64"/>
      <c r="AZ924" s="64"/>
      <c r="BA924" s="64"/>
      <c r="BB924" s="64"/>
      <c r="BC924" s="64"/>
      <c r="BD924" s="64"/>
      <c r="BE924" s="64"/>
      <c r="BF924" s="64"/>
      <c r="BG924" s="64"/>
      <c r="BH924" s="64"/>
      <c r="BI924" s="64"/>
      <c r="BJ924" s="64"/>
      <c r="BK924" s="64"/>
      <c r="BL924" s="64"/>
      <c r="BM924" s="64"/>
      <c r="BN924" s="64"/>
      <c r="BO924" s="64"/>
      <c r="BP924" s="64"/>
      <c r="BQ924" s="64"/>
      <c r="BR924" s="64"/>
      <c r="BS924" s="64"/>
      <c r="BT924" s="64"/>
      <c r="BU924" s="64"/>
      <c r="BV924" s="64"/>
      <c r="BW924" s="64"/>
      <c r="BX924" s="64">
        <f>COUNT(BX920:BX923)</f>
        <v>4</v>
      </c>
      <c r="BY924" s="64">
        <f>COUNT(BY920:BY923)</f>
        <v>1</v>
      </c>
      <c r="BZ924" s="64">
        <f t="shared" ref="BZ924:CH924" si="568">COUNT(BZ920:BZ923)</f>
        <v>1</v>
      </c>
      <c r="CA924" s="64">
        <f t="shared" si="568"/>
        <v>1</v>
      </c>
      <c r="CB924" s="64">
        <f t="shared" si="568"/>
        <v>1</v>
      </c>
      <c r="CC924" s="64">
        <f t="shared" si="568"/>
        <v>1</v>
      </c>
      <c r="CD924" s="64">
        <f t="shared" si="568"/>
        <v>1</v>
      </c>
      <c r="CE924" s="64">
        <f t="shared" si="568"/>
        <v>1</v>
      </c>
      <c r="CF924" s="64">
        <f t="shared" si="568"/>
        <v>0</v>
      </c>
      <c r="CG924" s="64">
        <f t="shared" si="568"/>
        <v>0</v>
      </c>
      <c r="CH924" s="64">
        <f t="shared" si="568"/>
        <v>0</v>
      </c>
      <c r="CI924" s="64">
        <f>COUNT(CI920:CI923)</f>
        <v>0</v>
      </c>
      <c r="CJ924" s="64">
        <f>SUM(CJ920:CJ923)</f>
        <v>20</v>
      </c>
    </row>
    <row r="926" spans="2:88" x14ac:dyDescent="0.35">
      <c r="B926" s="136" t="s">
        <v>230</v>
      </c>
      <c r="C926" s="58" t="s">
        <v>231</v>
      </c>
      <c r="D926" s="56">
        <v>40544</v>
      </c>
      <c r="E926" s="56">
        <v>40575</v>
      </c>
      <c r="F926" s="56">
        <v>40603</v>
      </c>
      <c r="G926" s="56">
        <v>40634</v>
      </c>
      <c r="H926" s="56">
        <v>40664</v>
      </c>
      <c r="I926" s="56">
        <v>40695</v>
      </c>
      <c r="J926" s="56">
        <v>40725</v>
      </c>
      <c r="K926" s="56">
        <v>40756</v>
      </c>
      <c r="L926" s="56">
        <v>40787</v>
      </c>
      <c r="M926" s="56">
        <v>40817</v>
      </c>
      <c r="N926" s="56">
        <v>40848</v>
      </c>
      <c r="O926" s="56">
        <v>40878</v>
      </c>
      <c r="P926" s="56">
        <v>40909</v>
      </c>
      <c r="Q926" s="56">
        <v>40940</v>
      </c>
      <c r="R926" s="56">
        <v>40969</v>
      </c>
      <c r="S926" s="56">
        <v>41000</v>
      </c>
      <c r="T926" s="56">
        <v>41030</v>
      </c>
      <c r="U926" s="56">
        <v>41061</v>
      </c>
      <c r="V926" s="56">
        <v>41091</v>
      </c>
      <c r="W926" s="56">
        <v>41122</v>
      </c>
      <c r="X926" s="56">
        <v>41153</v>
      </c>
      <c r="Y926" s="56">
        <v>41183</v>
      </c>
      <c r="Z926" s="56">
        <v>41214</v>
      </c>
      <c r="AA926" s="56">
        <v>41244</v>
      </c>
      <c r="AB926" s="56">
        <v>41275</v>
      </c>
      <c r="AC926" s="56">
        <v>41306</v>
      </c>
      <c r="AD926" s="56">
        <v>41334</v>
      </c>
      <c r="AE926" s="56">
        <v>41365</v>
      </c>
      <c r="AF926" s="56">
        <v>41395</v>
      </c>
      <c r="AG926" s="56">
        <v>41426</v>
      </c>
      <c r="AH926" s="56">
        <v>41456</v>
      </c>
      <c r="AI926" s="56">
        <v>41487</v>
      </c>
      <c r="AJ926" s="56">
        <v>41518</v>
      </c>
      <c r="AK926" s="56">
        <v>41548</v>
      </c>
      <c r="AL926" s="56">
        <v>41579</v>
      </c>
      <c r="AM926" s="56">
        <v>41609</v>
      </c>
      <c r="AN926" s="56">
        <v>41640</v>
      </c>
      <c r="AO926" s="56">
        <v>41671</v>
      </c>
      <c r="AP926" s="56">
        <v>41699</v>
      </c>
      <c r="AQ926" s="56">
        <v>41730</v>
      </c>
      <c r="AR926" s="56">
        <v>41760</v>
      </c>
      <c r="AS926" s="56">
        <v>41791</v>
      </c>
      <c r="AT926" s="56">
        <v>41821</v>
      </c>
      <c r="AU926" s="56">
        <v>41852</v>
      </c>
      <c r="AV926" s="56">
        <v>41883</v>
      </c>
      <c r="AW926" s="56">
        <v>41913</v>
      </c>
      <c r="AX926" s="56">
        <v>41944</v>
      </c>
      <c r="AY926" s="56">
        <v>41974</v>
      </c>
      <c r="AZ926" s="56">
        <v>42005</v>
      </c>
      <c r="BA926" s="56">
        <v>42036</v>
      </c>
      <c r="BB926" s="56">
        <v>42064</v>
      </c>
      <c r="BC926" s="56">
        <v>42095</v>
      </c>
      <c r="BD926" s="56">
        <v>42125</v>
      </c>
      <c r="BE926" s="56">
        <v>42156</v>
      </c>
      <c r="BF926" s="56">
        <v>42186</v>
      </c>
      <c r="BG926" s="56">
        <v>42217</v>
      </c>
      <c r="BH926" s="48">
        <v>42248</v>
      </c>
      <c r="BI926" s="48">
        <v>42278</v>
      </c>
      <c r="BJ926" s="48">
        <v>42309</v>
      </c>
      <c r="BK926" s="48">
        <v>42339</v>
      </c>
      <c r="BL926" s="48">
        <v>42370</v>
      </c>
      <c r="BM926" s="48">
        <v>42401</v>
      </c>
      <c r="BN926" s="48">
        <v>42430</v>
      </c>
      <c r="BO926" s="48">
        <v>42461</v>
      </c>
      <c r="BP926" s="48">
        <v>42491</v>
      </c>
      <c r="BQ926" s="48">
        <v>42522</v>
      </c>
      <c r="BR926" s="48">
        <v>42552</v>
      </c>
      <c r="BS926" s="48">
        <v>42583</v>
      </c>
      <c r="BT926" s="48">
        <v>42614</v>
      </c>
      <c r="BU926" s="48">
        <v>42644</v>
      </c>
      <c r="BV926" s="48">
        <v>42675</v>
      </c>
      <c r="BW926" s="48">
        <v>42705</v>
      </c>
      <c r="BX926" s="48">
        <v>42736</v>
      </c>
      <c r="BY926" s="48">
        <v>42767</v>
      </c>
      <c r="BZ926" s="48">
        <v>42795</v>
      </c>
      <c r="CA926" s="48">
        <v>42826</v>
      </c>
      <c r="CB926" s="48">
        <v>42856</v>
      </c>
      <c r="CC926" s="48">
        <v>42887</v>
      </c>
      <c r="CD926" s="48">
        <v>42917</v>
      </c>
      <c r="CE926" s="48">
        <v>42948</v>
      </c>
      <c r="CF926" s="48">
        <v>42979</v>
      </c>
      <c r="CG926" s="48">
        <v>43009</v>
      </c>
      <c r="CH926" s="48">
        <v>43040</v>
      </c>
      <c r="CI926" s="48">
        <v>43070</v>
      </c>
      <c r="CJ926" s="56" t="s">
        <v>16</v>
      </c>
    </row>
    <row r="927" spans="2:88" x14ac:dyDescent="0.35">
      <c r="B927" s="137">
        <v>861199</v>
      </c>
      <c r="C927" s="59">
        <v>42767</v>
      </c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65"/>
      <c r="BG927" s="65"/>
      <c r="BH927" s="65"/>
      <c r="BI927" s="50"/>
      <c r="BJ927" s="50"/>
      <c r="BK927" s="50"/>
      <c r="BL927" s="50"/>
      <c r="BM927" s="50"/>
      <c r="BN927" s="50"/>
      <c r="BO927" s="50"/>
      <c r="BP927" s="50"/>
      <c r="BQ927" s="50"/>
      <c r="BR927" s="50"/>
      <c r="BS927" s="50"/>
      <c r="BT927" s="50"/>
      <c r="BU927" s="50"/>
      <c r="BV927" s="50"/>
      <c r="BW927" s="50"/>
      <c r="BX927" s="50"/>
      <c r="BY927" s="50">
        <v>1</v>
      </c>
      <c r="BZ927" s="50"/>
      <c r="CA927" s="50"/>
      <c r="CB927" s="50"/>
      <c r="CC927" s="50"/>
      <c r="CD927" s="50"/>
      <c r="CE927" s="50"/>
      <c r="CF927" s="50"/>
      <c r="CG927" s="50"/>
      <c r="CH927" s="50"/>
      <c r="CI927" s="50"/>
      <c r="CJ927" s="61">
        <f>SUM(D927:CI927)</f>
        <v>1</v>
      </c>
    </row>
    <row r="928" spans="2:88" x14ac:dyDescent="0.35">
      <c r="B928" s="137">
        <v>1047476</v>
      </c>
      <c r="C928" s="59">
        <v>42767</v>
      </c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50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0"/>
      <c r="BE928" s="50"/>
      <c r="BF928" s="65"/>
      <c r="BG928" s="65"/>
      <c r="BH928" s="65"/>
      <c r="BI928" s="50"/>
      <c r="BJ928" s="50"/>
      <c r="BK928" s="50"/>
      <c r="BL928" s="50"/>
      <c r="BM928" s="50"/>
      <c r="BN928" s="50"/>
      <c r="BO928" s="50"/>
      <c r="BP928" s="50"/>
      <c r="BQ928" s="50"/>
      <c r="BR928" s="50"/>
      <c r="BS928" s="50"/>
      <c r="BT928" s="50"/>
      <c r="BU928" s="50"/>
      <c r="BV928" s="50"/>
      <c r="BW928" s="50"/>
      <c r="BX928" s="50"/>
      <c r="BY928" s="50">
        <v>1</v>
      </c>
      <c r="BZ928" s="50"/>
      <c r="CA928" s="50"/>
      <c r="CB928" s="50"/>
      <c r="CC928" s="50"/>
      <c r="CD928" s="50"/>
      <c r="CE928" s="50"/>
      <c r="CF928" s="50"/>
      <c r="CG928" s="50"/>
      <c r="CH928" s="50"/>
      <c r="CI928" s="50"/>
      <c r="CJ928" s="61">
        <f t="shared" ref="CJ928:CJ934" si="569">SUM(D928:CI928)</f>
        <v>1</v>
      </c>
    </row>
    <row r="929" spans="2:88" x14ac:dyDescent="0.35">
      <c r="B929" s="137">
        <v>1048167</v>
      </c>
      <c r="C929" s="59">
        <v>42767</v>
      </c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50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0"/>
      <c r="BE929" s="50"/>
      <c r="BF929" s="65"/>
      <c r="BG929" s="65"/>
      <c r="BH929" s="65"/>
      <c r="BI929" s="50"/>
      <c r="BJ929" s="50"/>
      <c r="BK929" s="50"/>
      <c r="BL929" s="50"/>
      <c r="BM929" s="50"/>
      <c r="BN929" s="50"/>
      <c r="BO929" s="50"/>
      <c r="BP929" s="50"/>
      <c r="BQ929" s="50"/>
      <c r="BR929" s="50"/>
      <c r="BS929" s="50"/>
      <c r="BT929" s="50"/>
      <c r="BU929" s="50"/>
      <c r="BV929" s="50"/>
      <c r="BW929" s="50"/>
      <c r="BX929" s="50"/>
      <c r="BY929" s="50">
        <v>1</v>
      </c>
      <c r="BZ929" s="50"/>
      <c r="CA929" s="50"/>
      <c r="CB929" s="50"/>
      <c r="CC929" s="50"/>
      <c r="CD929" s="50"/>
      <c r="CE929" s="50"/>
      <c r="CF929" s="50"/>
      <c r="CG929" s="50"/>
      <c r="CH929" s="50">
        <v>1</v>
      </c>
      <c r="CI929" s="50"/>
      <c r="CJ929" s="61">
        <f t="shared" si="569"/>
        <v>2</v>
      </c>
    </row>
    <row r="930" spans="2:88" x14ac:dyDescent="0.35">
      <c r="B930" s="137">
        <v>655209</v>
      </c>
      <c r="C930" s="59">
        <v>42767</v>
      </c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/>
      <c r="BE930" s="50"/>
      <c r="BF930" s="65"/>
      <c r="BG930" s="65"/>
      <c r="BH930" s="65"/>
      <c r="BI930" s="50"/>
      <c r="BJ930" s="50"/>
      <c r="BK930" s="50"/>
      <c r="BL930" s="50"/>
      <c r="BM930" s="50"/>
      <c r="BN930" s="50"/>
      <c r="BO930" s="50"/>
      <c r="BP930" s="50"/>
      <c r="BQ930" s="50"/>
      <c r="BR930" s="50"/>
      <c r="BS930" s="50"/>
      <c r="BT930" s="50"/>
      <c r="BU930" s="50"/>
      <c r="BV930" s="50"/>
      <c r="BW930" s="50"/>
      <c r="BX930" s="50"/>
      <c r="BY930" s="50">
        <v>1</v>
      </c>
      <c r="BZ930" s="50"/>
      <c r="CA930" s="50"/>
      <c r="CB930" s="50"/>
      <c r="CC930" s="50"/>
      <c r="CD930" s="50"/>
      <c r="CE930" s="50"/>
      <c r="CF930" s="50"/>
      <c r="CG930" s="50"/>
      <c r="CH930" s="50"/>
      <c r="CI930" s="50"/>
      <c r="CJ930" s="61">
        <f t="shared" si="569"/>
        <v>1</v>
      </c>
    </row>
    <row r="931" spans="2:88" x14ac:dyDescent="0.35">
      <c r="B931" s="137">
        <v>1050121</v>
      </c>
      <c r="C931" s="59">
        <v>42767</v>
      </c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  <c r="AL931" s="50"/>
      <c r="AM931" s="50"/>
      <c r="AN931" s="50"/>
      <c r="AO931" s="50"/>
      <c r="AP931" s="50"/>
      <c r="AQ931" s="50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0"/>
      <c r="BE931" s="50"/>
      <c r="BF931" s="65"/>
      <c r="BG931" s="65"/>
      <c r="BH931" s="65"/>
      <c r="BI931" s="50"/>
      <c r="BJ931" s="50"/>
      <c r="BK931" s="50"/>
      <c r="BL931" s="50"/>
      <c r="BM931" s="50"/>
      <c r="BN931" s="50"/>
      <c r="BO931" s="50"/>
      <c r="BP931" s="50"/>
      <c r="BQ931" s="50"/>
      <c r="BR931" s="50"/>
      <c r="BS931" s="50"/>
      <c r="BT931" s="50"/>
      <c r="BU931" s="50"/>
      <c r="BV931" s="50"/>
      <c r="BW931" s="50"/>
      <c r="BX931" s="50"/>
      <c r="BY931" s="50">
        <v>3</v>
      </c>
      <c r="BZ931" s="50"/>
      <c r="CA931" s="50"/>
      <c r="CB931" s="50"/>
      <c r="CC931" s="50">
        <v>3</v>
      </c>
      <c r="CD931" s="50"/>
      <c r="CE931" s="50"/>
      <c r="CF931" s="50"/>
      <c r="CG931" s="50">
        <v>3</v>
      </c>
      <c r="CH931" s="50">
        <v>3</v>
      </c>
      <c r="CI931" s="50"/>
      <c r="CJ931" s="61">
        <f t="shared" si="569"/>
        <v>12</v>
      </c>
    </row>
    <row r="932" spans="2:88" x14ac:dyDescent="0.35">
      <c r="B932" s="137">
        <v>1011983</v>
      </c>
      <c r="C932" s="59">
        <v>42767</v>
      </c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/>
      <c r="BE932" s="50"/>
      <c r="BF932" s="65"/>
      <c r="BG932" s="65"/>
      <c r="BH932" s="65"/>
      <c r="BI932" s="50"/>
      <c r="BJ932" s="50"/>
      <c r="BK932" s="50"/>
      <c r="BL932" s="50"/>
      <c r="BM932" s="50"/>
      <c r="BN932" s="50"/>
      <c r="BO932" s="50"/>
      <c r="BP932" s="50"/>
      <c r="BQ932" s="50"/>
      <c r="BR932" s="50"/>
      <c r="BS932" s="50"/>
      <c r="BT932" s="50"/>
      <c r="BU932" s="50"/>
      <c r="BV932" s="50"/>
      <c r="BW932" s="50"/>
      <c r="BX932" s="50"/>
      <c r="BY932" s="50">
        <v>1</v>
      </c>
      <c r="BZ932" s="50">
        <v>2</v>
      </c>
      <c r="CA932" s="50">
        <v>2</v>
      </c>
      <c r="CB932" s="50"/>
      <c r="CC932" s="50"/>
      <c r="CD932" s="50"/>
      <c r="CE932" s="50"/>
      <c r="CF932" s="50"/>
      <c r="CG932" s="50"/>
      <c r="CH932" s="50"/>
      <c r="CI932" s="50"/>
      <c r="CJ932" s="61">
        <f t="shared" si="569"/>
        <v>5</v>
      </c>
    </row>
    <row r="933" spans="2:88" x14ac:dyDescent="0.35">
      <c r="B933" s="137">
        <v>662062</v>
      </c>
      <c r="C933" s="59">
        <v>42767</v>
      </c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0"/>
      <c r="BE933" s="50"/>
      <c r="BF933" s="65"/>
      <c r="BG933" s="65"/>
      <c r="BH933" s="65"/>
      <c r="BI933" s="50"/>
      <c r="BJ933" s="50"/>
      <c r="BK933" s="50"/>
      <c r="BL933" s="50"/>
      <c r="BM933" s="50"/>
      <c r="BN933" s="50"/>
      <c r="BO933" s="50"/>
      <c r="BP933" s="50"/>
      <c r="BQ933" s="50"/>
      <c r="BR933" s="50"/>
      <c r="BS933" s="50"/>
      <c r="BT933" s="50"/>
      <c r="BU933" s="50"/>
      <c r="BV933" s="50"/>
      <c r="BW933" s="50"/>
      <c r="BX933" s="50"/>
      <c r="BY933" s="50">
        <v>1</v>
      </c>
      <c r="BZ933" s="50"/>
      <c r="CA933" s="50"/>
      <c r="CB933" s="50"/>
      <c r="CC933" s="50"/>
      <c r="CD933" s="50"/>
      <c r="CE933" s="50"/>
      <c r="CF933" s="50"/>
      <c r="CG933" s="50"/>
      <c r="CH933" s="50"/>
      <c r="CI933" s="50"/>
      <c r="CJ933" s="61">
        <f t="shared" si="569"/>
        <v>1</v>
      </c>
    </row>
    <row r="934" spans="2:88" x14ac:dyDescent="0.35">
      <c r="B934" s="137">
        <v>976796</v>
      </c>
      <c r="C934" s="59">
        <v>42767</v>
      </c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/>
      <c r="BE934" s="50"/>
      <c r="BF934" s="65"/>
      <c r="BG934" s="65"/>
      <c r="BH934" s="65"/>
      <c r="BI934" s="50"/>
      <c r="BJ934" s="50"/>
      <c r="BK934" s="50"/>
      <c r="BL934" s="50"/>
      <c r="BM934" s="50"/>
      <c r="BN934" s="50"/>
      <c r="BO934" s="50"/>
      <c r="BP934" s="50"/>
      <c r="BQ934" s="50"/>
      <c r="BR934" s="50"/>
      <c r="BS934" s="50"/>
      <c r="BT934" s="50"/>
      <c r="BU934" s="50"/>
      <c r="BV934" s="50"/>
      <c r="BW934" s="50"/>
      <c r="BX934" s="50"/>
      <c r="BY934" s="50">
        <v>1</v>
      </c>
      <c r="BZ934" s="50"/>
      <c r="CA934" s="50">
        <v>1</v>
      </c>
      <c r="CB934" s="50"/>
      <c r="CC934" s="50"/>
      <c r="CD934" s="50">
        <v>1</v>
      </c>
      <c r="CE934" s="50"/>
      <c r="CF934" s="50">
        <v>1</v>
      </c>
      <c r="CG934" s="50">
        <v>1</v>
      </c>
      <c r="CH934" s="50"/>
      <c r="CI934" s="50"/>
      <c r="CJ934" s="61">
        <f t="shared" si="569"/>
        <v>5</v>
      </c>
    </row>
    <row r="935" spans="2:88" x14ac:dyDescent="0.35">
      <c r="B935" s="63"/>
      <c r="C935" s="62" t="s">
        <v>16</v>
      </c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  <c r="AK935" s="64"/>
      <c r="AL935" s="64"/>
      <c r="AM935" s="64"/>
      <c r="AN935" s="64"/>
      <c r="AO935" s="64"/>
      <c r="AP935" s="64"/>
      <c r="AQ935" s="64"/>
      <c r="AR935" s="64"/>
      <c r="AS935" s="64"/>
      <c r="AT935" s="64"/>
      <c r="AU935" s="64"/>
      <c r="AV935" s="64"/>
      <c r="AW935" s="64"/>
      <c r="AX935" s="64"/>
      <c r="AY935" s="64"/>
      <c r="AZ935" s="64"/>
      <c r="BA935" s="64"/>
      <c r="BB935" s="64"/>
      <c r="BC935" s="64"/>
      <c r="BD935" s="64"/>
      <c r="BE935" s="64"/>
      <c r="BF935" s="64"/>
      <c r="BG935" s="64"/>
      <c r="BH935" s="64"/>
      <c r="BI935" s="64"/>
      <c r="BJ935" s="64"/>
      <c r="BK935" s="64"/>
      <c r="BL935" s="64"/>
      <c r="BM935" s="64"/>
      <c r="BN935" s="64"/>
      <c r="BO935" s="64"/>
      <c r="BP935" s="64"/>
      <c r="BQ935" s="64"/>
      <c r="BR935" s="64"/>
      <c r="BS935" s="64"/>
      <c r="BT935" s="64"/>
      <c r="BU935" s="64"/>
      <c r="BV935" s="64"/>
      <c r="BW935" s="64"/>
      <c r="BX935" s="64"/>
      <c r="BY935" s="64">
        <f>COUNT(BY927:BY934)</f>
        <v>8</v>
      </c>
      <c r="BZ935" s="64">
        <f t="shared" ref="BZ935:CH935" si="570">COUNT(BZ927:BZ934)</f>
        <v>1</v>
      </c>
      <c r="CA935" s="64">
        <f t="shared" si="570"/>
        <v>2</v>
      </c>
      <c r="CB935" s="64">
        <f t="shared" si="570"/>
        <v>0</v>
      </c>
      <c r="CC935" s="64">
        <f t="shared" si="570"/>
        <v>1</v>
      </c>
      <c r="CD935" s="64">
        <f t="shared" si="570"/>
        <v>1</v>
      </c>
      <c r="CE935" s="64">
        <f t="shared" si="570"/>
        <v>0</v>
      </c>
      <c r="CF935" s="64">
        <f t="shared" si="570"/>
        <v>1</v>
      </c>
      <c r="CG935" s="64">
        <f t="shared" si="570"/>
        <v>2</v>
      </c>
      <c r="CH935" s="64">
        <f t="shared" si="570"/>
        <v>2</v>
      </c>
      <c r="CI935" s="64">
        <f>COUNT(CI927:CI934)</f>
        <v>0</v>
      </c>
      <c r="CJ935" s="64">
        <f>SUM(CJ927:CJ934)</f>
        <v>28</v>
      </c>
    </row>
    <row r="937" spans="2:88" x14ac:dyDescent="0.35">
      <c r="B937" s="136" t="s">
        <v>230</v>
      </c>
      <c r="C937" s="58" t="s">
        <v>231</v>
      </c>
      <c r="D937" s="56">
        <v>40544</v>
      </c>
      <c r="E937" s="56">
        <v>40575</v>
      </c>
      <c r="F937" s="56">
        <v>40603</v>
      </c>
      <c r="G937" s="56">
        <v>40634</v>
      </c>
      <c r="H937" s="56">
        <v>40664</v>
      </c>
      <c r="I937" s="56">
        <v>40695</v>
      </c>
      <c r="J937" s="56">
        <v>40725</v>
      </c>
      <c r="K937" s="56">
        <v>40756</v>
      </c>
      <c r="L937" s="56">
        <v>40787</v>
      </c>
      <c r="M937" s="56">
        <v>40817</v>
      </c>
      <c r="N937" s="56">
        <v>40848</v>
      </c>
      <c r="O937" s="56">
        <v>40878</v>
      </c>
      <c r="P937" s="56">
        <v>40909</v>
      </c>
      <c r="Q937" s="56">
        <v>40940</v>
      </c>
      <c r="R937" s="56">
        <v>40969</v>
      </c>
      <c r="S937" s="56">
        <v>41000</v>
      </c>
      <c r="T937" s="56">
        <v>41030</v>
      </c>
      <c r="U937" s="56">
        <v>41061</v>
      </c>
      <c r="V937" s="56">
        <v>41091</v>
      </c>
      <c r="W937" s="56">
        <v>41122</v>
      </c>
      <c r="X937" s="56">
        <v>41153</v>
      </c>
      <c r="Y937" s="56">
        <v>41183</v>
      </c>
      <c r="Z937" s="56">
        <v>41214</v>
      </c>
      <c r="AA937" s="56">
        <v>41244</v>
      </c>
      <c r="AB937" s="56">
        <v>41275</v>
      </c>
      <c r="AC937" s="56">
        <v>41306</v>
      </c>
      <c r="AD937" s="56">
        <v>41334</v>
      </c>
      <c r="AE937" s="56">
        <v>41365</v>
      </c>
      <c r="AF937" s="56">
        <v>41395</v>
      </c>
      <c r="AG937" s="56">
        <v>41426</v>
      </c>
      <c r="AH937" s="56">
        <v>41456</v>
      </c>
      <c r="AI937" s="56">
        <v>41487</v>
      </c>
      <c r="AJ937" s="56">
        <v>41518</v>
      </c>
      <c r="AK937" s="56">
        <v>41548</v>
      </c>
      <c r="AL937" s="56">
        <v>41579</v>
      </c>
      <c r="AM937" s="56">
        <v>41609</v>
      </c>
      <c r="AN937" s="56">
        <v>41640</v>
      </c>
      <c r="AO937" s="56">
        <v>41671</v>
      </c>
      <c r="AP937" s="56">
        <v>41699</v>
      </c>
      <c r="AQ937" s="56">
        <v>41730</v>
      </c>
      <c r="AR937" s="56">
        <v>41760</v>
      </c>
      <c r="AS937" s="56">
        <v>41791</v>
      </c>
      <c r="AT937" s="56">
        <v>41821</v>
      </c>
      <c r="AU937" s="56">
        <v>41852</v>
      </c>
      <c r="AV937" s="56">
        <v>41883</v>
      </c>
      <c r="AW937" s="56">
        <v>41913</v>
      </c>
      <c r="AX937" s="56">
        <v>41944</v>
      </c>
      <c r="AY937" s="56">
        <v>41974</v>
      </c>
      <c r="AZ937" s="56">
        <v>42005</v>
      </c>
      <c r="BA937" s="56">
        <v>42036</v>
      </c>
      <c r="BB937" s="56">
        <v>42064</v>
      </c>
      <c r="BC937" s="56">
        <v>42095</v>
      </c>
      <c r="BD937" s="56">
        <v>42125</v>
      </c>
      <c r="BE937" s="56">
        <v>42156</v>
      </c>
      <c r="BF937" s="56">
        <v>42186</v>
      </c>
      <c r="BG937" s="56">
        <v>42217</v>
      </c>
      <c r="BH937" s="48">
        <v>42248</v>
      </c>
      <c r="BI937" s="48">
        <v>42278</v>
      </c>
      <c r="BJ937" s="48">
        <v>42309</v>
      </c>
      <c r="BK937" s="48">
        <v>42339</v>
      </c>
      <c r="BL937" s="48">
        <v>42370</v>
      </c>
      <c r="BM937" s="48">
        <v>42401</v>
      </c>
      <c r="BN937" s="48">
        <v>42430</v>
      </c>
      <c r="BO937" s="48">
        <v>42461</v>
      </c>
      <c r="BP937" s="48">
        <v>42491</v>
      </c>
      <c r="BQ937" s="48">
        <v>42522</v>
      </c>
      <c r="BR937" s="48">
        <v>42552</v>
      </c>
      <c r="BS937" s="48">
        <v>42583</v>
      </c>
      <c r="BT937" s="48">
        <v>42614</v>
      </c>
      <c r="BU937" s="48">
        <v>42644</v>
      </c>
      <c r="BV937" s="48">
        <v>42675</v>
      </c>
      <c r="BW937" s="48">
        <v>42705</v>
      </c>
      <c r="BX937" s="48">
        <v>42736</v>
      </c>
      <c r="BY937" s="48">
        <v>42767</v>
      </c>
      <c r="BZ937" s="48">
        <v>42795</v>
      </c>
      <c r="CA937" s="48">
        <v>42826</v>
      </c>
      <c r="CB937" s="48">
        <v>42856</v>
      </c>
      <c r="CC937" s="48">
        <v>42887</v>
      </c>
      <c r="CD937" s="48">
        <v>42917</v>
      </c>
      <c r="CE937" s="48">
        <v>42948</v>
      </c>
      <c r="CF937" s="48">
        <v>42979</v>
      </c>
      <c r="CG937" s="48">
        <v>43009</v>
      </c>
      <c r="CH937" s="48">
        <v>43040</v>
      </c>
      <c r="CI937" s="48">
        <v>43070</v>
      </c>
      <c r="CJ937" s="56" t="s">
        <v>16</v>
      </c>
    </row>
    <row r="938" spans="2:88" x14ac:dyDescent="0.35">
      <c r="B938" s="137">
        <v>943934</v>
      </c>
      <c r="C938" s="59">
        <v>42795</v>
      </c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0"/>
      <c r="BF938" s="65"/>
      <c r="BG938" s="65"/>
      <c r="BH938" s="65"/>
      <c r="BI938" s="50"/>
      <c r="BJ938" s="50"/>
      <c r="BK938" s="50"/>
      <c r="BL938" s="50"/>
      <c r="BM938" s="50"/>
      <c r="BN938" s="50"/>
      <c r="BO938" s="50"/>
      <c r="BP938" s="50"/>
      <c r="BQ938" s="50"/>
      <c r="BR938" s="50"/>
      <c r="BS938" s="50"/>
      <c r="BT938" s="50"/>
      <c r="BU938" s="50"/>
      <c r="BV938" s="50"/>
      <c r="BW938" s="50"/>
      <c r="BX938" s="50"/>
      <c r="BY938" s="50"/>
      <c r="BZ938" s="50">
        <v>1</v>
      </c>
      <c r="CA938" s="50"/>
      <c r="CB938" s="50"/>
      <c r="CC938" s="50"/>
      <c r="CD938" s="50">
        <v>1</v>
      </c>
      <c r="CE938" s="50"/>
      <c r="CF938" s="50"/>
      <c r="CG938" s="50"/>
      <c r="CH938" s="50"/>
      <c r="CI938" s="50"/>
      <c r="CJ938" s="61">
        <f>SUM(D938:CI938)</f>
        <v>2</v>
      </c>
    </row>
    <row r="939" spans="2:88" x14ac:dyDescent="0.35">
      <c r="B939" s="137">
        <v>1053766</v>
      </c>
      <c r="C939" s="59">
        <v>42795</v>
      </c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0"/>
      <c r="BE939" s="50"/>
      <c r="BF939" s="65"/>
      <c r="BG939" s="65"/>
      <c r="BH939" s="65"/>
      <c r="BI939" s="50"/>
      <c r="BJ939" s="50"/>
      <c r="BK939" s="50"/>
      <c r="BL939" s="50"/>
      <c r="BM939" s="50"/>
      <c r="BN939" s="50"/>
      <c r="BO939" s="50"/>
      <c r="BP939" s="50"/>
      <c r="BQ939" s="50"/>
      <c r="BR939" s="50"/>
      <c r="BS939" s="50"/>
      <c r="BT939" s="50"/>
      <c r="BU939" s="50"/>
      <c r="BV939" s="50"/>
      <c r="BW939" s="50"/>
      <c r="BX939" s="50"/>
      <c r="BY939" s="50"/>
      <c r="BZ939" s="50">
        <v>1</v>
      </c>
      <c r="CA939" s="50">
        <v>1</v>
      </c>
      <c r="CB939" s="50">
        <v>1</v>
      </c>
      <c r="CC939" s="50">
        <v>1</v>
      </c>
      <c r="CD939" s="50">
        <v>2</v>
      </c>
      <c r="CE939" s="50">
        <v>2</v>
      </c>
      <c r="CF939" s="50">
        <v>1</v>
      </c>
      <c r="CG939" s="50">
        <v>2</v>
      </c>
      <c r="CH939" s="50"/>
      <c r="CI939" s="50">
        <v>2</v>
      </c>
      <c r="CJ939" s="61">
        <f t="shared" ref="CJ939:CJ953" si="571">SUM(D939:CI939)</f>
        <v>13</v>
      </c>
    </row>
    <row r="940" spans="2:88" x14ac:dyDescent="0.35">
      <c r="B940" s="137">
        <v>1053809</v>
      </c>
      <c r="C940" s="59">
        <v>42795</v>
      </c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50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65"/>
      <c r="BG940" s="65"/>
      <c r="BH940" s="65"/>
      <c r="BI940" s="50"/>
      <c r="BJ940" s="50"/>
      <c r="BK940" s="50"/>
      <c r="BL940" s="50"/>
      <c r="BM940" s="50"/>
      <c r="BN940" s="50"/>
      <c r="BO940" s="50"/>
      <c r="BP940" s="50"/>
      <c r="BQ940" s="50"/>
      <c r="BR940" s="50"/>
      <c r="BS940" s="50"/>
      <c r="BT940" s="50"/>
      <c r="BU940" s="50"/>
      <c r="BV940" s="50"/>
      <c r="BW940" s="50"/>
      <c r="BX940" s="50"/>
      <c r="BY940" s="50"/>
      <c r="BZ940" s="50">
        <v>1</v>
      </c>
      <c r="CA940" s="50"/>
      <c r="CB940" s="50"/>
      <c r="CC940" s="50"/>
      <c r="CD940" s="50"/>
      <c r="CE940" s="50"/>
      <c r="CF940" s="50"/>
      <c r="CG940" s="50"/>
      <c r="CH940" s="50"/>
      <c r="CI940" s="50"/>
      <c r="CJ940" s="61">
        <f t="shared" si="571"/>
        <v>1</v>
      </c>
    </row>
    <row r="941" spans="2:88" x14ac:dyDescent="0.35">
      <c r="B941" s="137">
        <v>900949</v>
      </c>
      <c r="C941" s="59">
        <v>42795</v>
      </c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0"/>
      <c r="BE941" s="50"/>
      <c r="BF941" s="65"/>
      <c r="BG941" s="65"/>
      <c r="BH941" s="65"/>
      <c r="BI941" s="50"/>
      <c r="BJ941" s="50"/>
      <c r="BK941" s="50"/>
      <c r="BL941" s="50"/>
      <c r="BM941" s="50"/>
      <c r="BN941" s="50"/>
      <c r="BO941" s="50"/>
      <c r="BP941" s="50"/>
      <c r="BQ941" s="50"/>
      <c r="BR941" s="50"/>
      <c r="BS941" s="50"/>
      <c r="BT941" s="50"/>
      <c r="BU941" s="50"/>
      <c r="BV941" s="50"/>
      <c r="BW941" s="50"/>
      <c r="BX941" s="50"/>
      <c r="BY941" s="50"/>
      <c r="BZ941" s="50">
        <v>1</v>
      </c>
      <c r="CA941" s="50"/>
      <c r="CB941" s="50">
        <v>1</v>
      </c>
      <c r="CC941" s="50"/>
      <c r="CD941" s="50"/>
      <c r="CE941" s="50">
        <v>2</v>
      </c>
      <c r="CF941" s="50"/>
      <c r="CG941" s="50"/>
      <c r="CH941" s="50"/>
      <c r="CI941" s="50"/>
      <c r="CJ941" s="61">
        <f t="shared" si="571"/>
        <v>4</v>
      </c>
    </row>
    <row r="942" spans="2:88" x14ac:dyDescent="0.35">
      <c r="B942" s="137">
        <v>895537</v>
      </c>
      <c r="C942" s="59">
        <v>42795</v>
      </c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/>
      <c r="BE942" s="50"/>
      <c r="BF942" s="65"/>
      <c r="BG942" s="65"/>
      <c r="BH942" s="65"/>
      <c r="BI942" s="50"/>
      <c r="BJ942" s="50"/>
      <c r="BK942" s="50"/>
      <c r="BL942" s="50"/>
      <c r="BM942" s="50"/>
      <c r="BN942" s="50"/>
      <c r="BO942" s="50"/>
      <c r="BP942" s="50"/>
      <c r="BQ942" s="50"/>
      <c r="BR942" s="50"/>
      <c r="BS942" s="50"/>
      <c r="BT942" s="50"/>
      <c r="BU942" s="50"/>
      <c r="BV942" s="50"/>
      <c r="BW942" s="50"/>
      <c r="BX942" s="50"/>
      <c r="BY942" s="50"/>
      <c r="BZ942" s="50">
        <v>1</v>
      </c>
      <c r="CA942" s="50"/>
      <c r="CB942" s="50"/>
      <c r="CC942" s="50"/>
      <c r="CD942" s="50"/>
      <c r="CE942" s="50"/>
      <c r="CF942" s="50"/>
      <c r="CG942" s="50"/>
      <c r="CH942" s="50"/>
      <c r="CI942" s="50"/>
      <c r="CJ942" s="61">
        <f t="shared" si="571"/>
        <v>1</v>
      </c>
    </row>
    <row r="943" spans="2:88" x14ac:dyDescent="0.35">
      <c r="B943" s="137">
        <v>1055500</v>
      </c>
      <c r="C943" s="59">
        <v>42795</v>
      </c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/>
      <c r="BE943" s="50"/>
      <c r="BF943" s="65"/>
      <c r="BG943" s="65"/>
      <c r="BH943" s="65"/>
      <c r="BI943" s="50"/>
      <c r="BJ943" s="50"/>
      <c r="BK943" s="50"/>
      <c r="BL943" s="50"/>
      <c r="BM943" s="50"/>
      <c r="BN943" s="50"/>
      <c r="BO943" s="50"/>
      <c r="BP943" s="50"/>
      <c r="BQ943" s="50"/>
      <c r="BR943" s="50"/>
      <c r="BS943" s="50"/>
      <c r="BT943" s="50"/>
      <c r="BU943" s="50"/>
      <c r="BV943" s="50"/>
      <c r="BW943" s="50"/>
      <c r="BX943" s="50"/>
      <c r="BY943" s="50"/>
      <c r="BZ943" s="50">
        <v>1</v>
      </c>
      <c r="CA943" s="50"/>
      <c r="CB943" s="50">
        <v>1</v>
      </c>
      <c r="CC943" s="50"/>
      <c r="CD943" s="50">
        <v>2</v>
      </c>
      <c r="CE943" s="50"/>
      <c r="CF943" s="50"/>
      <c r="CG943" s="50"/>
      <c r="CH943" s="50"/>
      <c r="CI943" s="50"/>
      <c r="CJ943" s="61">
        <f t="shared" si="571"/>
        <v>4</v>
      </c>
    </row>
    <row r="944" spans="2:88" x14ac:dyDescent="0.35">
      <c r="B944" s="137">
        <v>734863</v>
      </c>
      <c r="C944" s="59">
        <v>42795</v>
      </c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50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0"/>
      <c r="BE944" s="50"/>
      <c r="BF944" s="65"/>
      <c r="BG944" s="65"/>
      <c r="BH944" s="65"/>
      <c r="BI944" s="50"/>
      <c r="BJ944" s="50"/>
      <c r="BK944" s="50"/>
      <c r="BL944" s="50"/>
      <c r="BM944" s="50"/>
      <c r="BN944" s="50"/>
      <c r="BO944" s="50"/>
      <c r="BP944" s="50"/>
      <c r="BQ944" s="50"/>
      <c r="BR944" s="50"/>
      <c r="BS944" s="50"/>
      <c r="BT944" s="50"/>
      <c r="BU944" s="50"/>
      <c r="BV944" s="50"/>
      <c r="BW944" s="50"/>
      <c r="BX944" s="50"/>
      <c r="BY944" s="50"/>
      <c r="BZ944" s="50">
        <v>1</v>
      </c>
      <c r="CA944" s="50"/>
      <c r="CB944" s="50"/>
      <c r="CC944" s="50"/>
      <c r="CD944" s="50"/>
      <c r="CE944" s="50"/>
      <c r="CF944" s="50"/>
      <c r="CG944" s="50"/>
      <c r="CH944" s="50"/>
      <c r="CI944" s="50">
        <v>1</v>
      </c>
      <c r="CJ944" s="61">
        <f t="shared" si="571"/>
        <v>2</v>
      </c>
    </row>
    <row r="945" spans="2:88" x14ac:dyDescent="0.35">
      <c r="B945" s="137">
        <v>1062146</v>
      </c>
      <c r="C945" s="59">
        <v>42795</v>
      </c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0"/>
      <c r="BE945" s="50"/>
      <c r="BF945" s="65"/>
      <c r="BG945" s="65"/>
      <c r="BH945" s="65"/>
      <c r="BI945" s="50"/>
      <c r="BJ945" s="50"/>
      <c r="BK945" s="50"/>
      <c r="BL945" s="50"/>
      <c r="BM945" s="50"/>
      <c r="BN945" s="50"/>
      <c r="BO945" s="50"/>
      <c r="BP945" s="50"/>
      <c r="BQ945" s="50"/>
      <c r="BR945" s="50"/>
      <c r="BS945" s="50"/>
      <c r="BT945" s="50"/>
      <c r="BU945" s="50"/>
      <c r="BV945" s="50"/>
      <c r="BW945" s="50"/>
      <c r="BX945" s="50"/>
      <c r="BY945" s="50"/>
      <c r="BZ945" s="50">
        <v>1</v>
      </c>
      <c r="CA945" s="50">
        <v>1</v>
      </c>
      <c r="CB945" s="50"/>
      <c r="CC945" s="50"/>
      <c r="CD945" s="50"/>
      <c r="CE945" s="50"/>
      <c r="CF945" s="50"/>
      <c r="CG945" s="50"/>
      <c r="CH945" s="50"/>
      <c r="CI945" s="50"/>
      <c r="CJ945" s="61">
        <f t="shared" si="571"/>
        <v>2</v>
      </c>
    </row>
    <row r="946" spans="2:88" x14ac:dyDescent="0.35">
      <c r="B946" s="137">
        <v>931785</v>
      </c>
      <c r="C946" s="59">
        <v>42795</v>
      </c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/>
      <c r="BE946" s="50"/>
      <c r="BF946" s="65"/>
      <c r="BG946" s="65"/>
      <c r="BH946" s="65"/>
      <c r="BI946" s="50"/>
      <c r="BJ946" s="50"/>
      <c r="BK946" s="50"/>
      <c r="BL946" s="50"/>
      <c r="BM946" s="50"/>
      <c r="BN946" s="50"/>
      <c r="BO946" s="50"/>
      <c r="BP946" s="50"/>
      <c r="BQ946" s="50"/>
      <c r="BR946" s="50"/>
      <c r="BS946" s="50"/>
      <c r="BT946" s="50"/>
      <c r="BU946" s="50"/>
      <c r="BV946" s="50"/>
      <c r="BW946" s="50"/>
      <c r="BX946" s="50"/>
      <c r="BY946" s="50"/>
      <c r="BZ946" s="50">
        <v>1</v>
      </c>
      <c r="CA946" s="50"/>
      <c r="CB946" s="50"/>
      <c r="CC946" s="50"/>
      <c r="CD946" s="50"/>
      <c r="CE946" s="50"/>
      <c r="CF946" s="50"/>
      <c r="CG946" s="50"/>
      <c r="CH946" s="50"/>
      <c r="CI946" s="50"/>
      <c r="CJ946" s="61">
        <f t="shared" si="571"/>
        <v>1</v>
      </c>
    </row>
    <row r="947" spans="2:88" x14ac:dyDescent="0.35">
      <c r="B947" s="137">
        <v>1075226</v>
      </c>
      <c r="C947" s="59">
        <v>42795</v>
      </c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/>
      <c r="BE947" s="50"/>
      <c r="BF947" s="65"/>
      <c r="BG947" s="65"/>
      <c r="BH947" s="65"/>
      <c r="BI947" s="50"/>
      <c r="BJ947" s="50"/>
      <c r="BK947" s="50"/>
      <c r="BL947" s="50"/>
      <c r="BM947" s="50"/>
      <c r="BN947" s="50"/>
      <c r="BO947" s="50"/>
      <c r="BP947" s="50"/>
      <c r="BQ947" s="50"/>
      <c r="BR947" s="50"/>
      <c r="BS947" s="50"/>
      <c r="BT947" s="50"/>
      <c r="BU947" s="50"/>
      <c r="BV947" s="50"/>
      <c r="BW947" s="50"/>
      <c r="BX947" s="50"/>
      <c r="BY947" s="50"/>
      <c r="BZ947" s="50">
        <v>1</v>
      </c>
      <c r="CA947" s="50"/>
      <c r="CB947" s="50"/>
      <c r="CC947" s="50">
        <v>1</v>
      </c>
      <c r="CD947" s="50"/>
      <c r="CE947" s="50"/>
      <c r="CF947" s="50"/>
      <c r="CG947" s="50">
        <v>1</v>
      </c>
      <c r="CH947" s="50">
        <v>1</v>
      </c>
      <c r="CI947" s="50"/>
      <c r="CJ947" s="61">
        <f t="shared" si="571"/>
        <v>4</v>
      </c>
    </row>
    <row r="948" spans="2:88" x14ac:dyDescent="0.35">
      <c r="B948" s="137">
        <v>1009619</v>
      </c>
      <c r="C948" s="59">
        <v>42795</v>
      </c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0"/>
      <c r="BE948" s="50"/>
      <c r="BF948" s="65"/>
      <c r="BG948" s="65"/>
      <c r="BH948" s="65"/>
      <c r="BI948" s="50"/>
      <c r="BJ948" s="50"/>
      <c r="BK948" s="50"/>
      <c r="BL948" s="50"/>
      <c r="BM948" s="50"/>
      <c r="BN948" s="50"/>
      <c r="BO948" s="50"/>
      <c r="BP948" s="50"/>
      <c r="BQ948" s="50"/>
      <c r="BR948" s="50"/>
      <c r="BS948" s="50"/>
      <c r="BT948" s="50"/>
      <c r="BU948" s="50"/>
      <c r="BV948" s="50"/>
      <c r="BW948" s="50"/>
      <c r="BX948" s="50"/>
      <c r="BY948" s="50"/>
      <c r="BZ948" s="50">
        <v>2</v>
      </c>
      <c r="CA948" s="50">
        <v>2</v>
      </c>
      <c r="CB948" s="50"/>
      <c r="CC948" s="50"/>
      <c r="CD948" s="50"/>
      <c r="CE948" s="50"/>
      <c r="CF948" s="50"/>
      <c r="CG948" s="50"/>
      <c r="CH948" s="50"/>
      <c r="CI948" s="50">
        <v>2</v>
      </c>
      <c r="CJ948" s="61">
        <f t="shared" si="571"/>
        <v>6</v>
      </c>
    </row>
    <row r="949" spans="2:88" x14ac:dyDescent="0.35">
      <c r="B949" s="137">
        <v>808529</v>
      </c>
      <c r="C949" s="59">
        <v>42795</v>
      </c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0"/>
      <c r="BE949" s="50"/>
      <c r="BF949" s="65"/>
      <c r="BG949" s="65"/>
      <c r="BH949" s="65"/>
      <c r="BI949" s="50"/>
      <c r="BJ949" s="50"/>
      <c r="BK949" s="50"/>
      <c r="BL949" s="50"/>
      <c r="BM949" s="50"/>
      <c r="BN949" s="50"/>
      <c r="BO949" s="50"/>
      <c r="BP949" s="50"/>
      <c r="BQ949" s="50"/>
      <c r="BR949" s="50"/>
      <c r="BS949" s="50"/>
      <c r="BT949" s="50"/>
      <c r="BU949" s="50"/>
      <c r="BV949" s="50"/>
      <c r="BW949" s="50"/>
      <c r="BX949" s="50"/>
      <c r="BY949" s="50"/>
      <c r="BZ949" s="50">
        <v>3</v>
      </c>
      <c r="CA949" s="50"/>
      <c r="CB949" s="50">
        <v>4</v>
      </c>
      <c r="CC949" s="50"/>
      <c r="CD949" s="50">
        <v>4</v>
      </c>
      <c r="CE949" s="50"/>
      <c r="CF949" s="50"/>
      <c r="CG949" s="50">
        <v>4</v>
      </c>
      <c r="CH949" s="50"/>
      <c r="CI949" s="50">
        <v>2</v>
      </c>
      <c r="CJ949" s="61">
        <f t="shared" si="571"/>
        <v>17</v>
      </c>
    </row>
    <row r="950" spans="2:88" x14ac:dyDescent="0.35">
      <c r="B950" s="137">
        <v>1088906</v>
      </c>
      <c r="C950" s="59">
        <v>42795</v>
      </c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50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/>
      <c r="BE950" s="50"/>
      <c r="BF950" s="65"/>
      <c r="BG950" s="65"/>
      <c r="BH950" s="65"/>
      <c r="BI950" s="50"/>
      <c r="BJ950" s="50"/>
      <c r="BK950" s="50"/>
      <c r="BL950" s="50"/>
      <c r="BM950" s="50"/>
      <c r="BN950" s="50"/>
      <c r="BO950" s="50"/>
      <c r="BP950" s="50"/>
      <c r="BQ950" s="50"/>
      <c r="BR950" s="50"/>
      <c r="BS950" s="50"/>
      <c r="BT950" s="50"/>
      <c r="BU950" s="50"/>
      <c r="BV950" s="50"/>
      <c r="BW950" s="50"/>
      <c r="BX950" s="50"/>
      <c r="BY950" s="50"/>
      <c r="BZ950" s="50">
        <v>1</v>
      </c>
      <c r="CA950" s="50">
        <v>1</v>
      </c>
      <c r="CB950" s="50"/>
      <c r="CC950" s="50"/>
      <c r="CD950" s="50">
        <v>1</v>
      </c>
      <c r="CE950" s="50"/>
      <c r="CF950" s="50"/>
      <c r="CG950" s="50"/>
      <c r="CH950" s="50"/>
      <c r="CI950" s="50"/>
      <c r="CJ950" s="61">
        <f t="shared" si="571"/>
        <v>3</v>
      </c>
    </row>
    <row r="951" spans="2:88" x14ac:dyDescent="0.35">
      <c r="B951" s="137">
        <v>878497</v>
      </c>
      <c r="C951" s="59">
        <v>42795</v>
      </c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65"/>
      <c r="BG951" s="65"/>
      <c r="BH951" s="65"/>
      <c r="BI951" s="50"/>
      <c r="BJ951" s="50"/>
      <c r="BK951" s="50"/>
      <c r="BL951" s="50"/>
      <c r="BM951" s="50"/>
      <c r="BN951" s="50"/>
      <c r="BO951" s="50"/>
      <c r="BP951" s="50"/>
      <c r="BQ951" s="50"/>
      <c r="BR951" s="50"/>
      <c r="BS951" s="50"/>
      <c r="BT951" s="50"/>
      <c r="BU951" s="50"/>
      <c r="BV951" s="50"/>
      <c r="BW951" s="50"/>
      <c r="BX951" s="50"/>
      <c r="BY951" s="50"/>
      <c r="BZ951" s="50">
        <v>1</v>
      </c>
      <c r="CA951" s="50"/>
      <c r="CB951" s="50"/>
      <c r="CC951" s="50"/>
      <c r="CD951" s="50"/>
      <c r="CE951" s="50"/>
      <c r="CF951" s="50"/>
      <c r="CG951" s="50"/>
      <c r="CH951" s="50"/>
      <c r="CI951" s="50"/>
      <c r="CJ951" s="61">
        <f t="shared" si="571"/>
        <v>1</v>
      </c>
    </row>
    <row r="952" spans="2:88" x14ac:dyDescent="0.35">
      <c r="B952" s="137">
        <v>1092135</v>
      </c>
      <c r="C952" s="59">
        <v>42795</v>
      </c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65"/>
      <c r="BG952" s="65"/>
      <c r="BH952" s="65"/>
      <c r="BI952" s="50"/>
      <c r="BJ952" s="50"/>
      <c r="BK952" s="50"/>
      <c r="BL952" s="50"/>
      <c r="BM952" s="50"/>
      <c r="BN952" s="50"/>
      <c r="BO952" s="50"/>
      <c r="BP952" s="50"/>
      <c r="BQ952" s="50"/>
      <c r="BR952" s="50"/>
      <c r="BS952" s="50"/>
      <c r="BT952" s="50"/>
      <c r="BU952" s="50"/>
      <c r="BV952" s="50"/>
      <c r="BW952" s="50"/>
      <c r="BX952" s="50"/>
      <c r="BY952" s="50"/>
      <c r="BZ952" s="50">
        <v>3</v>
      </c>
      <c r="CA952" s="50"/>
      <c r="CB952" s="50"/>
      <c r="CC952" s="50">
        <v>3</v>
      </c>
      <c r="CD952" s="50"/>
      <c r="CE952" s="50"/>
      <c r="CF952" s="50"/>
      <c r="CG952" s="50"/>
      <c r="CH952" s="50"/>
      <c r="CI952" s="50"/>
      <c r="CJ952" s="61">
        <f t="shared" si="571"/>
        <v>6</v>
      </c>
    </row>
    <row r="953" spans="2:88" x14ac:dyDescent="0.35">
      <c r="B953" s="137">
        <v>1097070</v>
      </c>
      <c r="C953" s="59">
        <v>42795</v>
      </c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/>
      <c r="BE953" s="50"/>
      <c r="BF953" s="65"/>
      <c r="BG953" s="65"/>
      <c r="BH953" s="65"/>
      <c r="BI953" s="50"/>
      <c r="BJ953" s="50"/>
      <c r="BK953" s="50"/>
      <c r="BL953" s="50"/>
      <c r="BM953" s="50"/>
      <c r="BN953" s="50"/>
      <c r="BO953" s="50"/>
      <c r="BP953" s="50"/>
      <c r="BQ953" s="50"/>
      <c r="BR953" s="50"/>
      <c r="BS953" s="50"/>
      <c r="BT953" s="50"/>
      <c r="BU953" s="50"/>
      <c r="BV953" s="50"/>
      <c r="BW953" s="50"/>
      <c r="BX953" s="50"/>
      <c r="BY953" s="50"/>
      <c r="BZ953" s="50">
        <v>1</v>
      </c>
      <c r="CA953" s="50"/>
      <c r="CB953" s="50"/>
      <c r="CC953" s="50"/>
      <c r="CD953" s="50"/>
      <c r="CE953" s="50"/>
      <c r="CF953" s="50"/>
      <c r="CG953" s="50"/>
      <c r="CH953" s="50"/>
      <c r="CI953" s="50"/>
      <c r="CJ953" s="61">
        <f t="shared" si="571"/>
        <v>1</v>
      </c>
    </row>
    <row r="954" spans="2:88" x14ac:dyDescent="0.35">
      <c r="B954" s="63"/>
      <c r="C954" s="62" t="s">
        <v>16</v>
      </c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4"/>
      <c r="AR954" s="64"/>
      <c r="AS954" s="64"/>
      <c r="AT954" s="64"/>
      <c r="AU954" s="64"/>
      <c r="AV954" s="64"/>
      <c r="AW954" s="64"/>
      <c r="AX954" s="64"/>
      <c r="AY954" s="64"/>
      <c r="AZ954" s="64"/>
      <c r="BA954" s="64"/>
      <c r="BB954" s="64"/>
      <c r="BC954" s="64"/>
      <c r="BD954" s="64"/>
      <c r="BE954" s="64"/>
      <c r="BF954" s="64"/>
      <c r="BG954" s="64"/>
      <c r="BH954" s="64"/>
      <c r="BI954" s="64"/>
      <c r="BJ954" s="64"/>
      <c r="BK954" s="64"/>
      <c r="BL954" s="64"/>
      <c r="BM954" s="64"/>
      <c r="BN954" s="64"/>
      <c r="BO954" s="64"/>
      <c r="BP954" s="64"/>
      <c r="BQ954" s="64"/>
      <c r="BR954" s="64"/>
      <c r="BS954" s="64"/>
      <c r="BT954" s="64"/>
      <c r="BU954" s="64"/>
      <c r="BV954" s="64"/>
      <c r="BW954" s="64"/>
      <c r="BX954" s="64"/>
      <c r="BY954" s="64"/>
      <c r="BZ954" s="64">
        <f>COUNT(BZ938:BZ953)</f>
        <v>16</v>
      </c>
      <c r="CA954" s="64">
        <f t="shared" ref="CA954:CI954" si="572">COUNT(CA938:CA953)</f>
        <v>4</v>
      </c>
      <c r="CB954" s="64">
        <f t="shared" si="572"/>
        <v>4</v>
      </c>
      <c r="CC954" s="64">
        <f t="shared" si="572"/>
        <v>3</v>
      </c>
      <c r="CD954" s="64">
        <f t="shared" si="572"/>
        <v>5</v>
      </c>
      <c r="CE954" s="64">
        <f t="shared" si="572"/>
        <v>2</v>
      </c>
      <c r="CF954" s="64">
        <f t="shared" si="572"/>
        <v>1</v>
      </c>
      <c r="CG954" s="64">
        <f t="shared" si="572"/>
        <v>3</v>
      </c>
      <c r="CH954" s="64">
        <f t="shared" si="572"/>
        <v>1</v>
      </c>
      <c r="CI954" s="64">
        <f t="shared" si="572"/>
        <v>4</v>
      </c>
      <c r="CJ954" s="64">
        <f>SUM(CJ938:CJ953)</f>
        <v>68</v>
      </c>
    </row>
    <row r="955" spans="2:88" x14ac:dyDescent="0.35">
      <c r="D955" s="158"/>
      <c r="E955" s="158"/>
      <c r="F955" s="158"/>
      <c r="G955" s="158"/>
      <c r="H955" s="158"/>
      <c r="I955" s="158"/>
      <c r="J955" s="158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8"/>
      <c r="Y955" s="158"/>
      <c r="Z955" s="158"/>
      <c r="AA955" s="158"/>
      <c r="AB955" s="158"/>
      <c r="AC955" s="158"/>
      <c r="AD955" s="158"/>
      <c r="AE955" s="158"/>
      <c r="AF955" s="158"/>
      <c r="AG955" s="158"/>
      <c r="AH955" s="158"/>
      <c r="AI955" s="158"/>
      <c r="AJ955" s="158"/>
      <c r="AK955" s="158"/>
      <c r="AL955" s="158"/>
      <c r="AM955" s="158"/>
      <c r="AN955" s="158"/>
      <c r="AO955" s="158"/>
      <c r="AP955" s="158"/>
      <c r="AQ955" s="158"/>
      <c r="AR955" s="158"/>
      <c r="AS955" s="158"/>
      <c r="AT955" s="158"/>
      <c r="AU955" s="158"/>
      <c r="AV955" s="158"/>
      <c r="AW955" s="158"/>
      <c r="AX955" s="158"/>
      <c r="AY955" s="158"/>
      <c r="AZ955" s="158"/>
      <c r="BA955" s="158"/>
      <c r="BB955" s="158"/>
      <c r="BC955" s="158"/>
      <c r="BD955" s="158"/>
      <c r="BE955" s="158"/>
      <c r="BF955" s="158"/>
      <c r="BG955" s="158"/>
      <c r="BH955" s="158"/>
      <c r="BI955" s="158"/>
      <c r="BJ955" s="158"/>
      <c r="BK955" s="158"/>
      <c r="BL955" s="158"/>
      <c r="BM955" s="158"/>
      <c r="BN955" s="158"/>
      <c r="BO955" s="158"/>
      <c r="BP955" s="158"/>
      <c r="BQ955" s="158"/>
      <c r="BR955" s="158"/>
      <c r="BS955" s="158"/>
      <c r="BT955" s="158"/>
      <c r="BU955" s="158"/>
      <c r="BV955" s="158"/>
      <c r="BW955" s="158"/>
      <c r="BX955" s="158"/>
      <c r="BY955" s="158"/>
    </row>
    <row r="957" spans="2:88" x14ac:dyDescent="0.35">
      <c r="B957" s="136" t="s">
        <v>230</v>
      </c>
      <c r="C957" s="58" t="s">
        <v>231</v>
      </c>
      <c r="D957" s="56">
        <v>40544</v>
      </c>
      <c r="E957" s="56">
        <v>40575</v>
      </c>
      <c r="F957" s="56">
        <v>40603</v>
      </c>
      <c r="G957" s="56">
        <v>40634</v>
      </c>
      <c r="H957" s="56">
        <v>40664</v>
      </c>
      <c r="I957" s="56">
        <v>40695</v>
      </c>
      <c r="J957" s="56">
        <v>40725</v>
      </c>
      <c r="K957" s="56">
        <v>40756</v>
      </c>
      <c r="L957" s="56">
        <v>40787</v>
      </c>
      <c r="M957" s="56">
        <v>40817</v>
      </c>
      <c r="N957" s="56">
        <v>40848</v>
      </c>
      <c r="O957" s="56">
        <v>40878</v>
      </c>
      <c r="P957" s="56">
        <v>40909</v>
      </c>
      <c r="Q957" s="56">
        <v>40940</v>
      </c>
      <c r="R957" s="56">
        <v>40969</v>
      </c>
      <c r="S957" s="56">
        <v>41000</v>
      </c>
      <c r="T957" s="56">
        <v>41030</v>
      </c>
      <c r="U957" s="56">
        <v>41061</v>
      </c>
      <c r="V957" s="56">
        <v>41091</v>
      </c>
      <c r="W957" s="56">
        <v>41122</v>
      </c>
      <c r="X957" s="56">
        <v>41153</v>
      </c>
      <c r="Y957" s="56">
        <v>41183</v>
      </c>
      <c r="Z957" s="56">
        <v>41214</v>
      </c>
      <c r="AA957" s="56">
        <v>41244</v>
      </c>
      <c r="AB957" s="56">
        <v>41275</v>
      </c>
      <c r="AC957" s="56">
        <v>41306</v>
      </c>
      <c r="AD957" s="56">
        <v>41334</v>
      </c>
      <c r="AE957" s="56">
        <v>41365</v>
      </c>
      <c r="AF957" s="56">
        <v>41395</v>
      </c>
      <c r="AG957" s="56">
        <v>41426</v>
      </c>
      <c r="AH957" s="56">
        <v>41456</v>
      </c>
      <c r="AI957" s="56">
        <v>41487</v>
      </c>
      <c r="AJ957" s="56">
        <v>41518</v>
      </c>
      <c r="AK957" s="56">
        <v>41548</v>
      </c>
      <c r="AL957" s="56">
        <v>41579</v>
      </c>
      <c r="AM957" s="56">
        <v>41609</v>
      </c>
      <c r="AN957" s="56">
        <v>41640</v>
      </c>
      <c r="AO957" s="56">
        <v>41671</v>
      </c>
      <c r="AP957" s="56">
        <v>41699</v>
      </c>
      <c r="AQ957" s="56">
        <v>41730</v>
      </c>
      <c r="AR957" s="56">
        <v>41760</v>
      </c>
      <c r="AS957" s="56">
        <v>41791</v>
      </c>
      <c r="AT957" s="56">
        <v>41821</v>
      </c>
      <c r="AU957" s="56">
        <v>41852</v>
      </c>
      <c r="AV957" s="56">
        <v>41883</v>
      </c>
      <c r="AW957" s="56">
        <v>41913</v>
      </c>
      <c r="AX957" s="56">
        <v>41944</v>
      </c>
      <c r="AY957" s="56">
        <v>41974</v>
      </c>
      <c r="AZ957" s="56">
        <v>42005</v>
      </c>
      <c r="BA957" s="56">
        <v>42036</v>
      </c>
      <c r="BB957" s="56">
        <v>42064</v>
      </c>
      <c r="BC957" s="56">
        <v>42095</v>
      </c>
      <c r="BD957" s="56">
        <v>42125</v>
      </c>
      <c r="BE957" s="56">
        <v>42156</v>
      </c>
      <c r="BF957" s="56">
        <v>42186</v>
      </c>
      <c r="BG957" s="56">
        <v>42217</v>
      </c>
      <c r="BH957" s="48">
        <v>42248</v>
      </c>
      <c r="BI957" s="48">
        <v>42278</v>
      </c>
      <c r="BJ957" s="48">
        <v>42309</v>
      </c>
      <c r="BK957" s="48">
        <v>42339</v>
      </c>
      <c r="BL957" s="48">
        <v>42370</v>
      </c>
      <c r="BM957" s="48">
        <v>42401</v>
      </c>
      <c r="BN957" s="48">
        <v>42430</v>
      </c>
      <c r="BO957" s="48">
        <v>42461</v>
      </c>
      <c r="BP957" s="48">
        <v>42491</v>
      </c>
      <c r="BQ957" s="48">
        <v>42522</v>
      </c>
      <c r="BR957" s="48">
        <v>42552</v>
      </c>
      <c r="BS957" s="48">
        <v>42583</v>
      </c>
      <c r="BT957" s="48">
        <v>42614</v>
      </c>
      <c r="BU957" s="48">
        <v>42644</v>
      </c>
      <c r="BV957" s="48">
        <v>42675</v>
      </c>
      <c r="BW957" s="48">
        <v>42705</v>
      </c>
      <c r="BX957" s="48">
        <v>42736</v>
      </c>
      <c r="BY957" s="48">
        <v>42767</v>
      </c>
      <c r="BZ957" s="48">
        <v>42795</v>
      </c>
      <c r="CA957" s="48">
        <v>42826</v>
      </c>
      <c r="CB957" s="48">
        <v>42856</v>
      </c>
      <c r="CC957" s="48">
        <v>42887</v>
      </c>
      <c r="CD957" s="48">
        <v>42917</v>
      </c>
      <c r="CE957" s="48">
        <v>42948</v>
      </c>
      <c r="CF957" s="48">
        <v>42979</v>
      </c>
      <c r="CG957" s="48">
        <v>43009</v>
      </c>
      <c r="CH957" s="48">
        <v>43040</v>
      </c>
      <c r="CI957" s="48">
        <v>43070</v>
      </c>
      <c r="CJ957" s="56" t="s">
        <v>16</v>
      </c>
    </row>
    <row r="958" spans="2:88" x14ac:dyDescent="0.35">
      <c r="B958" s="137">
        <v>1098955</v>
      </c>
      <c r="C958" s="59">
        <v>42826</v>
      </c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/>
      <c r="BE958" s="50"/>
      <c r="BF958" s="65"/>
      <c r="BG958" s="65"/>
      <c r="BH958" s="65"/>
      <c r="BI958" s="50"/>
      <c r="BJ958" s="50"/>
      <c r="BK958" s="50"/>
      <c r="BL958" s="50"/>
      <c r="BM958" s="50"/>
      <c r="BN958" s="50"/>
      <c r="BO958" s="50"/>
      <c r="BP958" s="50"/>
      <c r="BQ958" s="50"/>
      <c r="BR958" s="50"/>
      <c r="BS958" s="50"/>
      <c r="BT958" s="50"/>
      <c r="BU958" s="50"/>
      <c r="BV958" s="50"/>
      <c r="BW958" s="50"/>
      <c r="BX958" s="50"/>
      <c r="BY958" s="50"/>
      <c r="BZ958" s="50"/>
      <c r="CA958" s="50">
        <v>1</v>
      </c>
      <c r="CB958" s="50"/>
      <c r="CC958" s="50"/>
      <c r="CD958" s="50"/>
      <c r="CE958" s="50"/>
      <c r="CF958" s="50"/>
      <c r="CG958" s="50"/>
      <c r="CH958" s="50"/>
      <c r="CI958" s="50"/>
      <c r="CJ958" s="61">
        <f>SUM(D958:CI958)</f>
        <v>1</v>
      </c>
    </row>
    <row r="959" spans="2:88" x14ac:dyDescent="0.35">
      <c r="B959" s="137">
        <v>1026292</v>
      </c>
      <c r="C959" s="59">
        <v>42826</v>
      </c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/>
      <c r="BE959" s="50"/>
      <c r="BF959" s="65"/>
      <c r="BG959" s="65"/>
      <c r="BH959" s="65"/>
      <c r="BI959" s="50"/>
      <c r="BJ959" s="50"/>
      <c r="BK959" s="50"/>
      <c r="BL959" s="50"/>
      <c r="BM959" s="50"/>
      <c r="BN959" s="50"/>
      <c r="BO959" s="50"/>
      <c r="BP959" s="50"/>
      <c r="BQ959" s="50"/>
      <c r="BR959" s="50"/>
      <c r="BS959" s="50"/>
      <c r="BT959" s="50"/>
      <c r="BU959" s="50"/>
      <c r="BV959" s="50"/>
      <c r="BW959" s="50"/>
      <c r="BX959" s="50"/>
      <c r="BY959" s="50"/>
      <c r="BZ959" s="50"/>
      <c r="CA959" s="50">
        <v>2</v>
      </c>
      <c r="CB959" s="50">
        <v>1</v>
      </c>
      <c r="CC959" s="50">
        <v>1</v>
      </c>
      <c r="CD959" s="50">
        <v>1</v>
      </c>
      <c r="CE959" s="50">
        <v>1</v>
      </c>
      <c r="CF959" s="50">
        <v>1</v>
      </c>
      <c r="CG959" s="50">
        <v>2</v>
      </c>
      <c r="CH959" s="50">
        <v>1</v>
      </c>
      <c r="CI959" s="50">
        <v>1</v>
      </c>
      <c r="CJ959" s="61">
        <f t="shared" ref="CJ959:CJ969" si="573">SUM(D959:CI959)</f>
        <v>11</v>
      </c>
    </row>
    <row r="960" spans="2:88" x14ac:dyDescent="0.35">
      <c r="B960" s="137">
        <v>1102520</v>
      </c>
      <c r="C960" s="59">
        <v>42826</v>
      </c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0"/>
      <c r="BE960" s="50"/>
      <c r="BF960" s="65"/>
      <c r="BG960" s="65"/>
      <c r="BH960" s="65"/>
      <c r="BI960" s="50"/>
      <c r="BJ960" s="50"/>
      <c r="BK960" s="50"/>
      <c r="BL960" s="50"/>
      <c r="BM960" s="50"/>
      <c r="BN960" s="50"/>
      <c r="BO960" s="50"/>
      <c r="BP960" s="50"/>
      <c r="BQ960" s="50"/>
      <c r="BR960" s="50"/>
      <c r="BS960" s="50"/>
      <c r="BT960" s="50"/>
      <c r="BU960" s="50"/>
      <c r="BV960" s="50"/>
      <c r="BW960" s="50"/>
      <c r="BX960" s="50"/>
      <c r="BY960" s="50"/>
      <c r="BZ960" s="50"/>
      <c r="CA960" s="50">
        <v>1</v>
      </c>
      <c r="CB960" s="50"/>
      <c r="CC960" s="50"/>
      <c r="CD960" s="50"/>
      <c r="CE960" s="50"/>
      <c r="CF960" s="50"/>
      <c r="CG960" s="50"/>
      <c r="CH960" s="50"/>
      <c r="CI960" s="50"/>
      <c r="CJ960" s="61">
        <f t="shared" si="573"/>
        <v>1</v>
      </c>
    </row>
    <row r="961" spans="2:88" x14ac:dyDescent="0.35">
      <c r="B961" s="137">
        <v>1101970</v>
      </c>
      <c r="C961" s="59">
        <v>42826</v>
      </c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65"/>
      <c r="BG961" s="65"/>
      <c r="BH961" s="65"/>
      <c r="BI961" s="50"/>
      <c r="BJ961" s="50"/>
      <c r="BK961" s="50"/>
      <c r="BL961" s="50"/>
      <c r="BM961" s="50"/>
      <c r="BN961" s="50"/>
      <c r="BO961" s="50"/>
      <c r="BP961" s="50"/>
      <c r="BQ961" s="50"/>
      <c r="BR961" s="50"/>
      <c r="BS961" s="50"/>
      <c r="BT961" s="50"/>
      <c r="BU961" s="50"/>
      <c r="BV961" s="50"/>
      <c r="BW961" s="50"/>
      <c r="BX961" s="50"/>
      <c r="BY961" s="50"/>
      <c r="BZ961" s="50"/>
      <c r="CA961" s="50">
        <v>1</v>
      </c>
      <c r="CB961" s="50"/>
      <c r="CC961" s="50"/>
      <c r="CD961" s="50"/>
      <c r="CE961" s="50"/>
      <c r="CF961" s="50"/>
      <c r="CG961" s="50"/>
      <c r="CH961" s="50"/>
      <c r="CI961" s="50"/>
      <c r="CJ961" s="61">
        <f t="shared" si="573"/>
        <v>1</v>
      </c>
    </row>
    <row r="962" spans="2:88" x14ac:dyDescent="0.35">
      <c r="B962" s="137">
        <v>1104210</v>
      </c>
      <c r="C962" s="59">
        <v>42826</v>
      </c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65"/>
      <c r="BG962" s="65"/>
      <c r="BH962" s="65"/>
      <c r="BI962" s="50"/>
      <c r="BJ962" s="50"/>
      <c r="BK962" s="50"/>
      <c r="BL962" s="50"/>
      <c r="BM962" s="50"/>
      <c r="BN962" s="50"/>
      <c r="BO962" s="50"/>
      <c r="BP962" s="50"/>
      <c r="BQ962" s="50"/>
      <c r="BR962" s="50"/>
      <c r="BS962" s="50"/>
      <c r="BT962" s="50"/>
      <c r="BU962" s="50"/>
      <c r="BV962" s="50"/>
      <c r="BW962" s="50"/>
      <c r="BX962" s="50"/>
      <c r="BY962" s="50"/>
      <c r="BZ962" s="50"/>
      <c r="CA962" s="50">
        <v>1</v>
      </c>
      <c r="CB962" s="50"/>
      <c r="CC962" s="50"/>
      <c r="CD962" s="50"/>
      <c r="CE962" s="50"/>
      <c r="CF962" s="50"/>
      <c r="CG962" s="50"/>
      <c r="CH962" s="50"/>
      <c r="CI962" s="50"/>
      <c r="CJ962" s="61">
        <f t="shared" si="573"/>
        <v>1</v>
      </c>
    </row>
    <row r="963" spans="2:88" x14ac:dyDescent="0.35">
      <c r="B963" s="137">
        <v>1038222</v>
      </c>
      <c r="C963" s="59">
        <v>42826</v>
      </c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0"/>
      <c r="BE963" s="50"/>
      <c r="BF963" s="65"/>
      <c r="BG963" s="65"/>
      <c r="BH963" s="65"/>
      <c r="BI963" s="50"/>
      <c r="BJ963" s="50"/>
      <c r="BK963" s="50"/>
      <c r="BL963" s="50"/>
      <c r="BM963" s="50"/>
      <c r="BN963" s="50"/>
      <c r="BO963" s="50"/>
      <c r="BP963" s="50"/>
      <c r="BQ963" s="50"/>
      <c r="BR963" s="50"/>
      <c r="BS963" s="50"/>
      <c r="BT963" s="50"/>
      <c r="BU963" s="50"/>
      <c r="BV963" s="50"/>
      <c r="BW963" s="50"/>
      <c r="BX963" s="50"/>
      <c r="BY963" s="50"/>
      <c r="BZ963" s="50"/>
      <c r="CA963" s="50">
        <v>2</v>
      </c>
      <c r="CB963" s="50"/>
      <c r="CC963" s="50"/>
      <c r="CD963" s="50"/>
      <c r="CE963" s="50"/>
      <c r="CF963" s="50"/>
      <c r="CG963" s="50"/>
      <c r="CH963" s="50"/>
      <c r="CI963" s="50"/>
      <c r="CJ963" s="61">
        <f t="shared" si="573"/>
        <v>2</v>
      </c>
    </row>
    <row r="964" spans="2:88" x14ac:dyDescent="0.35">
      <c r="B964" s="137">
        <v>1108460</v>
      </c>
      <c r="C964" s="59">
        <v>42826</v>
      </c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65"/>
      <c r="BG964" s="65"/>
      <c r="BH964" s="65"/>
      <c r="BI964" s="50"/>
      <c r="BJ964" s="50"/>
      <c r="BK964" s="50"/>
      <c r="BL964" s="50"/>
      <c r="BM964" s="50"/>
      <c r="BN964" s="50"/>
      <c r="BO964" s="50"/>
      <c r="BP964" s="50"/>
      <c r="BQ964" s="50"/>
      <c r="BR964" s="50"/>
      <c r="BS964" s="50"/>
      <c r="BT964" s="50"/>
      <c r="BU964" s="50"/>
      <c r="BV964" s="50"/>
      <c r="BW964" s="50"/>
      <c r="BX964" s="50"/>
      <c r="BY964" s="50"/>
      <c r="BZ964" s="50"/>
      <c r="CA964" s="50">
        <v>2</v>
      </c>
      <c r="CB964" s="50"/>
      <c r="CC964" s="50"/>
      <c r="CD964" s="50"/>
      <c r="CE964" s="50"/>
      <c r="CF964" s="50"/>
      <c r="CG964" s="50"/>
      <c r="CH964" s="50"/>
      <c r="CI964" s="50"/>
      <c r="CJ964" s="61">
        <f t="shared" si="573"/>
        <v>2</v>
      </c>
    </row>
    <row r="965" spans="2:88" x14ac:dyDescent="0.35">
      <c r="B965" s="137">
        <v>213565</v>
      </c>
      <c r="C965" s="59">
        <v>42827</v>
      </c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65"/>
      <c r="BG965" s="65"/>
      <c r="BH965" s="65"/>
      <c r="BI965" s="50"/>
      <c r="BJ965" s="50"/>
      <c r="BK965" s="50"/>
      <c r="BL965" s="50"/>
      <c r="BM965" s="50"/>
      <c r="BN965" s="50"/>
      <c r="BO965" s="50"/>
      <c r="BP965" s="50"/>
      <c r="BQ965" s="50"/>
      <c r="BR965" s="50"/>
      <c r="BS965" s="50"/>
      <c r="BT965" s="50"/>
      <c r="BU965" s="50"/>
      <c r="BV965" s="50"/>
      <c r="BW965" s="50"/>
      <c r="BX965" s="50"/>
      <c r="BY965" s="50"/>
      <c r="BZ965" s="50"/>
      <c r="CA965" s="50">
        <v>2</v>
      </c>
      <c r="CB965" s="50">
        <v>2</v>
      </c>
      <c r="CC965" s="50"/>
      <c r="CD965" s="50">
        <v>2</v>
      </c>
      <c r="CE965" s="50"/>
      <c r="CF965" s="50">
        <v>2</v>
      </c>
      <c r="CG965" s="50"/>
      <c r="CH965" s="50"/>
      <c r="CI965" s="50"/>
      <c r="CJ965" s="61">
        <f t="shared" si="573"/>
        <v>8</v>
      </c>
    </row>
    <row r="966" spans="2:88" x14ac:dyDescent="0.35">
      <c r="B966" s="137">
        <v>1017435</v>
      </c>
      <c r="C966" s="59">
        <v>42828</v>
      </c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65"/>
      <c r="BG966" s="65"/>
      <c r="BH966" s="65"/>
      <c r="BI966" s="50"/>
      <c r="BJ966" s="50"/>
      <c r="BK966" s="50"/>
      <c r="BL966" s="50"/>
      <c r="BM966" s="50"/>
      <c r="BN966" s="50"/>
      <c r="BO966" s="50"/>
      <c r="BP966" s="50"/>
      <c r="BQ966" s="50"/>
      <c r="BR966" s="50"/>
      <c r="BS966" s="50"/>
      <c r="BT966" s="50"/>
      <c r="BU966" s="50"/>
      <c r="BV966" s="50"/>
      <c r="BW966" s="50"/>
      <c r="BX966" s="50"/>
      <c r="BY966" s="50"/>
      <c r="BZ966" s="50"/>
      <c r="CA966" s="50">
        <v>1</v>
      </c>
      <c r="CB966" s="50"/>
      <c r="CC966" s="50"/>
      <c r="CD966" s="50"/>
      <c r="CE966" s="50"/>
      <c r="CF966" s="50"/>
      <c r="CG966" s="50"/>
      <c r="CH966" s="50"/>
      <c r="CI966" s="50"/>
      <c r="CJ966" s="61">
        <f t="shared" si="573"/>
        <v>1</v>
      </c>
    </row>
    <row r="967" spans="2:88" x14ac:dyDescent="0.35">
      <c r="B967" s="137">
        <v>1113280</v>
      </c>
      <c r="C967" s="59">
        <v>42829</v>
      </c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65"/>
      <c r="BG967" s="65"/>
      <c r="BH967" s="65"/>
      <c r="BI967" s="50"/>
      <c r="BJ967" s="50"/>
      <c r="BK967" s="50"/>
      <c r="BL967" s="50"/>
      <c r="BM967" s="50"/>
      <c r="BN967" s="50"/>
      <c r="BO967" s="50"/>
      <c r="BP967" s="50"/>
      <c r="BQ967" s="50"/>
      <c r="BR967" s="50"/>
      <c r="BS967" s="50"/>
      <c r="BT967" s="50"/>
      <c r="BU967" s="50"/>
      <c r="BV967" s="50"/>
      <c r="BW967" s="50"/>
      <c r="BX967" s="50"/>
      <c r="BY967" s="50"/>
      <c r="BZ967" s="50"/>
      <c r="CA967" s="50">
        <v>1</v>
      </c>
      <c r="CB967" s="50"/>
      <c r="CC967" s="50"/>
      <c r="CD967" s="50"/>
      <c r="CE967" s="50"/>
      <c r="CF967" s="50"/>
      <c r="CG967" s="50"/>
      <c r="CH967" s="50"/>
      <c r="CI967" s="50"/>
      <c r="CJ967" s="61">
        <f t="shared" si="573"/>
        <v>1</v>
      </c>
    </row>
    <row r="968" spans="2:88" x14ac:dyDescent="0.35">
      <c r="B968" s="137">
        <v>705162</v>
      </c>
      <c r="C968" s="59">
        <v>42830</v>
      </c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0"/>
      <c r="BF968" s="65"/>
      <c r="BG968" s="65"/>
      <c r="BH968" s="65"/>
      <c r="BI968" s="50"/>
      <c r="BJ968" s="50"/>
      <c r="BK968" s="50"/>
      <c r="BL968" s="50"/>
      <c r="BM968" s="50"/>
      <c r="BN968" s="50"/>
      <c r="BO968" s="50"/>
      <c r="BP968" s="50"/>
      <c r="BQ968" s="50"/>
      <c r="BR968" s="50"/>
      <c r="BS968" s="50"/>
      <c r="BT968" s="50"/>
      <c r="BU968" s="50"/>
      <c r="BV968" s="50"/>
      <c r="BW968" s="50"/>
      <c r="BX968" s="50"/>
      <c r="BY968" s="50"/>
      <c r="BZ968" s="50"/>
      <c r="CA968" s="50">
        <v>1</v>
      </c>
      <c r="CB968" s="50"/>
      <c r="CC968" s="50"/>
      <c r="CD968" s="50"/>
      <c r="CE968" s="50"/>
      <c r="CF968" s="50"/>
      <c r="CG968" s="50"/>
      <c r="CH968" s="50"/>
      <c r="CI968" s="50"/>
      <c r="CJ968" s="61">
        <f t="shared" si="573"/>
        <v>1</v>
      </c>
    </row>
    <row r="969" spans="2:88" x14ac:dyDescent="0.35">
      <c r="B969" s="137">
        <v>1109150</v>
      </c>
      <c r="C969" s="59">
        <v>42831</v>
      </c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65"/>
      <c r="BG969" s="65"/>
      <c r="BH969" s="65"/>
      <c r="BI969" s="50"/>
      <c r="BJ969" s="50"/>
      <c r="BK969" s="50"/>
      <c r="BL969" s="50"/>
      <c r="BM969" s="50"/>
      <c r="BN969" s="50"/>
      <c r="BO969" s="50"/>
      <c r="BP969" s="50"/>
      <c r="BQ969" s="50"/>
      <c r="BR969" s="50"/>
      <c r="BS969" s="50"/>
      <c r="BT969" s="50"/>
      <c r="BU969" s="50"/>
      <c r="BV969" s="50"/>
      <c r="BW969" s="50"/>
      <c r="BX969" s="50"/>
      <c r="BY969" s="50"/>
      <c r="BZ969" s="50"/>
      <c r="CA969" s="50">
        <v>1</v>
      </c>
      <c r="CB969" s="50"/>
      <c r="CC969" s="50"/>
      <c r="CD969" s="50"/>
      <c r="CE969" s="50"/>
      <c r="CF969" s="50"/>
      <c r="CG969" s="50"/>
      <c r="CH969" s="50"/>
      <c r="CI969" s="50"/>
      <c r="CJ969" s="61">
        <f t="shared" si="573"/>
        <v>1</v>
      </c>
    </row>
    <row r="970" spans="2:88" x14ac:dyDescent="0.35">
      <c r="B970" s="63"/>
      <c r="C970" s="62" t="s">
        <v>16</v>
      </c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  <c r="AN970" s="64"/>
      <c r="AO970" s="64"/>
      <c r="AP970" s="64"/>
      <c r="AQ970" s="64"/>
      <c r="AR970" s="64"/>
      <c r="AS970" s="64"/>
      <c r="AT970" s="64"/>
      <c r="AU970" s="64"/>
      <c r="AV970" s="64"/>
      <c r="AW970" s="64"/>
      <c r="AX970" s="64"/>
      <c r="AY970" s="64"/>
      <c r="AZ970" s="64"/>
      <c r="BA970" s="64"/>
      <c r="BB970" s="64"/>
      <c r="BC970" s="64"/>
      <c r="BD970" s="64"/>
      <c r="BE970" s="64"/>
      <c r="BF970" s="64"/>
      <c r="BG970" s="64"/>
      <c r="BH970" s="64"/>
      <c r="BI970" s="64"/>
      <c r="BJ970" s="64"/>
      <c r="BK970" s="64"/>
      <c r="BL970" s="64"/>
      <c r="BM970" s="64"/>
      <c r="BN970" s="64"/>
      <c r="BO970" s="64"/>
      <c r="BP970" s="64"/>
      <c r="BQ970" s="64"/>
      <c r="BR970" s="64"/>
      <c r="BS970" s="64"/>
      <c r="BT970" s="64"/>
      <c r="BU970" s="64"/>
      <c r="BV970" s="64"/>
      <c r="BW970" s="64"/>
      <c r="BX970" s="64"/>
      <c r="BY970" s="64"/>
      <c r="BZ970" s="64"/>
      <c r="CA970" s="64">
        <f t="shared" ref="CA970:CH970" si="574">COUNT(CA958:CA969)</f>
        <v>12</v>
      </c>
      <c r="CB970" s="64">
        <f t="shared" si="574"/>
        <v>2</v>
      </c>
      <c r="CC970" s="64">
        <f t="shared" si="574"/>
        <v>1</v>
      </c>
      <c r="CD970" s="64">
        <f t="shared" si="574"/>
        <v>2</v>
      </c>
      <c r="CE970" s="64">
        <f t="shared" si="574"/>
        <v>1</v>
      </c>
      <c r="CF970" s="64">
        <f t="shared" si="574"/>
        <v>2</v>
      </c>
      <c r="CG970" s="64">
        <f t="shared" si="574"/>
        <v>1</v>
      </c>
      <c r="CH970" s="64">
        <f t="shared" si="574"/>
        <v>1</v>
      </c>
      <c r="CI970" s="64">
        <f>COUNT(CI958:CI969)</f>
        <v>1</v>
      </c>
      <c r="CJ970" s="64">
        <f>SUM(CJ958:CJ969)</f>
        <v>31</v>
      </c>
    </row>
    <row r="973" spans="2:88" x14ac:dyDescent="0.35">
      <c r="B973" s="136" t="s">
        <v>230</v>
      </c>
      <c r="C973" s="58" t="s">
        <v>231</v>
      </c>
      <c r="D973" s="56">
        <v>40544</v>
      </c>
      <c r="E973" s="56">
        <v>40575</v>
      </c>
      <c r="F973" s="56">
        <v>40603</v>
      </c>
      <c r="G973" s="56">
        <v>40634</v>
      </c>
      <c r="H973" s="56">
        <v>40664</v>
      </c>
      <c r="I973" s="56">
        <v>40695</v>
      </c>
      <c r="J973" s="56">
        <v>40725</v>
      </c>
      <c r="K973" s="56">
        <v>40756</v>
      </c>
      <c r="L973" s="56">
        <v>40787</v>
      </c>
      <c r="M973" s="56">
        <v>40817</v>
      </c>
      <c r="N973" s="56">
        <v>40848</v>
      </c>
      <c r="O973" s="56">
        <v>40878</v>
      </c>
      <c r="P973" s="56">
        <v>40909</v>
      </c>
      <c r="Q973" s="56">
        <v>40940</v>
      </c>
      <c r="R973" s="56">
        <v>40969</v>
      </c>
      <c r="S973" s="56">
        <v>41000</v>
      </c>
      <c r="T973" s="56">
        <v>41030</v>
      </c>
      <c r="U973" s="56">
        <v>41061</v>
      </c>
      <c r="V973" s="56">
        <v>41091</v>
      </c>
      <c r="W973" s="56">
        <v>41122</v>
      </c>
      <c r="X973" s="56">
        <v>41153</v>
      </c>
      <c r="Y973" s="56">
        <v>41183</v>
      </c>
      <c r="Z973" s="56">
        <v>41214</v>
      </c>
      <c r="AA973" s="56">
        <v>41244</v>
      </c>
      <c r="AB973" s="56">
        <v>41275</v>
      </c>
      <c r="AC973" s="56">
        <v>41306</v>
      </c>
      <c r="AD973" s="56">
        <v>41334</v>
      </c>
      <c r="AE973" s="56">
        <v>41365</v>
      </c>
      <c r="AF973" s="56">
        <v>41395</v>
      </c>
      <c r="AG973" s="56">
        <v>41426</v>
      </c>
      <c r="AH973" s="56">
        <v>41456</v>
      </c>
      <c r="AI973" s="56">
        <v>41487</v>
      </c>
      <c r="AJ973" s="56">
        <v>41518</v>
      </c>
      <c r="AK973" s="56">
        <v>41548</v>
      </c>
      <c r="AL973" s="56">
        <v>41579</v>
      </c>
      <c r="AM973" s="56">
        <v>41609</v>
      </c>
      <c r="AN973" s="56">
        <v>41640</v>
      </c>
      <c r="AO973" s="56">
        <v>41671</v>
      </c>
      <c r="AP973" s="56">
        <v>41699</v>
      </c>
      <c r="AQ973" s="56">
        <v>41730</v>
      </c>
      <c r="AR973" s="56">
        <v>41760</v>
      </c>
      <c r="AS973" s="56">
        <v>41791</v>
      </c>
      <c r="AT973" s="56">
        <v>41821</v>
      </c>
      <c r="AU973" s="56">
        <v>41852</v>
      </c>
      <c r="AV973" s="56">
        <v>41883</v>
      </c>
      <c r="AW973" s="56">
        <v>41913</v>
      </c>
      <c r="AX973" s="56">
        <v>41944</v>
      </c>
      <c r="AY973" s="56">
        <v>41974</v>
      </c>
      <c r="AZ973" s="56">
        <v>42005</v>
      </c>
      <c r="BA973" s="56">
        <v>42036</v>
      </c>
      <c r="BB973" s="56">
        <v>42064</v>
      </c>
      <c r="BC973" s="56">
        <v>42095</v>
      </c>
      <c r="BD973" s="56">
        <v>42125</v>
      </c>
      <c r="BE973" s="56">
        <v>42156</v>
      </c>
      <c r="BF973" s="56">
        <v>42186</v>
      </c>
      <c r="BG973" s="56">
        <v>42217</v>
      </c>
      <c r="BH973" s="48">
        <v>42248</v>
      </c>
      <c r="BI973" s="48">
        <v>42278</v>
      </c>
      <c r="BJ973" s="48">
        <v>42309</v>
      </c>
      <c r="BK973" s="48">
        <v>42339</v>
      </c>
      <c r="BL973" s="48">
        <v>42370</v>
      </c>
      <c r="BM973" s="48">
        <v>42401</v>
      </c>
      <c r="BN973" s="48">
        <v>42430</v>
      </c>
      <c r="BO973" s="48">
        <v>42461</v>
      </c>
      <c r="BP973" s="48">
        <v>42491</v>
      </c>
      <c r="BQ973" s="48">
        <v>42522</v>
      </c>
      <c r="BR973" s="48">
        <v>42552</v>
      </c>
      <c r="BS973" s="48">
        <v>42583</v>
      </c>
      <c r="BT973" s="48">
        <v>42614</v>
      </c>
      <c r="BU973" s="48">
        <v>42644</v>
      </c>
      <c r="BV973" s="48">
        <v>42675</v>
      </c>
      <c r="BW973" s="48">
        <v>42705</v>
      </c>
      <c r="BX973" s="48">
        <v>42736</v>
      </c>
      <c r="BY973" s="48">
        <v>42767</v>
      </c>
      <c r="BZ973" s="48">
        <v>42795</v>
      </c>
      <c r="CA973" s="48">
        <v>42826</v>
      </c>
      <c r="CB973" s="48">
        <v>42856</v>
      </c>
      <c r="CC973" s="48">
        <v>42887</v>
      </c>
      <c r="CD973" s="48">
        <v>42917</v>
      </c>
      <c r="CE973" s="48">
        <v>42948</v>
      </c>
      <c r="CF973" s="48">
        <v>42979</v>
      </c>
      <c r="CG973" s="48">
        <v>43009</v>
      </c>
      <c r="CH973" s="48">
        <v>43040</v>
      </c>
      <c r="CI973" s="48">
        <v>43070</v>
      </c>
      <c r="CJ973" s="56" t="s">
        <v>16</v>
      </c>
    </row>
    <row r="974" spans="2:88" x14ac:dyDescent="0.35">
      <c r="B974" s="137">
        <v>1011107</v>
      </c>
      <c r="C974" s="59">
        <v>42856</v>
      </c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65"/>
      <c r="BG974" s="65"/>
      <c r="BH974" s="65"/>
      <c r="BI974" s="50"/>
      <c r="BJ974" s="50"/>
      <c r="BK974" s="50"/>
      <c r="BL974" s="50"/>
      <c r="BM974" s="50"/>
      <c r="BN974" s="50"/>
      <c r="BO974" s="50"/>
      <c r="BP974" s="50"/>
      <c r="BQ974" s="50"/>
      <c r="BR974" s="50"/>
      <c r="BS974" s="50"/>
      <c r="BT974" s="50"/>
      <c r="BU974" s="50"/>
      <c r="BV974" s="50"/>
      <c r="BW974" s="50"/>
      <c r="BX974" s="50"/>
      <c r="BY974" s="50"/>
      <c r="BZ974" s="50"/>
      <c r="CA974" s="50"/>
      <c r="CB974" s="50">
        <v>1</v>
      </c>
      <c r="CC974" s="50"/>
      <c r="CD974" s="50"/>
      <c r="CE974" s="50"/>
      <c r="CF974" s="50"/>
      <c r="CG974" s="50"/>
      <c r="CH974" s="50"/>
      <c r="CI974" s="50"/>
      <c r="CJ974" s="61">
        <f>SUM(D974:CI974)</f>
        <v>1</v>
      </c>
    </row>
    <row r="975" spans="2:88" x14ac:dyDescent="0.35">
      <c r="B975" s="137">
        <v>545513</v>
      </c>
      <c r="C975" s="59">
        <v>42856</v>
      </c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0"/>
      <c r="BE975" s="50"/>
      <c r="BF975" s="65"/>
      <c r="BG975" s="65"/>
      <c r="BH975" s="65"/>
      <c r="BI975" s="50"/>
      <c r="BJ975" s="50"/>
      <c r="BK975" s="50"/>
      <c r="BL975" s="50"/>
      <c r="BM975" s="50"/>
      <c r="BN975" s="50"/>
      <c r="BO975" s="50"/>
      <c r="BP975" s="50"/>
      <c r="BQ975" s="50"/>
      <c r="BR975" s="50"/>
      <c r="BS975" s="50"/>
      <c r="BT975" s="50"/>
      <c r="BU975" s="50"/>
      <c r="BV975" s="50"/>
      <c r="BW975" s="50"/>
      <c r="BX975" s="50"/>
      <c r="BY975" s="50"/>
      <c r="BZ975" s="50"/>
      <c r="CA975" s="50"/>
      <c r="CB975" s="50">
        <v>1</v>
      </c>
      <c r="CC975" s="50"/>
      <c r="CD975" s="50"/>
      <c r="CE975" s="50"/>
      <c r="CF975" s="50">
        <v>1</v>
      </c>
      <c r="CG975" s="50"/>
      <c r="CH975" s="50"/>
      <c r="CI975" s="50">
        <v>1</v>
      </c>
      <c r="CJ975" s="61">
        <f t="shared" ref="CJ975:CJ982" si="575">SUM(D975:CI975)</f>
        <v>3</v>
      </c>
    </row>
    <row r="976" spans="2:88" x14ac:dyDescent="0.35">
      <c r="B976" s="137">
        <v>826841</v>
      </c>
      <c r="C976" s="59">
        <v>42856</v>
      </c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0"/>
      <c r="BE976" s="50"/>
      <c r="BF976" s="65"/>
      <c r="BG976" s="65"/>
      <c r="BH976" s="65"/>
      <c r="BI976" s="50"/>
      <c r="BJ976" s="50"/>
      <c r="BK976" s="50"/>
      <c r="BL976" s="50"/>
      <c r="BM976" s="50"/>
      <c r="BN976" s="50"/>
      <c r="BO976" s="50"/>
      <c r="BP976" s="50"/>
      <c r="BQ976" s="50"/>
      <c r="BR976" s="50"/>
      <c r="BS976" s="50"/>
      <c r="BT976" s="50"/>
      <c r="BU976" s="50"/>
      <c r="BV976" s="50"/>
      <c r="BW976" s="50"/>
      <c r="BX976" s="50"/>
      <c r="BY976" s="50"/>
      <c r="BZ976" s="50"/>
      <c r="CA976" s="50"/>
      <c r="CB976" s="50">
        <v>1</v>
      </c>
      <c r="CC976" s="50"/>
      <c r="CD976" s="50"/>
      <c r="CE976" s="50"/>
      <c r="CF976" s="50">
        <v>1</v>
      </c>
      <c r="CG976" s="50"/>
      <c r="CH976" s="50"/>
      <c r="CI976" s="50"/>
      <c r="CJ976" s="61">
        <f t="shared" si="575"/>
        <v>2</v>
      </c>
    </row>
    <row r="977" spans="2:88" x14ac:dyDescent="0.35">
      <c r="B977" s="137">
        <v>1149655</v>
      </c>
      <c r="C977" s="59">
        <v>42856</v>
      </c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0"/>
      <c r="BE977" s="50"/>
      <c r="BF977" s="65"/>
      <c r="BG977" s="65"/>
      <c r="BH977" s="65"/>
      <c r="BI977" s="50"/>
      <c r="BJ977" s="50"/>
      <c r="BK977" s="50"/>
      <c r="BL977" s="50"/>
      <c r="BM977" s="50"/>
      <c r="BN977" s="50"/>
      <c r="BO977" s="50"/>
      <c r="BP977" s="50"/>
      <c r="BQ977" s="50"/>
      <c r="BR977" s="50"/>
      <c r="BS977" s="50"/>
      <c r="BT977" s="50"/>
      <c r="BU977" s="50"/>
      <c r="BV977" s="50"/>
      <c r="BW977" s="50"/>
      <c r="BX977" s="50"/>
      <c r="BY977" s="50"/>
      <c r="BZ977" s="50"/>
      <c r="CA977" s="50"/>
      <c r="CB977" s="50">
        <v>1</v>
      </c>
      <c r="CC977" s="50"/>
      <c r="CD977" s="50"/>
      <c r="CE977" s="50"/>
      <c r="CF977" s="50"/>
      <c r="CG977" s="50"/>
      <c r="CH977" s="50"/>
      <c r="CI977" s="50"/>
      <c r="CJ977" s="61">
        <f t="shared" si="575"/>
        <v>1</v>
      </c>
    </row>
    <row r="978" spans="2:88" x14ac:dyDescent="0.35">
      <c r="B978" s="137">
        <v>1155375</v>
      </c>
      <c r="C978" s="59">
        <v>42856</v>
      </c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/>
      <c r="BE978" s="50"/>
      <c r="BF978" s="65"/>
      <c r="BG978" s="65"/>
      <c r="BH978" s="65"/>
      <c r="BI978" s="50"/>
      <c r="BJ978" s="50"/>
      <c r="BK978" s="50"/>
      <c r="BL978" s="50"/>
      <c r="BM978" s="50"/>
      <c r="BN978" s="50"/>
      <c r="BO978" s="50"/>
      <c r="BP978" s="50"/>
      <c r="BQ978" s="50"/>
      <c r="BR978" s="50"/>
      <c r="BS978" s="50"/>
      <c r="BT978" s="50"/>
      <c r="BU978" s="50"/>
      <c r="BV978" s="50"/>
      <c r="BW978" s="50"/>
      <c r="BX978" s="50"/>
      <c r="BY978" s="50"/>
      <c r="BZ978" s="50"/>
      <c r="CA978" s="50"/>
      <c r="CB978" s="50">
        <v>1</v>
      </c>
      <c r="CC978" s="50"/>
      <c r="CD978" s="50"/>
      <c r="CE978" s="50"/>
      <c r="CF978" s="50"/>
      <c r="CG978" s="50"/>
      <c r="CH978" s="50"/>
      <c r="CI978" s="50"/>
      <c r="CJ978" s="61">
        <f t="shared" si="575"/>
        <v>1</v>
      </c>
    </row>
    <row r="979" spans="2:88" x14ac:dyDescent="0.35">
      <c r="B979" s="137">
        <v>341071</v>
      </c>
      <c r="C979" s="59">
        <v>42856</v>
      </c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65"/>
      <c r="BG979" s="65"/>
      <c r="BH979" s="65"/>
      <c r="BI979" s="50"/>
      <c r="BJ979" s="50"/>
      <c r="BK979" s="50"/>
      <c r="BL979" s="50"/>
      <c r="BM979" s="50"/>
      <c r="BN979" s="50"/>
      <c r="BO979" s="50"/>
      <c r="BP979" s="50"/>
      <c r="BQ979" s="50"/>
      <c r="BR979" s="50"/>
      <c r="BS979" s="50"/>
      <c r="BT979" s="50"/>
      <c r="BU979" s="50"/>
      <c r="BV979" s="50"/>
      <c r="BW979" s="50"/>
      <c r="BX979" s="50"/>
      <c r="BY979" s="50"/>
      <c r="BZ979" s="50"/>
      <c r="CA979" s="50"/>
      <c r="CB979" s="50">
        <v>1</v>
      </c>
      <c r="CC979" s="50"/>
      <c r="CD979" s="50"/>
      <c r="CE979" s="50"/>
      <c r="CF979" s="50"/>
      <c r="CG979" s="50"/>
      <c r="CH979" s="50"/>
      <c r="CI979" s="50"/>
      <c r="CJ979" s="61">
        <f t="shared" si="575"/>
        <v>1</v>
      </c>
    </row>
    <row r="980" spans="2:88" x14ac:dyDescent="0.35">
      <c r="B980" s="137">
        <v>1156200</v>
      </c>
      <c r="C980" s="59">
        <v>42856</v>
      </c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/>
      <c r="BE980" s="50"/>
      <c r="BF980" s="65"/>
      <c r="BG980" s="65"/>
      <c r="BH980" s="65"/>
      <c r="BI980" s="50"/>
      <c r="BJ980" s="50"/>
      <c r="BK980" s="50"/>
      <c r="BL980" s="50"/>
      <c r="BM980" s="50"/>
      <c r="BN980" s="50"/>
      <c r="BO980" s="50"/>
      <c r="BP980" s="50"/>
      <c r="BQ980" s="50"/>
      <c r="BR980" s="50"/>
      <c r="BS980" s="50"/>
      <c r="BT980" s="50"/>
      <c r="BU980" s="50"/>
      <c r="BV980" s="50"/>
      <c r="BW980" s="50"/>
      <c r="BX980" s="50"/>
      <c r="BY980" s="50"/>
      <c r="BZ980" s="50"/>
      <c r="CA980" s="50"/>
      <c r="CB980" s="50">
        <v>1</v>
      </c>
      <c r="CC980" s="50"/>
      <c r="CD980" s="50"/>
      <c r="CE980" s="50"/>
      <c r="CF980" s="50"/>
      <c r="CG980" s="50"/>
      <c r="CH980" s="50"/>
      <c r="CI980" s="50"/>
      <c r="CJ980" s="61">
        <f t="shared" si="575"/>
        <v>1</v>
      </c>
    </row>
    <row r="981" spans="2:88" x14ac:dyDescent="0.35">
      <c r="B981" s="137">
        <v>1157815</v>
      </c>
      <c r="C981" s="59">
        <v>42856</v>
      </c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65"/>
      <c r="BG981" s="65"/>
      <c r="BH981" s="65"/>
      <c r="BI981" s="50"/>
      <c r="BJ981" s="50"/>
      <c r="BK981" s="50"/>
      <c r="BL981" s="50"/>
      <c r="BM981" s="50"/>
      <c r="BN981" s="50"/>
      <c r="BO981" s="50"/>
      <c r="BP981" s="50"/>
      <c r="BQ981" s="50"/>
      <c r="BR981" s="50"/>
      <c r="BS981" s="50"/>
      <c r="BT981" s="50"/>
      <c r="BU981" s="50"/>
      <c r="BV981" s="50"/>
      <c r="BW981" s="50"/>
      <c r="BX981" s="50"/>
      <c r="BY981" s="50"/>
      <c r="BZ981" s="50"/>
      <c r="CA981" s="50"/>
      <c r="CB981" s="50">
        <v>1</v>
      </c>
      <c r="CC981" s="50"/>
      <c r="CD981" s="50"/>
      <c r="CE981" s="50"/>
      <c r="CF981" s="50"/>
      <c r="CG981" s="50"/>
      <c r="CH981" s="50"/>
      <c r="CI981" s="50"/>
      <c r="CJ981" s="61">
        <f t="shared" si="575"/>
        <v>1</v>
      </c>
    </row>
    <row r="982" spans="2:88" x14ac:dyDescent="0.35">
      <c r="B982" s="137">
        <v>940045</v>
      </c>
      <c r="C982" s="59">
        <v>42856</v>
      </c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/>
      <c r="BE982" s="50"/>
      <c r="BF982" s="65"/>
      <c r="BG982" s="65"/>
      <c r="BH982" s="65"/>
      <c r="BI982" s="50"/>
      <c r="BJ982" s="50"/>
      <c r="BK982" s="50"/>
      <c r="BL982" s="50"/>
      <c r="BM982" s="50"/>
      <c r="BN982" s="50"/>
      <c r="BO982" s="50"/>
      <c r="BP982" s="50"/>
      <c r="BQ982" s="50"/>
      <c r="BR982" s="50"/>
      <c r="BS982" s="50"/>
      <c r="BT982" s="50"/>
      <c r="BU982" s="50"/>
      <c r="BV982" s="50"/>
      <c r="BW982" s="50"/>
      <c r="BX982" s="50"/>
      <c r="BY982" s="50"/>
      <c r="BZ982" s="50"/>
      <c r="CA982" s="50"/>
      <c r="CB982" s="50">
        <v>1</v>
      </c>
      <c r="CC982" s="50"/>
      <c r="CD982" s="50"/>
      <c r="CE982" s="50"/>
      <c r="CF982" s="50"/>
      <c r="CG982" s="50"/>
      <c r="CH982" s="50"/>
      <c r="CI982" s="50"/>
      <c r="CJ982" s="61">
        <f t="shared" si="575"/>
        <v>1</v>
      </c>
    </row>
    <row r="983" spans="2:88" x14ac:dyDescent="0.35">
      <c r="B983" s="63"/>
      <c r="C983" s="62" t="s">
        <v>16</v>
      </c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/>
      <c r="AK983" s="64"/>
      <c r="AL983" s="64"/>
      <c r="AM983" s="64"/>
      <c r="AN983" s="64"/>
      <c r="AO983" s="64"/>
      <c r="AP983" s="64"/>
      <c r="AQ983" s="64"/>
      <c r="AR983" s="64"/>
      <c r="AS983" s="64"/>
      <c r="AT983" s="64"/>
      <c r="AU983" s="64"/>
      <c r="AV983" s="64"/>
      <c r="AW983" s="64"/>
      <c r="AX983" s="64"/>
      <c r="AY983" s="64"/>
      <c r="AZ983" s="64"/>
      <c r="BA983" s="64"/>
      <c r="BB983" s="64"/>
      <c r="BC983" s="64"/>
      <c r="BD983" s="64"/>
      <c r="BE983" s="64"/>
      <c r="BF983" s="64"/>
      <c r="BG983" s="64"/>
      <c r="BH983" s="64"/>
      <c r="BI983" s="64"/>
      <c r="BJ983" s="64"/>
      <c r="BK983" s="64"/>
      <c r="BL983" s="64"/>
      <c r="BM983" s="64"/>
      <c r="BN983" s="64"/>
      <c r="BO983" s="64"/>
      <c r="BP983" s="64"/>
      <c r="BQ983" s="64"/>
      <c r="BR983" s="64"/>
      <c r="BS983" s="64"/>
      <c r="BT983" s="64"/>
      <c r="BU983" s="64"/>
      <c r="BV983" s="64"/>
      <c r="BW983" s="64"/>
      <c r="BX983" s="64"/>
      <c r="BY983" s="64"/>
      <c r="BZ983" s="64"/>
      <c r="CA983" s="64"/>
      <c r="CB983" s="64">
        <f t="shared" ref="CB983:CI983" si="576">COUNT(CB974:CB982)</f>
        <v>9</v>
      </c>
      <c r="CC983" s="64">
        <f t="shared" si="576"/>
        <v>0</v>
      </c>
      <c r="CD983" s="64">
        <f t="shared" si="576"/>
        <v>0</v>
      </c>
      <c r="CE983" s="64">
        <f t="shared" si="576"/>
        <v>0</v>
      </c>
      <c r="CF983" s="64">
        <f t="shared" si="576"/>
        <v>2</v>
      </c>
      <c r="CG983" s="64">
        <f>COUNT(CG974:CG982)</f>
        <v>0</v>
      </c>
      <c r="CH983" s="64">
        <f t="shared" si="576"/>
        <v>0</v>
      </c>
      <c r="CI983" s="64">
        <f t="shared" si="576"/>
        <v>1</v>
      </c>
      <c r="CJ983" s="64">
        <f>SUM(CJ974:CJ982)</f>
        <v>12</v>
      </c>
    </row>
    <row r="986" spans="2:88" x14ac:dyDescent="0.35">
      <c r="B986" s="136" t="s">
        <v>230</v>
      </c>
      <c r="C986" s="58" t="s">
        <v>231</v>
      </c>
      <c r="D986" s="56">
        <v>40544</v>
      </c>
      <c r="E986" s="56">
        <v>40575</v>
      </c>
      <c r="F986" s="56">
        <v>40603</v>
      </c>
      <c r="G986" s="56">
        <v>40634</v>
      </c>
      <c r="H986" s="56">
        <v>40664</v>
      </c>
      <c r="I986" s="56">
        <v>40695</v>
      </c>
      <c r="J986" s="56">
        <v>40725</v>
      </c>
      <c r="K986" s="56">
        <v>40756</v>
      </c>
      <c r="L986" s="56">
        <v>40787</v>
      </c>
      <c r="M986" s="56">
        <v>40817</v>
      </c>
      <c r="N986" s="56">
        <v>40848</v>
      </c>
      <c r="O986" s="56">
        <v>40878</v>
      </c>
      <c r="P986" s="56">
        <v>40909</v>
      </c>
      <c r="Q986" s="56">
        <v>40940</v>
      </c>
      <c r="R986" s="56">
        <v>40969</v>
      </c>
      <c r="S986" s="56">
        <v>41000</v>
      </c>
      <c r="T986" s="56">
        <v>41030</v>
      </c>
      <c r="U986" s="56">
        <v>41061</v>
      </c>
      <c r="V986" s="56">
        <v>41091</v>
      </c>
      <c r="W986" s="56">
        <v>41122</v>
      </c>
      <c r="X986" s="56">
        <v>41153</v>
      </c>
      <c r="Y986" s="56">
        <v>41183</v>
      </c>
      <c r="Z986" s="56">
        <v>41214</v>
      </c>
      <c r="AA986" s="56">
        <v>41244</v>
      </c>
      <c r="AB986" s="56">
        <v>41275</v>
      </c>
      <c r="AC986" s="56">
        <v>41306</v>
      </c>
      <c r="AD986" s="56">
        <v>41334</v>
      </c>
      <c r="AE986" s="56">
        <v>41365</v>
      </c>
      <c r="AF986" s="56">
        <v>41395</v>
      </c>
      <c r="AG986" s="56">
        <v>41426</v>
      </c>
      <c r="AH986" s="56">
        <v>41456</v>
      </c>
      <c r="AI986" s="56">
        <v>41487</v>
      </c>
      <c r="AJ986" s="56">
        <v>41518</v>
      </c>
      <c r="AK986" s="56">
        <v>41548</v>
      </c>
      <c r="AL986" s="56">
        <v>41579</v>
      </c>
      <c r="AM986" s="56">
        <v>41609</v>
      </c>
      <c r="AN986" s="56">
        <v>41640</v>
      </c>
      <c r="AO986" s="56">
        <v>41671</v>
      </c>
      <c r="AP986" s="56">
        <v>41699</v>
      </c>
      <c r="AQ986" s="56">
        <v>41730</v>
      </c>
      <c r="AR986" s="56">
        <v>41760</v>
      </c>
      <c r="AS986" s="56">
        <v>41791</v>
      </c>
      <c r="AT986" s="56">
        <v>41821</v>
      </c>
      <c r="AU986" s="56">
        <v>41852</v>
      </c>
      <c r="AV986" s="56">
        <v>41883</v>
      </c>
      <c r="AW986" s="56">
        <v>41913</v>
      </c>
      <c r="AX986" s="56">
        <v>41944</v>
      </c>
      <c r="AY986" s="56">
        <v>41974</v>
      </c>
      <c r="AZ986" s="56">
        <v>42005</v>
      </c>
      <c r="BA986" s="56">
        <v>42036</v>
      </c>
      <c r="BB986" s="56">
        <v>42064</v>
      </c>
      <c r="BC986" s="56">
        <v>42095</v>
      </c>
      <c r="BD986" s="56">
        <v>42125</v>
      </c>
      <c r="BE986" s="56">
        <v>42156</v>
      </c>
      <c r="BF986" s="56">
        <v>42186</v>
      </c>
      <c r="BG986" s="56">
        <v>42217</v>
      </c>
      <c r="BH986" s="48">
        <v>42248</v>
      </c>
      <c r="BI986" s="48">
        <v>42278</v>
      </c>
      <c r="BJ986" s="48">
        <v>42309</v>
      </c>
      <c r="BK986" s="48">
        <v>42339</v>
      </c>
      <c r="BL986" s="48">
        <v>42370</v>
      </c>
      <c r="BM986" s="48">
        <v>42401</v>
      </c>
      <c r="BN986" s="48">
        <v>42430</v>
      </c>
      <c r="BO986" s="48">
        <v>42461</v>
      </c>
      <c r="BP986" s="48">
        <v>42491</v>
      </c>
      <c r="BQ986" s="48">
        <v>42522</v>
      </c>
      <c r="BR986" s="48">
        <v>42552</v>
      </c>
      <c r="BS986" s="48">
        <v>42583</v>
      </c>
      <c r="BT986" s="48">
        <v>42614</v>
      </c>
      <c r="BU986" s="48">
        <v>42644</v>
      </c>
      <c r="BV986" s="48">
        <v>42675</v>
      </c>
      <c r="BW986" s="48">
        <v>42705</v>
      </c>
      <c r="BX986" s="48">
        <v>42736</v>
      </c>
      <c r="BY986" s="48">
        <v>42767</v>
      </c>
      <c r="BZ986" s="48">
        <v>42795</v>
      </c>
      <c r="CA986" s="48">
        <v>42826</v>
      </c>
      <c r="CB986" s="48">
        <v>42856</v>
      </c>
      <c r="CC986" s="48">
        <v>42887</v>
      </c>
      <c r="CD986" s="48">
        <v>42917</v>
      </c>
      <c r="CE986" s="48">
        <v>42948</v>
      </c>
      <c r="CF986" s="48">
        <v>42979</v>
      </c>
      <c r="CG986" s="48">
        <v>43009</v>
      </c>
      <c r="CH986" s="48">
        <v>43040</v>
      </c>
      <c r="CI986" s="48">
        <v>43070</v>
      </c>
      <c r="CJ986" s="56" t="s">
        <v>16</v>
      </c>
    </row>
    <row r="987" spans="2:88" x14ac:dyDescent="0.35">
      <c r="B987" s="137">
        <v>1162543</v>
      </c>
      <c r="C987" s="59">
        <v>42887</v>
      </c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65"/>
      <c r="BG987" s="65"/>
      <c r="BH987" s="65"/>
      <c r="BI987" s="50"/>
      <c r="BJ987" s="50"/>
      <c r="BK987" s="50"/>
      <c r="BL987" s="50"/>
      <c r="BM987" s="50"/>
      <c r="BN987" s="50"/>
      <c r="BO987" s="50"/>
      <c r="BP987" s="50"/>
      <c r="BQ987" s="50"/>
      <c r="BR987" s="50"/>
      <c r="BS987" s="50"/>
      <c r="BT987" s="50"/>
      <c r="BU987" s="50"/>
      <c r="BV987" s="50"/>
      <c r="BW987" s="50"/>
      <c r="BX987" s="50"/>
      <c r="BY987" s="50"/>
      <c r="BZ987" s="50"/>
      <c r="CA987" s="50"/>
      <c r="CB987" s="50"/>
      <c r="CC987" s="50">
        <v>1</v>
      </c>
      <c r="CD987" s="50"/>
      <c r="CE987" s="50"/>
      <c r="CF987" s="50"/>
      <c r="CG987" s="50"/>
      <c r="CH987" s="50"/>
      <c r="CI987" s="50"/>
      <c r="CJ987" s="61">
        <f>SUM(D987:CI987)</f>
        <v>1</v>
      </c>
    </row>
    <row r="988" spans="2:88" x14ac:dyDescent="0.35">
      <c r="B988" s="137">
        <v>386872</v>
      </c>
      <c r="C988" s="59">
        <v>42887</v>
      </c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65"/>
      <c r="BG988" s="65"/>
      <c r="BH988" s="65"/>
      <c r="BI988" s="50"/>
      <c r="BJ988" s="50"/>
      <c r="BK988" s="50"/>
      <c r="BL988" s="50"/>
      <c r="BM988" s="50"/>
      <c r="BN988" s="50"/>
      <c r="BO988" s="50"/>
      <c r="BP988" s="50"/>
      <c r="BQ988" s="50"/>
      <c r="BR988" s="50"/>
      <c r="BS988" s="50"/>
      <c r="BT988" s="50"/>
      <c r="BU988" s="50"/>
      <c r="BV988" s="50"/>
      <c r="BW988" s="50"/>
      <c r="BX988" s="50"/>
      <c r="BY988" s="50"/>
      <c r="BZ988" s="50"/>
      <c r="CA988" s="50"/>
      <c r="CB988" s="50"/>
      <c r="CC988" s="50">
        <v>1</v>
      </c>
      <c r="CD988" s="50"/>
      <c r="CE988" s="50"/>
      <c r="CF988" s="50"/>
      <c r="CG988" s="50"/>
      <c r="CH988" s="50"/>
      <c r="CI988" s="50"/>
      <c r="CJ988" s="61">
        <f t="shared" ref="CJ988:CJ994" si="577">SUM(D988:CI988)</f>
        <v>1</v>
      </c>
    </row>
    <row r="989" spans="2:88" x14ac:dyDescent="0.35">
      <c r="B989" s="137">
        <v>1164836</v>
      </c>
      <c r="C989" s="59">
        <v>42887</v>
      </c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65"/>
      <c r="BG989" s="65"/>
      <c r="BH989" s="65"/>
      <c r="BI989" s="50"/>
      <c r="BJ989" s="50"/>
      <c r="BK989" s="50"/>
      <c r="BL989" s="50"/>
      <c r="BM989" s="50"/>
      <c r="BN989" s="50"/>
      <c r="BO989" s="50"/>
      <c r="BP989" s="50"/>
      <c r="BQ989" s="50"/>
      <c r="BR989" s="50"/>
      <c r="BS989" s="50"/>
      <c r="BT989" s="50"/>
      <c r="BU989" s="50"/>
      <c r="BV989" s="50"/>
      <c r="BW989" s="50"/>
      <c r="BX989" s="50"/>
      <c r="BY989" s="50"/>
      <c r="BZ989" s="50"/>
      <c r="CA989" s="50"/>
      <c r="CB989" s="50"/>
      <c r="CC989" s="50">
        <v>2</v>
      </c>
      <c r="CD989" s="50"/>
      <c r="CE989" s="50"/>
      <c r="CF989" s="50"/>
      <c r="CG989" s="50"/>
      <c r="CH989" s="50"/>
      <c r="CI989" s="50"/>
      <c r="CJ989" s="61">
        <f t="shared" si="577"/>
        <v>2</v>
      </c>
    </row>
    <row r="990" spans="2:88" x14ac:dyDescent="0.35">
      <c r="B990" s="137">
        <v>206009</v>
      </c>
      <c r="C990" s="59">
        <v>42887</v>
      </c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65"/>
      <c r="BG990" s="65"/>
      <c r="BH990" s="65"/>
      <c r="BI990" s="50"/>
      <c r="BJ990" s="50"/>
      <c r="BK990" s="50"/>
      <c r="BL990" s="50"/>
      <c r="BM990" s="50"/>
      <c r="BN990" s="50"/>
      <c r="BO990" s="50"/>
      <c r="BP990" s="50"/>
      <c r="BQ990" s="50"/>
      <c r="BR990" s="50"/>
      <c r="BS990" s="50"/>
      <c r="BT990" s="50"/>
      <c r="BU990" s="50"/>
      <c r="BV990" s="50"/>
      <c r="BW990" s="50"/>
      <c r="BX990" s="50"/>
      <c r="BY990" s="50"/>
      <c r="BZ990" s="50"/>
      <c r="CA990" s="50"/>
      <c r="CB990" s="50"/>
      <c r="CC990" s="50">
        <v>2</v>
      </c>
      <c r="CD990" s="50"/>
      <c r="CE990" s="50"/>
      <c r="CF990" s="50"/>
      <c r="CG990" s="50"/>
      <c r="CH990" s="50"/>
      <c r="CI990" s="50"/>
      <c r="CJ990" s="61">
        <f t="shared" si="577"/>
        <v>2</v>
      </c>
    </row>
    <row r="991" spans="2:88" x14ac:dyDescent="0.35">
      <c r="B991" s="137">
        <v>205949</v>
      </c>
      <c r="C991" s="59">
        <v>42887</v>
      </c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65"/>
      <c r="BG991" s="65"/>
      <c r="BH991" s="65"/>
      <c r="BI991" s="50"/>
      <c r="BJ991" s="50"/>
      <c r="BK991" s="50"/>
      <c r="BL991" s="50"/>
      <c r="BM991" s="50"/>
      <c r="BN991" s="50"/>
      <c r="BO991" s="50"/>
      <c r="BP991" s="50"/>
      <c r="BQ991" s="50"/>
      <c r="BR991" s="50"/>
      <c r="BS991" s="50"/>
      <c r="BT991" s="50"/>
      <c r="BU991" s="50"/>
      <c r="BV991" s="50"/>
      <c r="BW991" s="50"/>
      <c r="BX991" s="50"/>
      <c r="BY991" s="50"/>
      <c r="BZ991" s="50"/>
      <c r="CA991" s="50"/>
      <c r="CB991" s="50"/>
      <c r="CC991" s="50">
        <v>1</v>
      </c>
      <c r="CD991" s="50"/>
      <c r="CE991" s="50"/>
      <c r="CF991" s="50"/>
      <c r="CG991" s="50"/>
      <c r="CH991" s="50"/>
      <c r="CI991" s="50"/>
      <c r="CJ991" s="61">
        <f t="shared" si="577"/>
        <v>1</v>
      </c>
    </row>
    <row r="992" spans="2:88" x14ac:dyDescent="0.35">
      <c r="B992" s="137">
        <v>986601</v>
      </c>
      <c r="C992" s="59">
        <v>42887</v>
      </c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65"/>
      <c r="BG992" s="65"/>
      <c r="BH992" s="65"/>
      <c r="BI992" s="50"/>
      <c r="BJ992" s="50"/>
      <c r="BK992" s="50"/>
      <c r="BL992" s="50"/>
      <c r="BM992" s="50"/>
      <c r="BN992" s="50"/>
      <c r="BO992" s="50"/>
      <c r="BP992" s="50"/>
      <c r="BQ992" s="50"/>
      <c r="BR992" s="50"/>
      <c r="BS992" s="50"/>
      <c r="BT992" s="50"/>
      <c r="BU992" s="50"/>
      <c r="BV992" s="50"/>
      <c r="BW992" s="50"/>
      <c r="BX992" s="50"/>
      <c r="BY992" s="50"/>
      <c r="BZ992" s="50"/>
      <c r="CA992" s="50"/>
      <c r="CB992" s="50"/>
      <c r="CC992" s="50">
        <v>1</v>
      </c>
      <c r="CD992" s="50"/>
      <c r="CE992" s="50"/>
      <c r="CF992" s="50">
        <v>1</v>
      </c>
      <c r="CG992" s="50"/>
      <c r="CH992" s="50"/>
      <c r="CI992" s="50">
        <v>1</v>
      </c>
      <c r="CJ992" s="61">
        <f t="shared" si="577"/>
        <v>3</v>
      </c>
    </row>
    <row r="993" spans="2:88" x14ac:dyDescent="0.35">
      <c r="B993" s="137">
        <v>1048331</v>
      </c>
      <c r="C993" s="59">
        <v>42887</v>
      </c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65"/>
      <c r="BG993" s="65"/>
      <c r="BH993" s="65"/>
      <c r="BI993" s="50"/>
      <c r="BJ993" s="50"/>
      <c r="BK993" s="50"/>
      <c r="BL993" s="50"/>
      <c r="BM993" s="50"/>
      <c r="BN993" s="50"/>
      <c r="BO993" s="50"/>
      <c r="BP993" s="50"/>
      <c r="BQ993" s="50"/>
      <c r="BR993" s="50"/>
      <c r="BS993" s="50"/>
      <c r="BT993" s="50"/>
      <c r="BU993" s="50"/>
      <c r="BV993" s="50"/>
      <c r="BW993" s="50"/>
      <c r="BX993" s="50"/>
      <c r="BY993" s="50"/>
      <c r="BZ993" s="50"/>
      <c r="CA993" s="50"/>
      <c r="CB993" s="50"/>
      <c r="CC993" s="50">
        <v>1</v>
      </c>
      <c r="CD993" s="50"/>
      <c r="CE993" s="50">
        <v>1</v>
      </c>
      <c r="CF993" s="50">
        <v>1</v>
      </c>
      <c r="CG993" s="50"/>
      <c r="CH993" s="50">
        <v>1</v>
      </c>
      <c r="CI993" s="50">
        <v>1</v>
      </c>
      <c r="CJ993" s="61">
        <f t="shared" si="577"/>
        <v>5</v>
      </c>
    </row>
    <row r="994" spans="2:88" x14ac:dyDescent="0.35">
      <c r="B994" s="137">
        <v>1149105</v>
      </c>
      <c r="C994" s="59">
        <v>42887</v>
      </c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65"/>
      <c r="BG994" s="65"/>
      <c r="BH994" s="65"/>
      <c r="BI994" s="50"/>
      <c r="BJ994" s="50"/>
      <c r="BK994" s="50"/>
      <c r="BL994" s="50"/>
      <c r="BM994" s="50"/>
      <c r="BN994" s="50"/>
      <c r="BO994" s="50"/>
      <c r="BP994" s="50"/>
      <c r="BQ994" s="50"/>
      <c r="BR994" s="50"/>
      <c r="BS994" s="50"/>
      <c r="BT994" s="50"/>
      <c r="BU994" s="50"/>
      <c r="BV994" s="50"/>
      <c r="BW994" s="50"/>
      <c r="BX994" s="50"/>
      <c r="BY994" s="50"/>
      <c r="BZ994" s="50"/>
      <c r="CA994" s="50"/>
      <c r="CB994" s="50"/>
      <c r="CC994" s="50">
        <v>1</v>
      </c>
      <c r="CD994" s="50">
        <v>1</v>
      </c>
      <c r="CE994" s="50"/>
      <c r="CF994" s="50"/>
      <c r="CG994" s="50"/>
      <c r="CH994" s="50"/>
      <c r="CI994" s="50"/>
      <c r="CJ994" s="61">
        <f t="shared" si="577"/>
        <v>2</v>
      </c>
    </row>
    <row r="995" spans="2:88" x14ac:dyDescent="0.35">
      <c r="B995" s="63"/>
      <c r="C995" s="62" t="s">
        <v>16</v>
      </c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/>
      <c r="AK995" s="64"/>
      <c r="AL995" s="64"/>
      <c r="AM995" s="64"/>
      <c r="AN995" s="64"/>
      <c r="AO995" s="64"/>
      <c r="AP995" s="64"/>
      <c r="AQ995" s="64"/>
      <c r="AR995" s="64"/>
      <c r="AS995" s="64"/>
      <c r="AT995" s="64"/>
      <c r="AU995" s="64"/>
      <c r="AV995" s="64"/>
      <c r="AW995" s="64"/>
      <c r="AX995" s="64"/>
      <c r="AY995" s="64"/>
      <c r="AZ995" s="64"/>
      <c r="BA995" s="64"/>
      <c r="BB995" s="64"/>
      <c r="BC995" s="64"/>
      <c r="BD995" s="64"/>
      <c r="BE995" s="64"/>
      <c r="BF995" s="64"/>
      <c r="BG995" s="64"/>
      <c r="BH995" s="64"/>
      <c r="BI995" s="64"/>
      <c r="BJ995" s="64"/>
      <c r="BK995" s="64"/>
      <c r="BL995" s="64"/>
      <c r="BM995" s="64"/>
      <c r="BN995" s="64"/>
      <c r="BO995" s="64"/>
      <c r="BP995" s="64"/>
      <c r="BQ995" s="64"/>
      <c r="BR995" s="64"/>
      <c r="BS995" s="64"/>
      <c r="BT995" s="64"/>
      <c r="BU995" s="64"/>
      <c r="BV995" s="64"/>
      <c r="BW995" s="64"/>
      <c r="BX995" s="64"/>
      <c r="BY995" s="64"/>
      <c r="BZ995" s="64"/>
      <c r="CA995" s="64"/>
      <c r="CB995" s="64"/>
      <c r="CC995" s="64">
        <f t="shared" ref="CC995:CI995" si="578">COUNT(CC987:CC994)</f>
        <v>8</v>
      </c>
      <c r="CD995" s="64">
        <f t="shared" si="578"/>
        <v>1</v>
      </c>
      <c r="CE995" s="64">
        <f t="shared" si="578"/>
        <v>1</v>
      </c>
      <c r="CF995" s="64">
        <f t="shared" si="578"/>
        <v>2</v>
      </c>
      <c r="CG995" s="64">
        <f>COUNT(CG987:CG994)</f>
        <v>0</v>
      </c>
      <c r="CH995" s="64">
        <f t="shared" si="578"/>
        <v>1</v>
      </c>
      <c r="CI995" s="64">
        <f t="shared" si="578"/>
        <v>2</v>
      </c>
      <c r="CJ995" s="64">
        <f>SUM(CJ987:CJ994)</f>
        <v>17</v>
      </c>
    </row>
    <row r="998" spans="2:88" x14ac:dyDescent="0.35">
      <c r="B998" s="136" t="s">
        <v>230</v>
      </c>
      <c r="C998" s="58" t="s">
        <v>231</v>
      </c>
      <c r="D998" s="56">
        <v>40544</v>
      </c>
      <c r="E998" s="56">
        <v>40575</v>
      </c>
      <c r="F998" s="56">
        <v>40603</v>
      </c>
      <c r="G998" s="56">
        <v>40634</v>
      </c>
      <c r="H998" s="56">
        <v>40664</v>
      </c>
      <c r="I998" s="56">
        <v>40695</v>
      </c>
      <c r="J998" s="56">
        <v>40725</v>
      </c>
      <c r="K998" s="56">
        <v>40756</v>
      </c>
      <c r="L998" s="56">
        <v>40787</v>
      </c>
      <c r="M998" s="56">
        <v>40817</v>
      </c>
      <c r="N998" s="56">
        <v>40848</v>
      </c>
      <c r="O998" s="56">
        <v>40878</v>
      </c>
      <c r="P998" s="56">
        <v>40909</v>
      </c>
      <c r="Q998" s="56">
        <v>40940</v>
      </c>
      <c r="R998" s="56">
        <v>40969</v>
      </c>
      <c r="S998" s="56">
        <v>41000</v>
      </c>
      <c r="T998" s="56">
        <v>41030</v>
      </c>
      <c r="U998" s="56">
        <v>41061</v>
      </c>
      <c r="V998" s="56">
        <v>41091</v>
      </c>
      <c r="W998" s="56">
        <v>41122</v>
      </c>
      <c r="X998" s="56">
        <v>41153</v>
      </c>
      <c r="Y998" s="56">
        <v>41183</v>
      </c>
      <c r="Z998" s="56">
        <v>41214</v>
      </c>
      <c r="AA998" s="56">
        <v>41244</v>
      </c>
      <c r="AB998" s="56">
        <v>41275</v>
      </c>
      <c r="AC998" s="56">
        <v>41306</v>
      </c>
      <c r="AD998" s="56">
        <v>41334</v>
      </c>
      <c r="AE998" s="56">
        <v>41365</v>
      </c>
      <c r="AF998" s="56">
        <v>41395</v>
      </c>
      <c r="AG998" s="56">
        <v>41426</v>
      </c>
      <c r="AH998" s="56">
        <v>41456</v>
      </c>
      <c r="AI998" s="56">
        <v>41487</v>
      </c>
      <c r="AJ998" s="56">
        <v>41518</v>
      </c>
      <c r="AK998" s="56">
        <v>41548</v>
      </c>
      <c r="AL998" s="56">
        <v>41579</v>
      </c>
      <c r="AM998" s="56">
        <v>41609</v>
      </c>
      <c r="AN998" s="56">
        <v>41640</v>
      </c>
      <c r="AO998" s="56">
        <v>41671</v>
      </c>
      <c r="AP998" s="56">
        <v>41699</v>
      </c>
      <c r="AQ998" s="56">
        <v>41730</v>
      </c>
      <c r="AR998" s="56">
        <v>41760</v>
      </c>
      <c r="AS998" s="56">
        <v>41791</v>
      </c>
      <c r="AT998" s="56">
        <v>41821</v>
      </c>
      <c r="AU998" s="56">
        <v>41852</v>
      </c>
      <c r="AV998" s="56">
        <v>41883</v>
      </c>
      <c r="AW998" s="56">
        <v>41913</v>
      </c>
      <c r="AX998" s="56">
        <v>41944</v>
      </c>
      <c r="AY998" s="56">
        <v>41974</v>
      </c>
      <c r="AZ998" s="56">
        <v>42005</v>
      </c>
      <c r="BA998" s="56">
        <v>42036</v>
      </c>
      <c r="BB998" s="56">
        <v>42064</v>
      </c>
      <c r="BC998" s="56">
        <v>42095</v>
      </c>
      <c r="BD998" s="56">
        <v>42125</v>
      </c>
      <c r="BE998" s="56">
        <v>42156</v>
      </c>
      <c r="BF998" s="56">
        <v>42186</v>
      </c>
      <c r="BG998" s="56">
        <v>42217</v>
      </c>
      <c r="BH998" s="48">
        <v>42248</v>
      </c>
      <c r="BI998" s="48">
        <v>42278</v>
      </c>
      <c r="BJ998" s="48">
        <v>42309</v>
      </c>
      <c r="BK998" s="48">
        <v>42339</v>
      </c>
      <c r="BL998" s="48">
        <v>42370</v>
      </c>
      <c r="BM998" s="48">
        <v>42401</v>
      </c>
      <c r="BN998" s="48">
        <v>42430</v>
      </c>
      <c r="BO998" s="48">
        <v>42461</v>
      </c>
      <c r="BP998" s="48">
        <v>42491</v>
      </c>
      <c r="BQ998" s="48">
        <v>42522</v>
      </c>
      <c r="BR998" s="48">
        <v>42552</v>
      </c>
      <c r="BS998" s="48">
        <v>42583</v>
      </c>
      <c r="BT998" s="48">
        <v>42614</v>
      </c>
      <c r="BU998" s="48">
        <v>42644</v>
      </c>
      <c r="BV998" s="48">
        <v>42675</v>
      </c>
      <c r="BW998" s="48">
        <v>42705</v>
      </c>
      <c r="BX998" s="48">
        <v>42736</v>
      </c>
      <c r="BY998" s="48">
        <v>42767</v>
      </c>
      <c r="BZ998" s="48">
        <v>42795</v>
      </c>
      <c r="CA998" s="48">
        <v>42826</v>
      </c>
      <c r="CB998" s="48">
        <v>42856</v>
      </c>
      <c r="CC998" s="48">
        <v>42887</v>
      </c>
      <c r="CD998" s="48">
        <v>42917</v>
      </c>
      <c r="CE998" s="48">
        <v>42948</v>
      </c>
      <c r="CF998" s="48">
        <v>42979</v>
      </c>
      <c r="CG998" s="48">
        <v>43009</v>
      </c>
      <c r="CH998" s="48">
        <v>43040</v>
      </c>
      <c r="CI998" s="48">
        <v>43070</v>
      </c>
      <c r="CJ998" s="56" t="s">
        <v>16</v>
      </c>
    </row>
    <row r="999" spans="2:88" x14ac:dyDescent="0.35">
      <c r="B999" s="137">
        <v>842897</v>
      </c>
      <c r="C999" s="59">
        <v>42917</v>
      </c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65"/>
      <c r="BG999" s="65"/>
      <c r="BH999" s="65"/>
      <c r="BI999" s="50"/>
      <c r="BJ999" s="50"/>
      <c r="BK999" s="50"/>
      <c r="BL999" s="50"/>
      <c r="BM999" s="50"/>
      <c r="BN999" s="50"/>
      <c r="BO999" s="50"/>
      <c r="BP999" s="50"/>
      <c r="BQ999" s="50"/>
      <c r="BR999" s="50"/>
      <c r="BS999" s="50"/>
      <c r="BT999" s="50"/>
      <c r="BU999" s="50"/>
      <c r="BV999" s="50"/>
      <c r="BW999" s="50"/>
      <c r="BX999" s="50"/>
      <c r="BY999" s="50"/>
      <c r="BZ999" s="50"/>
      <c r="CA999" s="50"/>
      <c r="CB999" s="50"/>
      <c r="CC999" s="50"/>
      <c r="CD999" s="50">
        <v>2</v>
      </c>
      <c r="CE999" s="50"/>
      <c r="CF999" s="50">
        <v>1</v>
      </c>
      <c r="CG999" s="50">
        <v>1</v>
      </c>
      <c r="CH999" s="50">
        <v>1</v>
      </c>
      <c r="CI999" s="50"/>
      <c r="CJ999" s="61">
        <f>SUM(D999:CI999)</f>
        <v>5</v>
      </c>
    </row>
    <row r="1000" spans="2:88" x14ac:dyDescent="0.35">
      <c r="B1000" s="137">
        <v>1171522</v>
      </c>
      <c r="C1000" s="59">
        <v>42917</v>
      </c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65"/>
      <c r="BG1000" s="65"/>
      <c r="BH1000" s="65"/>
      <c r="BI1000" s="50"/>
      <c r="BJ1000" s="50"/>
      <c r="BK1000" s="50"/>
      <c r="BL1000" s="50"/>
      <c r="BM1000" s="50"/>
      <c r="BN1000" s="50"/>
      <c r="BO1000" s="50"/>
      <c r="BP1000" s="50"/>
      <c r="BQ1000" s="50"/>
      <c r="BR1000" s="50"/>
      <c r="BS1000" s="50"/>
      <c r="BT1000" s="50"/>
      <c r="BU1000" s="50"/>
      <c r="BV1000" s="50"/>
      <c r="BW1000" s="50"/>
      <c r="BX1000" s="50"/>
      <c r="BY1000" s="50"/>
      <c r="BZ1000" s="50"/>
      <c r="CA1000" s="50"/>
      <c r="CB1000" s="50"/>
      <c r="CC1000" s="50"/>
      <c r="CD1000" s="50">
        <v>1</v>
      </c>
      <c r="CE1000" s="50">
        <v>1</v>
      </c>
      <c r="CF1000" s="50">
        <v>1</v>
      </c>
      <c r="CG1000" s="50">
        <v>1</v>
      </c>
      <c r="CH1000" s="50">
        <v>1</v>
      </c>
      <c r="CI1000" s="50">
        <v>1</v>
      </c>
      <c r="CJ1000" s="61">
        <f t="shared" ref="CJ1000:CJ1007" si="579">SUM(D1000:CI1000)</f>
        <v>6</v>
      </c>
    </row>
    <row r="1001" spans="2:88" x14ac:dyDescent="0.35">
      <c r="B1001" s="137">
        <v>1171603</v>
      </c>
      <c r="C1001" s="59">
        <v>42917</v>
      </c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50"/>
      <c r="AU1001" s="50"/>
      <c r="AV1001" s="50"/>
      <c r="AW1001" s="50"/>
      <c r="AX1001" s="50"/>
      <c r="AY1001" s="50"/>
      <c r="AZ1001" s="50"/>
      <c r="BA1001" s="50"/>
      <c r="BB1001" s="50"/>
      <c r="BC1001" s="50"/>
      <c r="BD1001" s="50"/>
      <c r="BE1001" s="50"/>
      <c r="BF1001" s="65"/>
      <c r="BG1001" s="65"/>
      <c r="BH1001" s="65"/>
      <c r="BI1001" s="50"/>
      <c r="BJ1001" s="50"/>
      <c r="BK1001" s="50"/>
      <c r="BL1001" s="50"/>
      <c r="BM1001" s="50"/>
      <c r="BN1001" s="50"/>
      <c r="BO1001" s="50"/>
      <c r="BP1001" s="50"/>
      <c r="BQ1001" s="50"/>
      <c r="BR1001" s="50"/>
      <c r="BS1001" s="50"/>
      <c r="BT1001" s="50"/>
      <c r="BU1001" s="50"/>
      <c r="BV1001" s="50"/>
      <c r="BW1001" s="50"/>
      <c r="BX1001" s="50"/>
      <c r="BY1001" s="50"/>
      <c r="BZ1001" s="50"/>
      <c r="CA1001" s="50"/>
      <c r="CB1001" s="50"/>
      <c r="CC1001" s="50"/>
      <c r="CD1001" s="50">
        <v>1</v>
      </c>
      <c r="CE1001" s="50"/>
      <c r="CF1001" s="50"/>
      <c r="CG1001" s="50"/>
      <c r="CH1001" s="50"/>
      <c r="CI1001" s="50"/>
      <c r="CJ1001" s="61">
        <f t="shared" si="579"/>
        <v>1</v>
      </c>
    </row>
    <row r="1002" spans="2:88" x14ac:dyDescent="0.35">
      <c r="B1002" s="137">
        <v>1171845</v>
      </c>
      <c r="C1002" s="59">
        <v>42917</v>
      </c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  <c r="AD1002" s="50"/>
      <c r="AE1002" s="50"/>
      <c r="AF1002" s="50"/>
      <c r="AG1002" s="50"/>
      <c r="AH1002" s="50"/>
      <c r="AI1002" s="50"/>
      <c r="AJ1002" s="50"/>
      <c r="AK1002" s="50"/>
      <c r="AL1002" s="50"/>
      <c r="AM1002" s="50"/>
      <c r="AN1002" s="50"/>
      <c r="AO1002" s="50"/>
      <c r="AP1002" s="50"/>
      <c r="AQ1002" s="50"/>
      <c r="AR1002" s="50"/>
      <c r="AS1002" s="50"/>
      <c r="AT1002" s="50"/>
      <c r="AU1002" s="50"/>
      <c r="AV1002" s="50"/>
      <c r="AW1002" s="50"/>
      <c r="AX1002" s="50"/>
      <c r="AY1002" s="50"/>
      <c r="AZ1002" s="50"/>
      <c r="BA1002" s="50"/>
      <c r="BB1002" s="50"/>
      <c r="BC1002" s="50"/>
      <c r="BD1002" s="50"/>
      <c r="BE1002" s="50"/>
      <c r="BF1002" s="65"/>
      <c r="BG1002" s="65"/>
      <c r="BH1002" s="65"/>
      <c r="BI1002" s="50"/>
      <c r="BJ1002" s="50"/>
      <c r="BK1002" s="50"/>
      <c r="BL1002" s="50"/>
      <c r="BM1002" s="50"/>
      <c r="BN1002" s="50"/>
      <c r="BO1002" s="50"/>
      <c r="BP1002" s="50"/>
      <c r="BQ1002" s="50"/>
      <c r="BR1002" s="50"/>
      <c r="BS1002" s="50"/>
      <c r="BT1002" s="50"/>
      <c r="BU1002" s="50"/>
      <c r="BV1002" s="50"/>
      <c r="BW1002" s="50"/>
      <c r="BX1002" s="50"/>
      <c r="BY1002" s="50"/>
      <c r="BZ1002" s="50"/>
      <c r="CA1002" s="50"/>
      <c r="CB1002" s="50"/>
      <c r="CC1002" s="50"/>
      <c r="CD1002" s="50">
        <v>1</v>
      </c>
      <c r="CE1002" s="50">
        <v>1</v>
      </c>
      <c r="CF1002" s="50"/>
      <c r="CG1002" s="50"/>
      <c r="CH1002" s="50"/>
      <c r="CI1002" s="50"/>
      <c r="CJ1002" s="61">
        <f t="shared" si="579"/>
        <v>2</v>
      </c>
    </row>
    <row r="1003" spans="2:88" x14ac:dyDescent="0.35">
      <c r="B1003" s="137">
        <v>1173905</v>
      </c>
      <c r="C1003" s="59">
        <v>42917</v>
      </c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/>
      <c r="AN1003" s="50"/>
      <c r="AO1003" s="50"/>
      <c r="AP1003" s="50"/>
      <c r="AQ1003" s="50"/>
      <c r="AR1003" s="50"/>
      <c r="AS1003" s="50"/>
      <c r="AT1003" s="50"/>
      <c r="AU1003" s="50"/>
      <c r="AV1003" s="50"/>
      <c r="AW1003" s="50"/>
      <c r="AX1003" s="50"/>
      <c r="AY1003" s="50"/>
      <c r="AZ1003" s="50"/>
      <c r="BA1003" s="50"/>
      <c r="BB1003" s="50"/>
      <c r="BC1003" s="50"/>
      <c r="BD1003" s="50"/>
      <c r="BE1003" s="50"/>
      <c r="BF1003" s="65"/>
      <c r="BG1003" s="65"/>
      <c r="BH1003" s="65"/>
      <c r="BI1003" s="50"/>
      <c r="BJ1003" s="50"/>
      <c r="BK1003" s="50"/>
      <c r="BL1003" s="50"/>
      <c r="BM1003" s="50"/>
      <c r="BN1003" s="50"/>
      <c r="BO1003" s="50"/>
      <c r="BP1003" s="50"/>
      <c r="BQ1003" s="50"/>
      <c r="BR1003" s="50"/>
      <c r="BS1003" s="50"/>
      <c r="BT1003" s="50"/>
      <c r="BU1003" s="50"/>
      <c r="BV1003" s="50"/>
      <c r="BW1003" s="50"/>
      <c r="BX1003" s="50"/>
      <c r="BY1003" s="50"/>
      <c r="BZ1003" s="50"/>
      <c r="CA1003" s="50"/>
      <c r="CB1003" s="50"/>
      <c r="CC1003" s="50"/>
      <c r="CD1003" s="50">
        <v>1</v>
      </c>
      <c r="CE1003" s="50"/>
      <c r="CF1003" s="50"/>
      <c r="CG1003" s="50"/>
      <c r="CH1003" s="50"/>
      <c r="CI1003" s="50"/>
      <c r="CJ1003" s="61">
        <f t="shared" si="579"/>
        <v>1</v>
      </c>
    </row>
    <row r="1004" spans="2:88" x14ac:dyDescent="0.35">
      <c r="B1004" s="137">
        <v>1174407</v>
      </c>
      <c r="C1004" s="59">
        <v>42917</v>
      </c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50"/>
      <c r="AD1004" s="50"/>
      <c r="AE1004" s="50"/>
      <c r="AF1004" s="50"/>
      <c r="AG1004" s="50"/>
      <c r="AH1004" s="50"/>
      <c r="AI1004" s="50"/>
      <c r="AJ1004" s="50"/>
      <c r="AK1004" s="50"/>
      <c r="AL1004" s="50"/>
      <c r="AM1004" s="50"/>
      <c r="AN1004" s="50"/>
      <c r="AO1004" s="50"/>
      <c r="AP1004" s="50"/>
      <c r="AQ1004" s="50"/>
      <c r="AR1004" s="50"/>
      <c r="AS1004" s="50"/>
      <c r="AT1004" s="50"/>
      <c r="AU1004" s="50"/>
      <c r="AV1004" s="50"/>
      <c r="AW1004" s="50"/>
      <c r="AX1004" s="50"/>
      <c r="AY1004" s="50"/>
      <c r="AZ1004" s="50"/>
      <c r="BA1004" s="50"/>
      <c r="BB1004" s="50"/>
      <c r="BC1004" s="50"/>
      <c r="BD1004" s="50"/>
      <c r="BE1004" s="50"/>
      <c r="BF1004" s="65"/>
      <c r="BG1004" s="65"/>
      <c r="BH1004" s="65"/>
      <c r="BI1004" s="50"/>
      <c r="BJ1004" s="50"/>
      <c r="BK1004" s="50"/>
      <c r="BL1004" s="50"/>
      <c r="BM1004" s="50"/>
      <c r="BN1004" s="50"/>
      <c r="BO1004" s="50"/>
      <c r="BP1004" s="50"/>
      <c r="BQ1004" s="50"/>
      <c r="BR1004" s="50"/>
      <c r="BS1004" s="50"/>
      <c r="BT1004" s="50"/>
      <c r="BU1004" s="50"/>
      <c r="BV1004" s="50"/>
      <c r="BW1004" s="50"/>
      <c r="BX1004" s="50"/>
      <c r="BY1004" s="50"/>
      <c r="BZ1004" s="50"/>
      <c r="CA1004" s="50"/>
      <c r="CB1004" s="50"/>
      <c r="CC1004" s="50"/>
      <c r="CD1004" s="50">
        <v>1</v>
      </c>
      <c r="CE1004" s="50"/>
      <c r="CF1004" s="50"/>
      <c r="CG1004" s="50"/>
      <c r="CH1004" s="50"/>
      <c r="CI1004" s="50"/>
      <c r="CJ1004" s="61">
        <f t="shared" si="579"/>
        <v>1</v>
      </c>
    </row>
    <row r="1005" spans="2:88" x14ac:dyDescent="0.35">
      <c r="B1005" s="137">
        <v>1174428</v>
      </c>
      <c r="C1005" s="59">
        <v>42917</v>
      </c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/>
      <c r="AI1005" s="50"/>
      <c r="AJ1005" s="50"/>
      <c r="AK1005" s="50"/>
      <c r="AL1005" s="50"/>
      <c r="AM1005" s="50"/>
      <c r="AN1005" s="50"/>
      <c r="AO1005" s="50"/>
      <c r="AP1005" s="50"/>
      <c r="AQ1005" s="50"/>
      <c r="AR1005" s="50"/>
      <c r="AS1005" s="50"/>
      <c r="AT1005" s="50"/>
      <c r="AU1005" s="50"/>
      <c r="AV1005" s="50"/>
      <c r="AW1005" s="50"/>
      <c r="AX1005" s="50"/>
      <c r="AY1005" s="50"/>
      <c r="AZ1005" s="50"/>
      <c r="BA1005" s="50"/>
      <c r="BB1005" s="50"/>
      <c r="BC1005" s="50"/>
      <c r="BD1005" s="50"/>
      <c r="BE1005" s="50"/>
      <c r="BF1005" s="65"/>
      <c r="BG1005" s="65"/>
      <c r="BH1005" s="65"/>
      <c r="BI1005" s="50"/>
      <c r="BJ1005" s="50"/>
      <c r="BK1005" s="50"/>
      <c r="BL1005" s="50"/>
      <c r="BM1005" s="50"/>
      <c r="BN1005" s="50"/>
      <c r="BO1005" s="50"/>
      <c r="BP1005" s="50"/>
      <c r="BQ1005" s="50"/>
      <c r="BR1005" s="50"/>
      <c r="BS1005" s="50"/>
      <c r="BT1005" s="50"/>
      <c r="BU1005" s="50"/>
      <c r="BV1005" s="50"/>
      <c r="BW1005" s="50"/>
      <c r="BX1005" s="50"/>
      <c r="BY1005" s="50"/>
      <c r="BZ1005" s="50"/>
      <c r="CA1005" s="50"/>
      <c r="CB1005" s="50"/>
      <c r="CC1005" s="50"/>
      <c r="CD1005" s="50">
        <v>1</v>
      </c>
      <c r="CE1005" s="50">
        <v>1</v>
      </c>
      <c r="CF1005" s="50"/>
      <c r="CG1005" s="50"/>
      <c r="CH1005" s="50"/>
      <c r="CI1005" s="50"/>
      <c r="CJ1005" s="61">
        <f t="shared" si="579"/>
        <v>2</v>
      </c>
    </row>
    <row r="1006" spans="2:88" x14ac:dyDescent="0.35">
      <c r="B1006" s="137">
        <v>1174936</v>
      </c>
      <c r="C1006" s="59">
        <v>42917</v>
      </c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  <c r="AD1006" s="50"/>
      <c r="AE1006" s="50"/>
      <c r="AF1006" s="50"/>
      <c r="AG1006" s="50"/>
      <c r="AH1006" s="50"/>
      <c r="AI1006" s="50"/>
      <c r="AJ1006" s="50"/>
      <c r="AK1006" s="50"/>
      <c r="AL1006" s="50"/>
      <c r="AM1006" s="50"/>
      <c r="AN1006" s="50"/>
      <c r="AO1006" s="50"/>
      <c r="AP1006" s="50"/>
      <c r="AQ1006" s="50"/>
      <c r="AR1006" s="50"/>
      <c r="AS1006" s="50"/>
      <c r="AT1006" s="50"/>
      <c r="AU1006" s="50"/>
      <c r="AV1006" s="50"/>
      <c r="AW1006" s="50"/>
      <c r="AX1006" s="50"/>
      <c r="AY1006" s="50"/>
      <c r="AZ1006" s="50"/>
      <c r="BA1006" s="50"/>
      <c r="BB1006" s="50"/>
      <c r="BC1006" s="50"/>
      <c r="BD1006" s="50"/>
      <c r="BE1006" s="50"/>
      <c r="BF1006" s="65"/>
      <c r="BG1006" s="65"/>
      <c r="BH1006" s="65"/>
      <c r="BI1006" s="50"/>
      <c r="BJ1006" s="50"/>
      <c r="BK1006" s="50"/>
      <c r="BL1006" s="50"/>
      <c r="BM1006" s="50"/>
      <c r="BN1006" s="50"/>
      <c r="BO1006" s="50"/>
      <c r="BP1006" s="50"/>
      <c r="BQ1006" s="50"/>
      <c r="BR1006" s="50"/>
      <c r="BS1006" s="50"/>
      <c r="BT1006" s="50"/>
      <c r="BU1006" s="50"/>
      <c r="BV1006" s="50"/>
      <c r="BW1006" s="50"/>
      <c r="BX1006" s="50"/>
      <c r="BY1006" s="50"/>
      <c r="BZ1006" s="50"/>
      <c r="CA1006" s="50"/>
      <c r="CB1006" s="50"/>
      <c r="CC1006" s="50"/>
      <c r="CD1006" s="50">
        <v>4</v>
      </c>
      <c r="CE1006" s="50"/>
      <c r="CF1006" s="50"/>
      <c r="CG1006" s="50"/>
      <c r="CH1006" s="50"/>
      <c r="CI1006" s="50"/>
      <c r="CJ1006" s="61">
        <f t="shared" si="579"/>
        <v>4</v>
      </c>
    </row>
    <row r="1007" spans="2:88" x14ac:dyDescent="0.35">
      <c r="B1007" s="137">
        <v>423600</v>
      </c>
      <c r="C1007" s="59">
        <v>42917</v>
      </c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/>
      <c r="AI1007" s="50"/>
      <c r="AJ1007" s="50"/>
      <c r="AK1007" s="50"/>
      <c r="AL1007" s="50"/>
      <c r="AM1007" s="50"/>
      <c r="AN1007" s="50"/>
      <c r="AO1007" s="50"/>
      <c r="AP1007" s="50"/>
      <c r="AQ1007" s="50"/>
      <c r="AR1007" s="50"/>
      <c r="AS1007" s="50"/>
      <c r="AT1007" s="50"/>
      <c r="AU1007" s="50"/>
      <c r="AV1007" s="50"/>
      <c r="AW1007" s="50"/>
      <c r="AX1007" s="50"/>
      <c r="AY1007" s="50"/>
      <c r="AZ1007" s="50"/>
      <c r="BA1007" s="50"/>
      <c r="BB1007" s="50"/>
      <c r="BC1007" s="50"/>
      <c r="BD1007" s="50"/>
      <c r="BE1007" s="50"/>
      <c r="BF1007" s="65"/>
      <c r="BG1007" s="65"/>
      <c r="BH1007" s="65"/>
      <c r="BI1007" s="50"/>
      <c r="BJ1007" s="50"/>
      <c r="BK1007" s="50"/>
      <c r="BL1007" s="50"/>
      <c r="BM1007" s="50"/>
      <c r="BN1007" s="50"/>
      <c r="BO1007" s="50"/>
      <c r="BP1007" s="50"/>
      <c r="BQ1007" s="50"/>
      <c r="BR1007" s="50"/>
      <c r="BS1007" s="50"/>
      <c r="BT1007" s="50"/>
      <c r="BU1007" s="50"/>
      <c r="BV1007" s="50"/>
      <c r="BW1007" s="50"/>
      <c r="BX1007" s="50"/>
      <c r="BY1007" s="50"/>
      <c r="BZ1007" s="50"/>
      <c r="CA1007" s="50"/>
      <c r="CB1007" s="50"/>
      <c r="CC1007" s="50"/>
      <c r="CD1007" s="50">
        <v>1</v>
      </c>
      <c r="CE1007" s="50"/>
      <c r="CF1007" s="50"/>
      <c r="CG1007" s="50"/>
      <c r="CH1007" s="50"/>
      <c r="CI1007" s="50"/>
      <c r="CJ1007" s="61">
        <f t="shared" si="579"/>
        <v>1</v>
      </c>
    </row>
    <row r="1008" spans="2:88" x14ac:dyDescent="0.35">
      <c r="B1008" s="63"/>
      <c r="C1008" s="62" t="s">
        <v>16</v>
      </c>
      <c r="D1008" s="63"/>
      <c r="E1008" s="63"/>
      <c r="F1008" s="63"/>
      <c r="G1008" s="63"/>
      <c r="H1008" s="63"/>
      <c r="I1008" s="63"/>
      <c r="J1008" s="63"/>
      <c r="K1008" s="63"/>
      <c r="L1008" s="63"/>
      <c r="M1008" s="63"/>
      <c r="N1008" s="63"/>
      <c r="O1008" s="63"/>
      <c r="P1008" s="63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4"/>
      <c r="AC1008" s="64"/>
      <c r="AD1008" s="64"/>
      <c r="AE1008" s="64"/>
      <c r="AF1008" s="64"/>
      <c r="AG1008" s="64"/>
      <c r="AH1008" s="64"/>
      <c r="AI1008" s="64"/>
      <c r="AJ1008" s="64"/>
      <c r="AK1008" s="64"/>
      <c r="AL1008" s="64"/>
      <c r="AM1008" s="64"/>
      <c r="AN1008" s="64"/>
      <c r="AO1008" s="64"/>
      <c r="AP1008" s="64"/>
      <c r="AQ1008" s="64"/>
      <c r="AR1008" s="64"/>
      <c r="AS1008" s="64"/>
      <c r="AT1008" s="64"/>
      <c r="AU1008" s="64"/>
      <c r="AV1008" s="64"/>
      <c r="AW1008" s="64"/>
      <c r="AX1008" s="64"/>
      <c r="AY1008" s="64"/>
      <c r="AZ1008" s="64"/>
      <c r="BA1008" s="64"/>
      <c r="BB1008" s="64"/>
      <c r="BC1008" s="64"/>
      <c r="BD1008" s="64"/>
      <c r="BE1008" s="64"/>
      <c r="BF1008" s="64"/>
      <c r="BG1008" s="64"/>
      <c r="BH1008" s="64"/>
      <c r="BI1008" s="64"/>
      <c r="BJ1008" s="64"/>
      <c r="BK1008" s="64"/>
      <c r="BL1008" s="64"/>
      <c r="BM1008" s="64"/>
      <c r="BN1008" s="64"/>
      <c r="BO1008" s="64"/>
      <c r="BP1008" s="64"/>
      <c r="BQ1008" s="64"/>
      <c r="BR1008" s="64"/>
      <c r="BS1008" s="64"/>
      <c r="BT1008" s="64"/>
      <c r="BU1008" s="64"/>
      <c r="BV1008" s="64"/>
      <c r="BW1008" s="64"/>
      <c r="BX1008" s="64"/>
      <c r="BY1008" s="64"/>
      <c r="BZ1008" s="64"/>
      <c r="CA1008" s="64"/>
      <c r="CB1008" s="64"/>
      <c r="CC1008" s="64"/>
      <c r="CD1008" s="64">
        <f t="shared" ref="CD1008" si="580">COUNT(CD999:CD1007)</f>
        <v>9</v>
      </c>
      <c r="CE1008" s="64">
        <f t="shared" ref="CE1008" si="581">COUNT(CE999:CE1007)</f>
        <v>3</v>
      </c>
      <c r="CF1008" s="64">
        <f t="shared" ref="CF1008" si="582">COUNT(CF999:CF1007)</f>
        <v>2</v>
      </c>
      <c r="CG1008" s="64">
        <f>COUNT(CG999:CG1007)</f>
        <v>2</v>
      </c>
      <c r="CH1008" s="64">
        <f t="shared" ref="CH1008" si="583">COUNT(CH999:CH1007)</f>
        <v>2</v>
      </c>
      <c r="CI1008" s="64">
        <f t="shared" ref="CI1008" si="584">COUNT(CI999:CI1007)</f>
        <v>1</v>
      </c>
      <c r="CJ1008" s="64">
        <f>SUM(CJ999:CJ1007)</f>
        <v>23</v>
      </c>
    </row>
    <row r="1011" spans="2:88" x14ac:dyDescent="0.35">
      <c r="B1011" s="136" t="s">
        <v>230</v>
      </c>
      <c r="C1011" s="58" t="s">
        <v>231</v>
      </c>
      <c r="D1011" s="56">
        <v>40544</v>
      </c>
      <c r="E1011" s="56">
        <v>40575</v>
      </c>
      <c r="F1011" s="56">
        <v>40603</v>
      </c>
      <c r="G1011" s="56">
        <v>40634</v>
      </c>
      <c r="H1011" s="56">
        <v>40664</v>
      </c>
      <c r="I1011" s="56">
        <v>40695</v>
      </c>
      <c r="J1011" s="56">
        <v>40725</v>
      </c>
      <c r="K1011" s="56">
        <v>40756</v>
      </c>
      <c r="L1011" s="56">
        <v>40787</v>
      </c>
      <c r="M1011" s="56">
        <v>40817</v>
      </c>
      <c r="N1011" s="56">
        <v>40848</v>
      </c>
      <c r="O1011" s="56">
        <v>40878</v>
      </c>
      <c r="P1011" s="56">
        <v>40909</v>
      </c>
      <c r="Q1011" s="56">
        <v>40940</v>
      </c>
      <c r="R1011" s="56">
        <v>40969</v>
      </c>
      <c r="S1011" s="56">
        <v>41000</v>
      </c>
      <c r="T1011" s="56">
        <v>41030</v>
      </c>
      <c r="U1011" s="56">
        <v>41061</v>
      </c>
      <c r="V1011" s="56">
        <v>41091</v>
      </c>
      <c r="W1011" s="56">
        <v>41122</v>
      </c>
      <c r="X1011" s="56">
        <v>41153</v>
      </c>
      <c r="Y1011" s="56">
        <v>41183</v>
      </c>
      <c r="Z1011" s="56">
        <v>41214</v>
      </c>
      <c r="AA1011" s="56">
        <v>41244</v>
      </c>
      <c r="AB1011" s="56">
        <v>41275</v>
      </c>
      <c r="AC1011" s="56">
        <v>41306</v>
      </c>
      <c r="AD1011" s="56">
        <v>41334</v>
      </c>
      <c r="AE1011" s="56">
        <v>41365</v>
      </c>
      <c r="AF1011" s="56">
        <v>41395</v>
      </c>
      <c r="AG1011" s="56">
        <v>41426</v>
      </c>
      <c r="AH1011" s="56">
        <v>41456</v>
      </c>
      <c r="AI1011" s="56">
        <v>41487</v>
      </c>
      <c r="AJ1011" s="56">
        <v>41518</v>
      </c>
      <c r="AK1011" s="56">
        <v>41548</v>
      </c>
      <c r="AL1011" s="56">
        <v>41579</v>
      </c>
      <c r="AM1011" s="56">
        <v>41609</v>
      </c>
      <c r="AN1011" s="56">
        <v>41640</v>
      </c>
      <c r="AO1011" s="56">
        <v>41671</v>
      </c>
      <c r="AP1011" s="56">
        <v>41699</v>
      </c>
      <c r="AQ1011" s="56">
        <v>41730</v>
      </c>
      <c r="AR1011" s="56">
        <v>41760</v>
      </c>
      <c r="AS1011" s="56">
        <v>41791</v>
      </c>
      <c r="AT1011" s="56">
        <v>41821</v>
      </c>
      <c r="AU1011" s="56">
        <v>41852</v>
      </c>
      <c r="AV1011" s="56">
        <v>41883</v>
      </c>
      <c r="AW1011" s="56">
        <v>41913</v>
      </c>
      <c r="AX1011" s="56">
        <v>41944</v>
      </c>
      <c r="AY1011" s="56">
        <v>41974</v>
      </c>
      <c r="AZ1011" s="56">
        <v>42005</v>
      </c>
      <c r="BA1011" s="56">
        <v>42036</v>
      </c>
      <c r="BB1011" s="56">
        <v>42064</v>
      </c>
      <c r="BC1011" s="56">
        <v>42095</v>
      </c>
      <c r="BD1011" s="56">
        <v>42125</v>
      </c>
      <c r="BE1011" s="56">
        <v>42156</v>
      </c>
      <c r="BF1011" s="56">
        <v>42186</v>
      </c>
      <c r="BG1011" s="56">
        <v>42217</v>
      </c>
      <c r="BH1011" s="48">
        <v>42248</v>
      </c>
      <c r="BI1011" s="48">
        <v>42278</v>
      </c>
      <c r="BJ1011" s="48">
        <v>42309</v>
      </c>
      <c r="BK1011" s="48">
        <v>42339</v>
      </c>
      <c r="BL1011" s="48">
        <v>42370</v>
      </c>
      <c r="BM1011" s="48">
        <v>42401</v>
      </c>
      <c r="BN1011" s="48">
        <v>42430</v>
      </c>
      <c r="BO1011" s="48">
        <v>42461</v>
      </c>
      <c r="BP1011" s="48">
        <v>42491</v>
      </c>
      <c r="BQ1011" s="48">
        <v>42522</v>
      </c>
      <c r="BR1011" s="48">
        <v>42552</v>
      </c>
      <c r="BS1011" s="48">
        <v>42583</v>
      </c>
      <c r="BT1011" s="48">
        <v>42614</v>
      </c>
      <c r="BU1011" s="48">
        <v>42644</v>
      </c>
      <c r="BV1011" s="48">
        <v>42675</v>
      </c>
      <c r="BW1011" s="48">
        <v>42705</v>
      </c>
      <c r="BX1011" s="48">
        <v>42736</v>
      </c>
      <c r="BY1011" s="48">
        <v>42767</v>
      </c>
      <c r="BZ1011" s="48">
        <v>42795</v>
      </c>
      <c r="CA1011" s="48">
        <v>42826</v>
      </c>
      <c r="CB1011" s="48">
        <v>42856</v>
      </c>
      <c r="CC1011" s="48">
        <v>42887</v>
      </c>
      <c r="CD1011" s="48">
        <v>42917</v>
      </c>
      <c r="CE1011" s="48">
        <v>42948</v>
      </c>
      <c r="CF1011" s="48">
        <v>42979</v>
      </c>
      <c r="CG1011" s="48">
        <v>43009</v>
      </c>
      <c r="CH1011" s="48">
        <v>43040</v>
      </c>
      <c r="CI1011" s="48">
        <v>43070</v>
      </c>
      <c r="CJ1011" s="56" t="s">
        <v>16</v>
      </c>
    </row>
    <row r="1012" spans="2:88" x14ac:dyDescent="0.35">
      <c r="B1012" s="137">
        <v>1176817</v>
      </c>
      <c r="C1012" s="59">
        <v>42948</v>
      </c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  <c r="O1012" s="60"/>
      <c r="P1012" s="60"/>
      <c r="Q1012" s="6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  <c r="AC1012" s="50"/>
      <c r="AD1012" s="50"/>
      <c r="AE1012" s="50"/>
      <c r="AF1012" s="50"/>
      <c r="AG1012" s="50"/>
      <c r="AH1012" s="50"/>
      <c r="AI1012" s="50"/>
      <c r="AJ1012" s="50"/>
      <c r="AK1012" s="50"/>
      <c r="AL1012" s="50"/>
      <c r="AM1012" s="50"/>
      <c r="AN1012" s="50"/>
      <c r="AO1012" s="50"/>
      <c r="AP1012" s="50"/>
      <c r="AQ1012" s="50"/>
      <c r="AR1012" s="50"/>
      <c r="AS1012" s="50"/>
      <c r="AT1012" s="50"/>
      <c r="AU1012" s="50"/>
      <c r="AV1012" s="50"/>
      <c r="AW1012" s="50"/>
      <c r="AX1012" s="50"/>
      <c r="AY1012" s="50"/>
      <c r="AZ1012" s="50"/>
      <c r="BA1012" s="50"/>
      <c r="BB1012" s="50"/>
      <c r="BC1012" s="50"/>
      <c r="BD1012" s="50"/>
      <c r="BE1012" s="50"/>
      <c r="BF1012" s="65"/>
      <c r="BG1012" s="65"/>
      <c r="BH1012" s="65"/>
      <c r="BI1012" s="50"/>
      <c r="BJ1012" s="50"/>
      <c r="BK1012" s="50"/>
      <c r="BL1012" s="50"/>
      <c r="BM1012" s="50"/>
      <c r="BN1012" s="50"/>
      <c r="BO1012" s="50"/>
      <c r="BP1012" s="50"/>
      <c r="BQ1012" s="50"/>
      <c r="BR1012" s="50"/>
      <c r="BS1012" s="50"/>
      <c r="BT1012" s="50"/>
      <c r="BU1012" s="50"/>
      <c r="BV1012" s="50"/>
      <c r="BW1012" s="50"/>
      <c r="BX1012" s="50"/>
      <c r="BY1012" s="50"/>
      <c r="BZ1012" s="50"/>
      <c r="CA1012" s="50"/>
      <c r="CB1012" s="50"/>
      <c r="CC1012" s="50"/>
      <c r="CD1012" s="50"/>
      <c r="CE1012" s="50">
        <v>2</v>
      </c>
      <c r="CF1012" s="50">
        <v>2</v>
      </c>
      <c r="CG1012" s="50"/>
      <c r="CH1012" s="50">
        <v>4</v>
      </c>
      <c r="CI1012" s="50"/>
      <c r="CJ1012" s="61">
        <f>SUM(D1012:CI1012)</f>
        <v>8</v>
      </c>
    </row>
    <row r="1013" spans="2:88" x14ac:dyDescent="0.35">
      <c r="B1013" s="137">
        <v>1179930</v>
      </c>
      <c r="C1013" s="59">
        <v>42948</v>
      </c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/>
      <c r="AI1013" s="50"/>
      <c r="AJ1013" s="50"/>
      <c r="AK1013" s="50"/>
      <c r="AL1013" s="50"/>
      <c r="AM1013" s="50"/>
      <c r="AN1013" s="50"/>
      <c r="AO1013" s="50"/>
      <c r="AP1013" s="50"/>
      <c r="AQ1013" s="50"/>
      <c r="AR1013" s="50"/>
      <c r="AS1013" s="50"/>
      <c r="AT1013" s="50"/>
      <c r="AU1013" s="50"/>
      <c r="AV1013" s="50"/>
      <c r="AW1013" s="50"/>
      <c r="AX1013" s="50"/>
      <c r="AY1013" s="50"/>
      <c r="AZ1013" s="50"/>
      <c r="BA1013" s="50"/>
      <c r="BB1013" s="50"/>
      <c r="BC1013" s="50"/>
      <c r="BD1013" s="50"/>
      <c r="BE1013" s="50"/>
      <c r="BF1013" s="65"/>
      <c r="BG1013" s="65"/>
      <c r="BH1013" s="65"/>
      <c r="BI1013" s="50"/>
      <c r="BJ1013" s="50"/>
      <c r="BK1013" s="50"/>
      <c r="BL1013" s="50"/>
      <c r="BM1013" s="50"/>
      <c r="BN1013" s="50"/>
      <c r="BO1013" s="50"/>
      <c r="BP1013" s="50"/>
      <c r="BQ1013" s="50"/>
      <c r="BR1013" s="50"/>
      <c r="BS1013" s="50"/>
      <c r="BT1013" s="50"/>
      <c r="BU1013" s="50"/>
      <c r="BV1013" s="50"/>
      <c r="BW1013" s="50"/>
      <c r="BX1013" s="50"/>
      <c r="BY1013" s="50"/>
      <c r="BZ1013" s="50"/>
      <c r="CA1013" s="50"/>
      <c r="CB1013" s="50"/>
      <c r="CC1013" s="50"/>
      <c r="CD1013" s="50"/>
      <c r="CE1013" s="50">
        <v>1</v>
      </c>
      <c r="CF1013" s="50"/>
      <c r="CG1013" s="50">
        <v>1</v>
      </c>
      <c r="CH1013" s="50"/>
      <c r="CI1013" s="50"/>
      <c r="CJ1013" s="61">
        <f t="shared" ref="CJ1013:CJ1016" si="585">SUM(D1013:CI1013)</f>
        <v>2</v>
      </c>
    </row>
    <row r="1014" spans="2:88" x14ac:dyDescent="0.35">
      <c r="B1014" s="137">
        <v>1180208</v>
      </c>
      <c r="C1014" s="59">
        <v>42948</v>
      </c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  <c r="O1014" s="60"/>
      <c r="P1014" s="60"/>
      <c r="Q1014" s="6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  <c r="AC1014" s="50"/>
      <c r="AD1014" s="50"/>
      <c r="AE1014" s="50"/>
      <c r="AF1014" s="50"/>
      <c r="AG1014" s="50"/>
      <c r="AH1014" s="50"/>
      <c r="AI1014" s="50"/>
      <c r="AJ1014" s="50"/>
      <c r="AK1014" s="50"/>
      <c r="AL1014" s="50"/>
      <c r="AM1014" s="50"/>
      <c r="AN1014" s="50"/>
      <c r="AO1014" s="50"/>
      <c r="AP1014" s="50"/>
      <c r="AQ1014" s="50"/>
      <c r="AR1014" s="50"/>
      <c r="AS1014" s="50"/>
      <c r="AT1014" s="50"/>
      <c r="AU1014" s="50"/>
      <c r="AV1014" s="50"/>
      <c r="AW1014" s="50"/>
      <c r="AX1014" s="50"/>
      <c r="AY1014" s="50"/>
      <c r="AZ1014" s="50"/>
      <c r="BA1014" s="50"/>
      <c r="BB1014" s="50"/>
      <c r="BC1014" s="50"/>
      <c r="BD1014" s="50"/>
      <c r="BE1014" s="50"/>
      <c r="BF1014" s="65"/>
      <c r="BG1014" s="65"/>
      <c r="BH1014" s="65"/>
      <c r="BI1014" s="50"/>
      <c r="BJ1014" s="50"/>
      <c r="BK1014" s="50"/>
      <c r="BL1014" s="50"/>
      <c r="BM1014" s="50"/>
      <c r="BN1014" s="50"/>
      <c r="BO1014" s="50"/>
      <c r="BP1014" s="50"/>
      <c r="BQ1014" s="50"/>
      <c r="BR1014" s="50"/>
      <c r="BS1014" s="50"/>
      <c r="BT1014" s="50"/>
      <c r="BU1014" s="50"/>
      <c r="BV1014" s="50"/>
      <c r="BW1014" s="50"/>
      <c r="BX1014" s="50"/>
      <c r="BY1014" s="50"/>
      <c r="BZ1014" s="50"/>
      <c r="CA1014" s="50"/>
      <c r="CB1014" s="50"/>
      <c r="CC1014" s="50"/>
      <c r="CD1014" s="50"/>
      <c r="CE1014" s="50">
        <v>1</v>
      </c>
      <c r="CF1014" s="50"/>
      <c r="CG1014" s="50"/>
      <c r="CH1014" s="50"/>
      <c r="CI1014" s="50"/>
      <c r="CJ1014" s="61">
        <f t="shared" si="585"/>
        <v>1</v>
      </c>
    </row>
    <row r="1015" spans="2:88" x14ac:dyDescent="0.35">
      <c r="B1015" s="137">
        <v>902968</v>
      </c>
      <c r="C1015" s="59">
        <v>42948</v>
      </c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/>
      <c r="AI1015" s="50"/>
      <c r="AJ1015" s="50"/>
      <c r="AK1015" s="50"/>
      <c r="AL1015" s="50"/>
      <c r="AM1015" s="50"/>
      <c r="AN1015" s="50"/>
      <c r="AO1015" s="50"/>
      <c r="AP1015" s="50"/>
      <c r="AQ1015" s="50"/>
      <c r="AR1015" s="50"/>
      <c r="AS1015" s="50"/>
      <c r="AT1015" s="50"/>
      <c r="AU1015" s="50"/>
      <c r="AV1015" s="50"/>
      <c r="AW1015" s="50"/>
      <c r="AX1015" s="50"/>
      <c r="AY1015" s="50"/>
      <c r="AZ1015" s="50"/>
      <c r="BA1015" s="50"/>
      <c r="BB1015" s="50"/>
      <c r="BC1015" s="50"/>
      <c r="BD1015" s="50"/>
      <c r="BE1015" s="50"/>
      <c r="BF1015" s="65"/>
      <c r="BG1015" s="65"/>
      <c r="BH1015" s="65"/>
      <c r="BI1015" s="50"/>
      <c r="BJ1015" s="50"/>
      <c r="BK1015" s="50"/>
      <c r="BL1015" s="50"/>
      <c r="BM1015" s="50"/>
      <c r="BN1015" s="50"/>
      <c r="BO1015" s="50"/>
      <c r="BP1015" s="50"/>
      <c r="BQ1015" s="50"/>
      <c r="BR1015" s="50"/>
      <c r="BS1015" s="50"/>
      <c r="BT1015" s="50"/>
      <c r="BU1015" s="50"/>
      <c r="BV1015" s="50"/>
      <c r="BW1015" s="50"/>
      <c r="BX1015" s="50"/>
      <c r="BY1015" s="50"/>
      <c r="BZ1015" s="50"/>
      <c r="CA1015" s="50"/>
      <c r="CB1015" s="50"/>
      <c r="CC1015" s="50"/>
      <c r="CD1015" s="50"/>
      <c r="CE1015" s="50">
        <v>2</v>
      </c>
      <c r="CF1015" s="50">
        <v>1</v>
      </c>
      <c r="CG1015" s="50"/>
      <c r="CH1015" s="50"/>
      <c r="CI1015" s="50"/>
      <c r="CJ1015" s="61">
        <f t="shared" si="585"/>
        <v>3</v>
      </c>
    </row>
    <row r="1016" spans="2:88" x14ac:dyDescent="0.35">
      <c r="B1016" s="137">
        <v>1192323</v>
      </c>
      <c r="C1016" s="59">
        <v>42948</v>
      </c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  <c r="AC1016" s="50"/>
      <c r="AD1016" s="50"/>
      <c r="AE1016" s="50"/>
      <c r="AF1016" s="50"/>
      <c r="AG1016" s="50"/>
      <c r="AH1016" s="50"/>
      <c r="AI1016" s="50"/>
      <c r="AJ1016" s="50"/>
      <c r="AK1016" s="50"/>
      <c r="AL1016" s="50"/>
      <c r="AM1016" s="50"/>
      <c r="AN1016" s="50"/>
      <c r="AO1016" s="50"/>
      <c r="AP1016" s="50"/>
      <c r="AQ1016" s="50"/>
      <c r="AR1016" s="50"/>
      <c r="AS1016" s="50"/>
      <c r="AT1016" s="50"/>
      <c r="AU1016" s="50"/>
      <c r="AV1016" s="50"/>
      <c r="AW1016" s="50"/>
      <c r="AX1016" s="50"/>
      <c r="AY1016" s="50"/>
      <c r="AZ1016" s="50"/>
      <c r="BA1016" s="50"/>
      <c r="BB1016" s="50"/>
      <c r="BC1016" s="50"/>
      <c r="BD1016" s="50"/>
      <c r="BE1016" s="50"/>
      <c r="BF1016" s="65"/>
      <c r="BG1016" s="65"/>
      <c r="BH1016" s="65"/>
      <c r="BI1016" s="50"/>
      <c r="BJ1016" s="50"/>
      <c r="BK1016" s="50"/>
      <c r="BL1016" s="50"/>
      <c r="BM1016" s="50"/>
      <c r="BN1016" s="50"/>
      <c r="BO1016" s="50"/>
      <c r="BP1016" s="50"/>
      <c r="BQ1016" s="50"/>
      <c r="BR1016" s="50"/>
      <c r="BS1016" s="50"/>
      <c r="BT1016" s="50"/>
      <c r="BU1016" s="50"/>
      <c r="BV1016" s="50"/>
      <c r="BW1016" s="50"/>
      <c r="BX1016" s="50"/>
      <c r="BY1016" s="50"/>
      <c r="BZ1016" s="50"/>
      <c r="CA1016" s="50"/>
      <c r="CB1016" s="50"/>
      <c r="CC1016" s="50"/>
      <c r="CD1016" s="50"/>
      <c r="CE1016" s="50">
        <v>1</v>
      </c>
      <c r="CF1016" s="50"/>
      <c r="CG1016" s="50"/>
      <c r="CH1016" s="50"/>
      <c r="CI1016" s="50"/>
      <c r="CJ1016" s="61">
        <f t="shared" si="585"/>
        <v>1</v>
      </c>
    </row>
    <row r="1017" spans="2:88" x14ac:dyDescent="0.35">
      <c r="B1017" s="63"/>
      <c r="C1017" s="62" t="s">
        <v>16</v>
      </c>
      <c r="D1017" s="63"/>
      <c r="E1017" s="63"/>
      <c r="F1017" s="63"/>
      <c r="G1017" s="63"/>
      <c r="H1017" s="63"/>
      <c r="I1017" s="63"/>
      <c r="J1017" s="63"/>
      <c r="K1017" s="63"/>
      <c r="L1017" s="63"/>
      <c r="M1017" s="63"/>
      <c r="N1017" s="63"/>
      <c r="O1017" s="63"/>
      <c r="P1017" s="63"/>
      <c r="Q1017" s="64"/>
      <c r="R1017" s="64"/>
      <c r="S1017" s="64"/>
      <c r="T1017" s="64"/>
      <c r="U1017" s="64"/>
      <c r="V1017" s="64"/>
      <c r="W1017" s="64"/>
      <c r="X1017" s="64"/>
      <c r="Y1017" s="64"/>
      <c r="Z1017" s="64"/>
      <c r="AA1017" s="64"/>
      <c r="AB1017" s="64"/>
      <c r="AC1017" s="64"/>
      <c r="AD1017" s="64"/>
      <c r="AE1017" s="64"/>
      <c r="AF1017" s="64"/>
      <c r="AG1017" s="64"/>
      <c r="AH1017" s="64"/>
      <c r="AI1017" s="64"/>
      <c r="AJ1017" s="64"/>
      <c r="AK1017" s="64"/>
      <c r="AL1017" s="64"/>
      <c r="AM1017" s="64"/>
      <c r="AN1017" s="64"/>
      <c r="AO1017" s="64"/>
      <c r="AP1017" s="64"/>
      <c r="AQ1017" s="64"/>
      <c r="AR1017" s="64"/>
      <c r="AS1017" s="64"/>
      <c r="AT1017" s="64"/>
      <c r="AU1017" s="64"/>
      <c r="AV1017" s="64"/>
      <c r="AW1017" s="64"/>
      <c r="AX1017" s="64"/>
      <c r="AY1017" s="64"/>
      <c r="AZ1017" s="64"/>
      <c r="BA1017" s="64"/>
      <c r="BB1017" s="64"/>
      <c r="BC1017" s="64"/>
      <c r="BD1017" s="64"/>
      <c r="BE1017" s="64"/>
      <c r="BF1017" s="64"/>
      <c r="BG1017" s="64"/>
      <c r="BH1017" s="64"/>
      <c r="BI1017" s="64"/>
      <c r="BJ1017" s="64"/>
      <c r="BK1017" s="64"/>
      <c r="BL1017" s="64"/>
      <c r="BM1017" s="64"/>
      <c r="BN1017" s="64"/>
      <c r="BO1017" s="64"/>
      <c r="BP1017" s="64"/>
      <c r="BQ1017" s="64"/>
      <c r="BR1017" s="64"/>
      <c r="BS1017" s="64"/>
      <c r="BT1017" s="64"/>
      <c r="BU1017" s="64"/>
      <c r="BV1017" s="64"/>
      <c r="BW1017" s="64"/>
      <c r="BX1017" s="64"/>
      <c r="BY1017" s="64"/>
      <c r="BZ1017" s="64"/>
      <c r="CA1017" s="64"/>
      <c r="CB1017" s="64"/>
      <c r="CC1017" s="64"/>
      <c r="CD1017" s="64"/>
      <c r="CE1017" s="64">
        <f>COUNT(CE1012:CE1016)</f>
        <v>5</v>
      </c>
      <c r="CF1017" s="64">
        <f>COUNT(CF1012:CF1016)</f>
        <v>2</v>
      </c>
      <c r="CG1017" s="64">
        <f>COUNT(CG1012:CG1016)</f>
        <v>1</v>
      </c>
      <c r="CH1017" s="64">
        <f>COUNT(CH1012:CH1016)</f>
        <v>1</v>
      </c>
      <c r="CI1017" s="64">
        <f>COUNT(CI1012:CI1016)</f>
        <v>0</v>
      </c>
      <c r="CJ1017" s="64">
        <f>SUM(CJ1012:CJ1016)</f>
        <v>15</v>
      </c>
    </row>
    <row r="1020" spans="2:88" x14ac:dyDescent="0.35">
      <c r="B1020" s="136" t="s">
        <v>230</v>
      </c>
      <c r="C1020" s="58" t="s">
        <v>231</v>
      </c>
      <c r="D1020" s="56">
        <v>40544</v>
      </c>
      <c r="E1020" s="56">
        <v>40575</v>
      </c>
      <c r="F1020" s="56">
        <v>40603</v>
      </c>
      <c r="G1020" s="56">
        <v>40634</v>
      </c>
      <c r="H1020" s="56">
        <v>40664</v>
      </c>
      <c r="I1020" s="56">
        <v>40695</v>
      </c>
      <c r="J1020" s="56">
        <v>40725</v>
      </c>
      <c r="K1020" s="56">
        <v>40756</v>
      </c>
      <c r="L1020" s="56">
        <v>40787</v>
      </c>
      <c r="M1020" s="56">
        <v>40817</v>
      </c>
      <c r="N1020" s="56">
        <v>40848</v>
      </c>
      <c r="O1020" s="56">
        <v>40878</v>
      </c>
      <c r="P1020" s="56">
        <v>40909</v>
      </c>
      <c r="Q1020" s="56">
        <v>40940</v>
      </c>
      <c r="R1020" s="56">
        <v>40969</v>
      </c>
      <c r="S1020" s="56">
        <v>41000</v>
      </c>
      <c r="T1020" s="56">
        <v>41030</v>
      </c>
      <c r="U1020" s="56">
        <v>41061</v>
      </c>
      <c r="V1020" s="56">
        <v>41091</v>
      </c>
      <c r="W1020" s="56">
        <v>41122</v>
      </c>
      <c r="X1020" s="56">
        <v>41153</v>
      </c>
      <c r="Y1020" s="56">
        <v>41183</v>
      </c>
      <c r="Z1020" s="56">
        <v>41214</v>
      </c>
      <c r="AA1020" s="56">
        <v>41244</v>
      </c>
      <c r="AB1020" s="56">
        <v>41275</v>
      </c>
      <c r="AC1020" s="56">
        <v>41306</v>
      </c>
      <c r="AD1020" s="56">
        <v>41334</v>
      </c>
      <c r="AE1020" s="56">
        <v>41365</v>
      </c>
      <c r="AF1020" s="56">
        <v>41395</v>
      </c>
      <c r="AG1020" s="56">
        <v>41426</v>
      </c>
      <c r="AH1020" s="56">
        <v>41456</v>
      </c>
      <c r="AI1020" s="56">
        <v>41487</v>
      </c>
      <c r="AJ1020" s="56">
        <v>41518</v>
      </c>
      <c r="AK1020" s="56">
        <v>41548</v>
      </c>
      <c r="AL1020" s="56">
        <v>41579</v>
      </c>
      <c r="AM1020" s="56">
        <v>41609</v>
      </c>
      <c r="AN1020" s="56">
        <v>41640</v>
      </c>
      <c r="AO1020" s="56">
        <v>41671</v>
      </c>
      <c r="AP1020" s="56">
        <v>41699</v>
      </c>
      <c r="AQ1020" s="56">
        <v>41730</v>
      </c>
      <c r="AR1020" s="56">
        <v>41760</v>
      </c>
      <c r="AS1020" s="56">
        <v>41791</v>
      </c>
      <c r="AT1020" s="56">
        <v>41821</v>
      </c>
      <c r="AU1020" s="56">
        <v>41852</v>
      </c>
      <c r="AV1020" s="56">
        <v>41883</v>
      </c>
      <c r="AW1020" s="56">
        <v>41913</v>
      </c>
      <c r="AX1020" s="56">
        <v>41944</v>
      </c>
      <c r="AY1020" s="56">
        <v>41974</v>
      </c>
      <c r="AZ1020" s="56">
        <v>42005</v>
      </c>
      <c r="BA1020" s="56">
        <v>42036</v>
      </c>
      <c r="BB1020" s="56">
        <v>42064</v>
      </c>
      <c r="BC1020" s="56">
        <v>42095</v>
      </c>
      <c r="BD1020" s="56">
        <v>42125</v>
      </c>
      <c r="BE1020" s="56">
        <v>42156</v>
      </c>
      <c r="BF1020" s="56">
        <v>42186</v>
      </c>
      <c r="BG1020" s="56">
        <v>42217</v>
      </c>
      <c r="BH1020" s="48">
        <v>42248</v>
      </c>
      <c r="BI1020" s="48">
        <v>42278</v>
      </c>
      <c r="BJ1020" s="48">
        <v>42309</v>
      </c>
      <c r="BK1020" s="48">
        <v>42339</v>
      </c>
      <c r="BL1020" s="48">
        <v>42370</v>
      </c>
      <c r="BM1020" s="48">
        <v>42401</v>
      </c>
      <c r="BN1020" s="48">
        <v>42430</v>
      </c>
      <c r="BO1020" s="48">
        <v>42461</v>
      </c>
      <c r="BP1020" s="48">
        <v>42491</v>
      </c>
      <c r="BQ1020" s="48">
        <v>42522</v>
      </c>
      <c r="BR1020" s="48">
        <v>42552</v>
      </c>
      <c r="BS1020" s="48">
        <v>42583</v>
      </c>
      <c r="BT1020" s="48">
        <v>42614</v>
      </c>
      <c r="BU1020" s="48">
        <v>42644</v>
      </c>
      <c r="BV1020" s="48">
        <v>42675</v>
      </c>
      <c r="BW1020" s="48">
        <v>42705</v>
      </c>
      <c r="BX1020" s="48">
        <v>42736</v>
      </c>
      <c r="BY1020" s="48">
        <v>42767</v>
      </c>
      <c r="BZ1020" s="48">
        <v>42795</v>
      </c>
      <c r="CA1020" s="48">
        <v>42826</v>
      </c>
      <c r="CB1020" s="48">
        <v>42856</v>
      </c>
      <c r="CC1020" s="48">
        <v>42887</v>
      </c>
      <c r="CD1020" s="48">
        <v>42917</v>
      </c>
      <c r="CE1020" s="48">
        <v>42948</v>
      </c>
      <c r="CF1020" s="48">
        <v>42979</v>
      </c>
      <c r="CG1020" s="48">
        <v>43009</v>
      </c>
      <c r="CH1020" s="48">
        <v>43040</v>
      </c>
      <c r="CI1020" s="48">
        <v>43070</v>
      </c>
      <c r="CJ1020" s="56" t="s">
        <v>16</v>
      </c>
    </row>
    <row r="1021" spans="2:88" x14ac:dyDescent="0.35">
      <c r="B1021" s="137">
        <v>1161639</v>
      </c>
      <c r="C1021" s="59">
        <v>42979</v>
      </c>
      <c r="D1021" s="60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  <c r="O1021" s="60"/>
      <c r="P1021" s="60"/>
      <c r="Q1021" s="6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/>
      <c r="AI1021" s="50"/>
      <c r="AJ1021" s="50"/>
      <c r="AK1021" s="50"/>
      <c r="AL1021" s="50"/>
      <c r="AM1021" s="50"/>
      <c r="AN1021" s="50"/>
      <c r="AO1021" s="50"/>
      <c r="AP1021" s="50"/>
      <c r="AQ1021" s="50"/>
      <c r="AR1021" s="50"/>
      <c r="AS1021" s="50"/>
      <c r="AT1021" s="50"/>
      <c r="AU1021" s="50"/>
      <c r="AV1021" s="50"/>
      <c r="AW1021" s="50"/>
      <c r="AX1021" s="50"/>
      <c r="AY1021" s="50"/>
      <c r="AZ1021" s="50"/>
      <c r="BA1021" s="50"/>
      <c r="BB1021" s="50"/>
      <c r="BC1021" s="50"/>
      <c r="BD1021" s="50"/>
      <c r="BE1021" s="50"/>
      <c r="BF1021" s="65"/>
      <c r="BG1021" s="65"/>
      <c r="BH1021" s="65"/>
      <c r="BI1021" s="50"/>
      <c r="BJ1021" s="50"/>
      <c r="BK1021" s="50"/>
      <c r="BL1021" s="50"/>
      <c r="BM1021" s="50"/>
      <c r="BN1021" s="50"/>
      <c r="BO1021" s="50"/>
      <c r="BP1021" s="50"/>
      <c r="BQ1021" s="50"/>
      <c r="BR1021" s="50"/>
      <c r="BS1021" s="50"/>
      <c r="BT1021" s="50"/>
      <c r="BU1021" s="50"/>
      <c r="BV1021" s="50"/>
      <c r="BW1021" s="50"/>
      <c r="BX1021" s="50"/>
      <c r="BY1021" s="50"/>
      <c r="BZ1021" s="50"/>
      <c r="CA1021" s="50"/>
      <c r="CB1021" s="50"/>
      <c r="CC1021" s="50"/>
      <c r="CD1021" s="50"/>
      <c r="CE1021" s="50"/>
      <c r="CF1021" s="50">
        <v>1</v>
      </c>
      <c r="CG1021" s="50"/>
      <c r="CH1021" s="50"/>
      <c r="CI1021" s="50"/>
      <c r="CJ1021" s="61">
        <f>SUM(D1021:CI1021)</f>
        <v>1</v>
      </c>
    </row>
    <row r="1022" spans="2:88" x14ac:dyDescent="0.35">
      <c r="B1022" s="137">
        <v>703386</v>
      </c>
      <c r="C1022" s="59">
        <v>42979</v>
      </c>
      <c r="D1022" s="60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  <c r="O1022" s="60"/>
      <c r="P1022" s="60"/>
      <c r="Q1022" s="6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  <c r="AC1022" s="50"/>
      <c r="AD1022" s="50"/>
      <c r="AE1022" s="50"/>
      <c r="AF1022" s="50"/>
      <c r="AG1022" s="50"/>
      <c r="AH1022" s="50"/>
      <c r="AI1022" s="50"/>
      <c r="AJ1022" s="50"/>
      <c r="AK1022" s="50"/>
      <c r="AL1022" s="50"/>
      <c r="AM1022" s="50"/>
      <c r="AN1022" s="50"/>
      <c r="AO1022" s="50"/>
      <c r="AP1022" s="50"/>
      <c r="AQ1022" s="50"/>
      <c r="AR1022" s="50"/>
      <c r="AS1022" s="50"/>
      <c r="AT1022" s="50"/>
      <c r="AU1022" s="50"/>
      <c r="AV1022" s="50"/>
      <c r="AW1022" s="50"/>
      <c r="AX1022" s="50"/>
      <c r="AY1022" s="50"/>
      <c r="AZ1022" s="50"/>
      <c r="BA1022" s="50"/>
      <c r="BB1022" s="50"/>
      <c r="BC1022" s="50"/>
      <c r="BD1022" s="50"/>
      <c r="BE1022" s="50"/>
      <c r="BF1022" s="65"/>
      <c r="BG1022" s="65"/>
      <c r="BH1022" s="65"/>
      <c r="BI1022" s="50"/>
      <c r="BJ1022" s="50"/>
      <c r="BK1022" s="50"/>
      <c r="BL1022" s="50"/>
      <c r="BM1022" s="50"/>
      <c r="BN1022" s="50"/>
      <c r="BO1022" s="50"/>
      <c r="BP1022" s="50"/>
      <c r="BQ1022" s="50"/>
      <c r="BR1022" s="50"/>
      <c r="BS1022" s="50"/>
      <c r="BT1022" s="50"/>
      <c r="BU1022" s="50"/>
      <c r="BV1022" s="50"/>
      <c r="BW1022" s="50"/>
      <c r="BX1022" s="50"/>
      <c r="BY1022" s="50"/>
      <c r="BZ1022" s="50"/>
      <c r="CA1022" s="50"/>
      <c r="CB1022" s="50"/>
      <c r="CC1022" s="50"/>
      <c r="CD1022" s="50"/>
      <c r="CE1022" s="50"/>
      <c r="CF1022" s="50">
        <v>1</v>
      </c>
      <c r="CG1022" s="50"/>
      <c r="CH1022" s="50"/>
      <c r="CI1022" s="50"/>
      <c r="CJ1022" s="61">
        <f t="shared" ref="CJ1022:CJ1025" si="586">SUM(D1022:CI1022)</f>
        <v>1</v>
      </c>
    </row>
    <row r="1023" spans="2:88" x14ac:dyDescent="0.35">
      <c r="B1023" s="137">
        <v>1193601</v>
      </c>
      <c r="C1023" s="59">
        <v>42979</v>
      </c>
      <c r="D1023" s="60"/>
      <c r="E1023" s="60"/>
      <c r="F1023" s="60"/>
      <c r="G1023" s="60"/>
      <c r="H1023" s="60"/>
      <c r="I1023" s="60"/>
      <c r="J1023" s="60"/>
      <c r="K1023" s="60"/>
      <c r="L1023" s="60"/>
      <c r="M1023" s="60"/>
      <c r="N1023" s="60"/>
      <c r="O1023" s="60"/>
      <c r="P1023" s="60"/>
      <c r="Q1023" s="6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/>
      <c r="AI1023" s="50"/>
      <c r="AJ1023" s="50"/>
      <c r="AK1023" s="50"/>
      <c r="AL1023" s="50"/>
      <c r="AM1023" s="50"/>
      <c r="AN1023" s="50"/>
      <c r="AO1023" s="50"/>
      <c r="AP1023" s="50"/>
      <c r="AQ1023" s="50"/>
      <c r="AR1023" s="50"/>
      <c r="AS1023" s="50"/>
      <c r="AT1023" s="50"/>
      <c r="AU1023" s="50"/>
      <c r="AV1023" s="50"/>
      <c r="AW1023" s="50"/>
      <c r="AX1023" s="50"/>
      <c r="AY1023" s="50"/>
      <c r="AZ1023" s="50"/>
      <c r="BA1023" s="50"/>
      <c r="BB1023" s="50"/>
      <c r="BC1023" s="50"/>
      <c r="BD1023" s="50"/>
      <c r="BE1023" s="50"/>
      <c r="BF1023" s="65"/>
      <c r="BG1023" s="65"/>
      <c r="BH1023" s="65"/>
      <c r="BI1023" s="50"/>
      <c r="BJ1023" s="50"/>
      <c r="BK1023" s="50"/>
      <c r="BL1023" s="50"/>
      <c r="BM1023" s="50"/>
      <c r="BN1023" s="50"/>
      <c r="BO1023" s="50"/>
      <c r="BP1023" s="50"/>
      <c r="BQ1023" s="50"/>
      <c r="BR1023" s="50"/>
      <c r="BS1023" s="50"/>
      <c r="BT1023" s="50"/>
      <c r="BU1023" s="50"/>
      <c r="BV1023" s="50"/>
      <c r="BW1023" s="50"/>
      <c r="BX1023" s="50"/>
      <c r="BY1023" s="50"/>
      <c r="BZ1023" s="50"/>
      <c r="CA1023" s="50"/>
      <c r="CB1023" s="50"/>
      <c r="CC1023" s="50"/>
      <c r="CD1023" s="50"/>
      <c r="CE1023" s="50"/>
      <c r="CF1023" s="50">
        <v>1</v>
      </c>
      <c r="CG1023" s="50"/>
      <c r="CH1023" s="50"/>
      <c r="CI1023" s="50"/>
      <c r="CJ1023" s="61">
        <f t="shared" si="586"/>
        <v>1</v>
      </c>
    </row>
    <row r="1024" spans="2:88" x14ac:dyDescent="0.35">
      <c r="B1024" s="137">
        <v>1193624</v>
      </c>
      <c r="C1024" s="59">
        <v>42979</v>
      </c>
      <c r="D1024" s="60"/>
      <c r="E1024" s="60"/>
      <c r="F1024" s="60"/>
      <c r="G1024" s="60"/>
      <c r="H1024" s="60"/>
      <c r="I1024" s="60"/>
      <c r="J1024" s="60"/>
      <c r="K1024" s="60"/>
      <c r="L1024" s="60"/>
      <c r="M1024" s="60"/>
      <c r="N1024" s="60"/>
      <c r="O1024" s="60"/>
      <c r="P1024" s="60"/>
      <c r="Q1024" s="6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50"/>
      <c r="AD1024" s="50"/>
      <c r="AE1024" s="50"/>
      <c r="AF1024" s="50"/>
      <c r="AG1024" s="50"/>
      <c r="AH1024" s="50"/>
      <c r="AI1024" s="50"/>
      <c r="AJ1024" s="50"/>
      <c r="AK1024" s="50"/>
      <c r="AL1024" s="50"/>
      <c r="AM1024" s="50"/>
      <c r="AN1024" s="50"/>
      <c r="AO1024" s="50"/>
      <c r="AP1024" s="50"/>
      <c r="AQ1024" s="50"/>
      <c r="AR1024" s="50"/>
      <c r="AS1024" s="50"/>
      <c r="AT1024" s="50"/>
      <c r="AU1024" s="50"/>
      <c r="AV1024" s="50"/>
      <c r="AW1024" s="50"/>
      <c r="AX1024" s="50"/>
      <c r="AY1024" s="50"/>
      <c r="AZ1024" s="50"/>
      <c r="BA1024" s="50"/>
      <c r="BB1024" s="50"/>
      <c r="BC1024" s="50"/>
      <c r="BD1024" s="50"/>
      <c r="BE1024" s="50"/>
      <c r="BF1024" s="65"/>
      <c r="BG1024" s="65"/>
      <c r="BH1024" s="65"/>
      <c r="BI1024" s="50"/>
      <c r="BJ1024" s="50"/>
      <c r="BK1024" s="50"/>
      <c r="BL1024" s="50"/>
      <c r="BM1024" s="50"/>
      <c r="BN1024" s="50"/>
      <c r="BO1024" s="50"/>
      <c r="BP1024" s="50"/>
      <c r="BQ1024" s="50"/>
      <c r="BR1024" s="50"/>
      <c r="BS1024" s="50"/>
      <c r="BT1024" s="50"/>
      <c r="BU1024" s="50"/>
      <c r="BV1024" s="50"/>
      <c r="BW1024" s="50"/>
      <c r="BX1024" s="50"/>
      <c r="BY1024" s="50"/>
      <c r="BZ1024" s="50"/>
      <c r="CA1024" s="50"/>
      <c r="CB1024" s="50"/>
      <c r="CC1024" s="50"/>
      <c r="CD1024" s="50"/>
      <c r="CE1024" s="50"/>
      <c r="CF1024" s="50">
        <v>1</v>
      </c>
      <c r="CG1024" s="50"/>
      <c r="CH1024" s="50"/>
      <c r="CI1024" s="50"/>
      <c r="CJ1024" s="61">
        <f t="shared" si="586"/>
        <v>1</v>
      </c>
    </row>
    <row r="1025" spans="2:88" x14ac:dyDescent="0.35">
      <c r="B1025" s="137">
        <v>1193698</v>
      </c>
      <c r="C1025" s="59">
        <v>42979</v>
      </c>
      <c r="D1025" s="60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  <c r="O1025" s="60"/>
      <c r="P1025" s="60"/>
      <c r="Q1025" s="6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  <c r="AE1025" s="50"/>
      <c r="AF1025" s="50"/>
      <c r="AG1025" s="50"/>
      <c r="AH1025" s="50"/>
      <c r="AI1025" s="50"/>
      <c r="AJ1025" s="50"/>
      <c r="AK1025" s="50"/>
      <c r="AL1025" s="50"/>
      <c r="AM1025" s="50"/>
      <c r="AN1025" s="50"/>
      <c r="AO1025" s="50"/>
      <c r="AP1025" s="50"/>
      <c r="AQ1025" s="50"/>
      <c r="AR1025" s="50"/>
      <c r="AS1025" s="50"/>
      <c r="AT1025" s="50"/>
      <c r="AU1025" s="50"/>
      <c r="AV1025" s="50"/>
      <c r="AW1025" s="50"/>
      <c r="AX1025" s="50"/>
      <c r="AY1025" s="50"/>
      <c r="AZ1025" s="50"/>
      <c r="BA1025" s="50"/>
      <c r="BB1025" s="50"/>
      <c r="BC1025" s="50"/>
      <c r="BD1025" s="50"/>
      <c r="BE1025" s="50"/>
      <c r="BF1025" s="65"/>
      <c r="BG1025" s="65"/>
      <c r="BH1025" s="65"/>
      <c r="BI1025" s="50"/>
      <c r="BJ1025" s="50"/>
      <c r="BK1025" s="50"/>
      <c r="BL1025" s="50"/>
      <c r="BM1025" s="50"/>
      <c r="BN1025" s="50"/>
      <c r="BO1025" s="50"/>
      <c r="BP1025" s="50"/>
      <c r="BQ1025" s="50"/>
      <c r="BR1025" s="50"/>
      <c r="BS1025" s="50"/>
      <c r="BT1025" s="50"/>
      <c r="BU1025" s="50"/>
      <c r="BV1025" s="50"/>
      <c r="BW1025" s="50"/>
      <c r="BX1025" s="50"/>
      <c r="BY1025" s="50"/>
      <c r="BZ1025" s="50"/>
      <c r="CA1025" s="50"/>
      <c r="CB1025" s="50"/>
      <c r="CC1025" s="50"/>
      <c r="CD1025" s="50"/>
      <c r="CE1025" s="50"/>
      <c r="CF1025" s="50">
        <v>1</v>
      </c>
      <c r="CG1025" s="50">
        <v>1</v>
      </c>
      <c r="CH1025" s="50"/>
      <c r="CI1025" s="50"/>
      <c r="CJ1025" s="61">
        <f t="shared" si="586"/>
        <v>2</v>
      </c>
    </row>
    <row r="1026" spans="2:88" x14ac:dyDescent="0.35">
      <c r="B1026" s="137">
        <v>261766</v>
      </c>
      <c r="C1026" s="59">
        <v>42979</v>
      </c>
      <c r="D1026" s="60"/>
      <c r="E1026" s="60"/>
      <c r="F1026" s="60"/>
      <c r="G1026" s="60"/>
      <c r="H1026" s="60"/>
      <c r="I1026" s="60"/>
      <c r="J1026" s="60"/>
      <c r="K1026" s="60"/>
      <c r="L1026" s="60"/>
      <c r="M1026" s="60"/>
      <c r="N1026" s="60"/>
      <c r="O1026" s="60"/>
      <c r="P1026" s="60"/>
      <c r="Q1026" s="6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50"/>
      <c r="AB1026" s="50"/>
      <c r="AC1026" s="50"/>
      <c r="AD1026" s="50"/>
      <c r="AE1026" s="50"/>
      <c r="AF1026" s="50"/>
      <c r="AG1026" s="50"/>
      <c r="AH1026" s="50"/>
      <c r="AI1026" s="50"/>
      <c r="AJ1026" s="50"/>
      <c r="AK1026" s="50"/>
      <c r="AL1026" s="50"/>
      <c r="AM1026" s="50"/>
      <c r="AN1026" s="50"/>
      <c r="AO1026" s="50"/>
      <c r="AP1026" s="50"/>
      <c r="AQ1026" s="50"/>
      <c r="AR1026" s="50"/>
      <c r="AS1026" s="50"/>
      <c r="AT1026" s="50"/>
      <c r="AU1026" s="50"/>
      <c r="AV1026" s="50"/>
      <c r="AW1026" s="50"/>
      <c r="AX1026" s="50"/>
      <c r="AY1026" s="50"/>
      <c r="AZ1026" s="50"/>
      <c r="BA1026" s="50"/>
      <c r="BB1026" s="50"/>
      <c r="BC1026" s="50"/>
      <c r="BD1026" s="50"/>
      <c r="BE1026" s="50"/>
      <c r="BF1026" s="65"/>
      <c r="BG1026" s="65"/>
      <c r="BH1026" s="65"/>
      <c r="BI1026" s="50"/>
      <c r="BJ1026" s="50"/>
      <c r="BK1026" s="50"/>
      <c r="BL1026" s="50"/>
      <c r="BM1026" s="50"/>
      <c r="BN1026" s="50"/>
      <c r="BO1026" s="50"/>
      <c r="BP1026" s="50"/>
      <c r="BQ1026" s="50"/>
      <c r="BR1026" s="50"/>
      <c r="BS1026" s="50"/>
      <c r="BT1026" s="50"/>
      <c r="BU1026" s="50"/>
      <c r="BV1026" s="50"/>
      <c r="BW1026" s="50"/>
      <c r="BX1026" s="50"/>
      <c r="BY1026" s="50"/>
      <c r="BZ1026" s="50"/>
      <c r="CA1026" s="50"/>
      <c r="CB1026" s="50"/>
      <c r="CC1026" s="50"/>
      <c r="CD1026" s="50"/>
      <c r="CE1026" s="50"/>
      <c r="CF1026" s="50">
        <v>1</v>
      </c>
      <c r="CG1026" s="50"/>
      <c r="CH1026" s="50"/>
      <c r="CI1026" s="50"/>
      <c r="CJ1026" s="61">
        <f>SUM(D1026:CI1026)</f>
        <v>1</v>
      </c>
    </row>
    <row r="1027" spans="2:88" x14ac:dyDescent="0.35">
      <c r="B1027" s="137">
        <v>1196088</v>
      </c>
      <c r="C1027" s="59">
        <v>42979</v>
      </c>
      <c r="D1027" s="60"/>
      <c r="E1027" s="60"/>
      <c r="F1027" s="60"/>
      <c r="G1027" s="60"/>
      <c r="H1027" s="60"/>
      <c r="I1027" s="60"/>
      <c r="J1027" s="60"/>
      <c r="K1027" s="60"/>
      <c r="L1027" s="60"/>
      <c r="M1027" s="60"/>
      <c r="N1027" s="60"/>
      <c r="O1027" s="60"/>
      <c r="P1027" s="60"/>
      <c r="Q1027" s="6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50"/>
      <c r="AD1027" s="50"/>
      <c r="AE1027" s="50"/>
      <c r="AF1027" s="50"/>
      <c r="AG1027" s="50"/>
      <c r="AH1027" s="50"/>
      <c r="AI1027" s="50"/>
      <c r="AJ1027" s="50"/>
      <c r="AK1027" s="50"/>
      <c r="AL1027" s="50"/>
      <c r="AM1027" s="50"/>
      <c r="AN1027" s="50"/>
      <c r="AO1027" s="50"/>
      <c r="AP1027" s="50"/>
      <c r="AQ1027" s="50"/>
      <c r="AR1027" s="50"/>
      <c r="AS1027" s="50"/>
      <c r="AT1027" s="50"/>
      <c r="AU1027" s="50"/>
      <c r="AV1027" s="50"/>
      <c r="AW1027" s="50"/>
      <c r="AX1027" s="50"/>
      <c r="AY1027" s="50"/>
      <c r="AZ1027" s="50"/>
      <c r="BA1027" s="50"/>
      <c r="BB1027" s="50"/>
      <c r="BC1027" s="50"/>
      <c r="BD1027" s="50"/>
      <c r="BE1027" s="50"/>
      <c r="BF1027" s="65"/>
      <c r="BG1027" s="65"/>
      <c r="BH1027" s="65"/>
      <c r="BI1027" s="50"/>
      <c r="BJ1027" s="50"/>
      <c r="BK1027" s="50"/>
      <c r="BL1027" s="50"/>
      <c r="BM1027" s="50"/>
      <c r="BN1027" s="50"/>
      <c r="BO1027" s="50"/>
      <c r="BP1027" s="50"/>
      <c r="BQ1027" s="50"/>
      <c r="BR1027" s="50"/>
      <c r="BS1027" s="50"/>
      <c r="BT1027" s="50"/>
      <c r="BU1027" s="50"/>
      <c r="BV1027" s="50"/>
      <c r="BW1027" s="50"/>
      <c r="BX1027" s="50"/>
      <c r="BY1027" s="50"/>
      <c r="BZ1027" s="50"/>
      <c r="CA1027" s="50"/>
      <c r="CB1027" s="50"/>
      <c r="CC1027" s="50"/>
      <c r="CD1027" s="50"/>
      <c r="CE1027" s="50"/>
      <c r="CF1027" s="50">
        <v>1</v>
      </c>
      <c r="CG1027" s="50">
        <v>1</v>
      </c>
      <c r="CH1027" s="50">
        <v>1</v>
      </c>
      <c r="CI1027" s="50"/>
      <c r="CJ1027" s="61">
        <f t="shared" ref="CJ1027:CJ1032" si="587">SUM(D1027:CI1027)</f>
        <v>3</v>
      </c>
    </row>
    <row r="1028" spans="2:88" x14ac:dyDescent="0.35">
      <c r="B1028" s="137">
        <v>1196389</v>
      </c>
      <c r="C1028" s="59">
        <v>42979</v>
      </c>
      <c r="D1028" s="60"/>
      <c r="E1028" s="60"/>
      <c r="F1028" s="60"/>
      <c r="G1028" s="60"/>
      <c r="H1028" s="60"/>
      <c r="I1028" s="60"/>
      <c r="J1028" s="60"/>
      <c r="K1028" s="60"/>
      <c r="L1028" s="60"/>
      <c r="M1028" s="60"/>
      <c r="N1028" s="60"/>
      <c r="O1028" s="60"/>
      <c r="P1028" s="60"/>
      <c r="Q1028" s="6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  <c r="AC1028" s="50"/>
      <c r="AD1028" s="50"/>
      <c r="AE1028" s="50"/>
      <c r="AF1028" s="50"/>
      <c r="AG1028" s="50"/>
      <c r="AH1028" s="50"/>
      <c r="AI1028" s="50"/>
      <c r="AJ1028" s="50"/>
      <c r="AK1028" s="50"/>
      <c r="AL1028" s="50"/>
      <c r="AM1028" s="50"/>
      <c r="AN1028" s="50"/>
      <c r="AO1028" s="50"/>
      <c r="AP1028" s="50"/>
      <c r="AQ1028" s="50"/>
      <c r="AR1028" s="50"/>
      <c r="AS1028" s="50"/>
      <c r="AT1028" s="50"/>
      <c r="AU1028" s="50"/>
      <c r="AV1028" s="50"/>
      <c r="AW1028" s="50"/>
      <c r="AX1028" s="50"/>
      <c r="AY1028" s="50"/>
      <c r="AZ1028" s="50"/>
      <c r="BA1028" s="50"/>
      <c r="BB1028" s="50"/>
      <c r="BC1028" s="50"/>
      <c r="BD1028" s="50"/>
      <c r="BE1028" s="50"/>
      <c r="BF1028" s="65"/>
      <c r="BG1028" s="65"/>
      <c r="BH1028" s="65"/>
      <c r="BI1028" s="50"/>
      <c r="BJ1028" s="50"/>
      <c r="BK1028" s="50"/>
      <c r="BL1028" s="50"/>
      <c r="BM1028" s="50"/>
      <c r="BN1028" s="50"/>
      <c r="BO1028" s="50"/>
      <c r="BP1028" s="50"/>
      <c r="BQ1028" s="50"/>
      <c r="BR1028" s="50"/>
      <c r="BS1028" s="50"/>
      <c r="BT1028" s="50"/>
      <c r="BU1028" s="50"/>
      <c r="BV1028" s="50"/>
      <c r="BW1028" s="50"/>
      <c r="BX1028" s="50"/>
      <c r="BY1028" s="50"/>
      <c r="BZ1028" s="50"/>
      <c r="CA1028" s="50"/>
      <c r="CB1028" s="50"/>
      <c r="CC1028" s="50"/>
      <c r="CD1028" s="50"/>
      <c r="CE1028" s="50"/>
      <c r="CF1028" s="50">
        <v>1</v>
      </c>
      <c r="CG1028" s="50"/>
      <c r="CH1028" s="50"/>
      <c r="CI1028" s="50"/>
      <c r="CJ1028" s="61">
        <f t="shared" si="587"/>
        <v>1</v>
      </c>
    </row>
    <row r="1029" spans="2:88" x14ac:dyDescent="0.35">
      <c r="B1029" s="137">
        <v>142164</v>
      </c>
      <c r="C1029" s="59">
        <v>42979</v>
      </c>
      <c r="D1029" s="60"/>
      <c r="E1029" s="60"/>
      <c r="F1029" s="60"/>
      <c r="G1029" s="60"/>
      <c r="H1029" s="60"/>
      <c r="I1029" s="60"/>
      <c r="J1029" s="60"/>
      <c r="K1029" s="60"/>
      <c r="L1029" s="60"/>
      <c r="M1029" s="60"/>
      <c r="N1029" s="60"/>
      <c r="O1029" s="60"/>
      <c r="P1029" s="60"/>
      <c r="Q1029" s="6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0"/>
      <c r="AB1029" s="50"/>
      <c r="AC1029" s="50"/>
      <c r="AD1029" s="50"/>
      <c r="AE1029" s="50"/>
      <c r="AF1029" s="50"/>
      <c r="AG1029" s="50"/>
      <c r="AH1029" s="50"/>
      <c r="AI1029" s="50"/>
      <c r="AJ1029" s="50"/>
      <c r="AK1029" s="50"/>
      <c r="AL1029" s="50"/>
      <c r="AM1029" s="50"/>
      <c r="AN1029" s="50"/>
      <c r="AO1029" s="50"/>
      <c r="AP1029" s="50"/>
      <c r="AQ1029" s="50"/>
      <c r="AR1029" s="50"/>
      <c r="AS1029" s="50"/>
      <c r="AT1029" s="50"/>
      <c r="AU1029" s="50"/>
      <c r="AV1029" s="50"/>
      <c r="AW1029" s="50"/>
      <c r="AX1029" s="50"/>
      <c r="AY1029" s="50"/>
      <c r="AZ1029" s="50"/>
      <c r="BA1029" s="50"/>
      <c r="BB1029" s="50"/>
      <c r="BC1029" s="50"/>
      <c r="BD1029" s="50"/>
      <c r="BE1029" s="50"/>
      <c r="BF1029" s="65"/>
      <c r="BG1029" s="65"/>
      <c r="BH1029" s="65"/>
      <c r="BI1029" s="50"/>
      <c r="BJ1029" s="50"/>
      <c r="BK1029" s="50"/>
      <c r="BL1029" s="50"/>
      <c r="BM1029" s="50"/>
      <c r="BN1029" s="50"/>
      <c r="BO1029" s="50"/>
      <c r="BP1029" s="50"/>
      <c r="BQ1029" s="50"/>
      <c r="BR1029" s="50"/>
      <c r="BS1029" s="50"/>
      <c r="BT1029" s="50"/>
      <c r="BU1029" s="50"/>
      <c r="BV1029" s="50"/>
      <c r="BW1029" s="50"/>
      <c r="BX1029" s="50"/>
      <c r="BY1029" s="50"/>
      <c r="BZ1029" s="50"/>
      <c r="CA1029" s="50"/>
      <c r="CB1029" s="50"/>
      <c r="CC1029" s="50"/>
      <c r="CD1029" s="50"/>
      <c r="CE1029" s="50"/>
      <c r="CF1029" s="50">
        <v>1</v>
      </c>
      <c r="CG1029" s="50">
        <v>1</v>
      </c>
      <c r="CH1029" s="50">
        <v>1</v>
      </c>
      <c r="CI1029" s="50"/>
      <c r="CJ1029" s="61">
        <f t="shared" ref="CJ1029:CJ1030" si="588">SUM(D1029:CI1029)</f>
        <v>3</v>
      </c>
    </row>
    <row r="1030" spans="2:88" x14ac:dyDescent="0.35">
      <c r="B1030" s="137">
        <v>1001037</v>
      </c>
      <c r="C1030" s="59">
        <v>42979</v>
      </c>
      <c r="D1030" s="60"/>
      <c r="E1030" s="60"/>
      <c r="F1030" s="60"/>
      <c r="G1030" s="60"/>
      <c r="H1030" s="60"/>
      <c r="I1030" s="60"/>
      <c r="J1030" s="60"/>
      <c r="K1030" s="60"/>
      <c r="L1030" s="60"/>
      <c r="M1030" s="60"/>
      <c r="N1030" s="60"/>
      <c r="O1030" s="60"/>
      <c r="P1030" s="60"/>
      <c r="Q1030" s="60"/>
      <c r="R1030" s="50"/>
      <c r="S1030" s="50"/>
      <c r="T1030" s="50"/>
      <c r="U1030" s="50"/>
      <c r="V1030" s="50"/>
      <c r="W1030" s="50"/>
      <c r="X1030" s="50"/>
      <c r="Y1030" s="50"/>
      <c r="Z1030" s="50"/>
      <c r="AA1030" s="50"/>
      <c r="AB1030" s="50"/>
      <c r="AC1030" s="50"/>
      <c r="AD1030" s="50"/>
      <c r="AE1030" s="50"/>
      <c r="AF1030" s="50"/>
      <c r="AG1030" s="50"/>
      <c r="AH1030" s="50"/>
      <c r="AI1030" s="50"/>
      <c r="AJ1030" s="50"/>
      <c r="AK1030" s="50"/>
      <c r="AL1030" s="50"/>
      <c r="AM1030" s="50"/>
      <c r="AN1030" s="50"/>
      <c r="AO1030" s="50"/>
      <c r="AP1030" s="50"/>
      <c r="AQ1030" s="50"/>
      <c r="AR1030" s="50"/>
      <c r="AS1030" s="50"/>
      <c r="AT1030" s="50"/>
      <c r="AU1030" s="50"/>
      <c r="AV1030" s="50"/>
      <c r="AW1030" s="50"/>
      <c r="AX1030" s="50"/>
      <c r="AY1030" s="50"/>
      <c r="AZ1030" s="50"/>
      <c r="BA1030" s="50"/>
      <c r="BB1030" s="50"/>
      <c r="BC1030" s="50"/>
      <c r="BD1030" s="50"/>
      <c r="BE1030" s="50"/>
      <c r="BF1030" s="65"/>
      <c r="BG1030" s="65"/>
      <c r="BH1030" s="65"/>
      <c r="BI1030" s="50"/>
      <c r="BJ1030" s="50"/>
      <c r="BK1030" s="50"/>
      <c r="BL1030" s="50"/>
      <c r="BM1030" s="50"/>
      <c r="BN1030" s="50"/>
      <c r="BO1030" s="50"/>
      <c r="BP1030" s="50"/>
      <c r="BQ1030" s="50"/>
      <c r="BR1030" s="50"/>
      <c r="BS1030" s="50"/>
      <c r="BT1030" s="50"/>
      <c r="BU1030" s="50"/>
      <c r="BV1030" s="50"/>
      <c r="BW1030" s="50"/>
      <c r="BX1030" s="50"/>
      <c r="BY1030" s="50"/>
      <c r="BZ1030" s="50"/>
      <c r="CA1030" s="50"/>
      <c r="CB1030" s="50"/>
      <c r="CC1030" s="50"/>
      <c r="CD1030" s="50"/>
      <c r="CE1030" s="50"/>
      <c r="CF1030" s="50">
        <v>2</v>
      </c>
      <c r="CG1030" s="50"/>
      <c r="CH1030" s="50"/>
      <c r="CI1030" s="50"/>
      <c r="CJ1030" s="61">
        <f t="shared" si="588"/>
        <v>2</v>
      </c>
    </row>
    <row r="1031" spans="2:88" x14ac:dyDescent="0.35">
      <c r="B1031" s="137">
        <v>1041021</v>
      </c>
      <c r="C1031" s="59">
        <v>42979</v>
      </c>
      <c r="D1031" s="60"/>
      <c r="E1031" s="60"/>
      <c r="F1031" s="60"/>
      <c r="G1031" s="60"/>
      <c r="H1031" s="60"/>
      <c r="I1031" s="60"/>
      <c r="J1031" s="60"/>
      <c r="K1031" s="60"/>
      <c r="L1031" s="60"/>
      <c r="M1031" s="60"/>
      <c r="N1031" s="60"/>
      <c r="O1031" s="60"/>
      <c r="P1031" s="60"/>
      <c r="Q1031" s="6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50"/>
      <c r="AB1031" s="50"/>
      <c r="AC1031" s="50"/>
      <c r="AD1031" s="50"/>
      <c r="AE1031" s="50"/>
      <c r="AF1031" s="50"/>
      <c r="AG1031" s="50"/>
      <c r="AH1031" s="50"/>
      <c r="AI1031" s="50"/>
      <c r="AJ1031" s="50"/>
      <c r="AK1031" s="50"/>
      <c r="AL1031" s="50"/>
      <c r="AM1031" s="50"/>
      <c r="AN1031" s="50"/>
      <c r="AO1031" s="50"/>
      <c r="AP1031" s="50"/>
      <c r="AQ1031" s="50"/>
      <c r="AR1031" s="50"/>
      <c r="AS1031" s="50"/>
      <c r="AT1031" s="50"/>
      <c r="AU1031" s="50"/>
      <c r="AV1031" s="50"/>
      <c r="AW1031" s="50"/>
      <c r="AX1031" s="50"/>
      <c r="AY1031" s="50"/>
      <c r="AZ1031" s="50"/>
      <c r="BA1031" s="50"/>
      <c r="BB1031" s="50"/>
      <c r="BC1031" s="50"/>
      <c r="BD1031" s="50"/>
      <c r="BE1031" s="50"/>
      <c r="BF1031" s="65"/>
      <c r="BG1031" s="65"/>
      <c r="BH1031" s="65"/>
      <c r="BI1031" s="50"/>
      <c r="BJ1031" s="50"/>
      <c r="BK1031" s="50"/>
      <c r="BL1031" s="50"/>
      <c r="BM1031" s="50"/>
      <c r="BN1031" s="50"/>
      <c r="BO1031" s="50"/>
      <c r="BP1031" s="50"/>
      <c r="BQ1031" s="50"/>
      <c r="BR1031" s="50"/>
      <c r="BS1031" s="50"/>
      <c r="BT1031" s="50"/>
      <c r="BU1031" s="50"/>
      <c r="BV1031" s="50"/>
      <c r="BW1031" s="50"/>
      <c r="BX1031" s="50"/>
      <c r="BY1031" s="50"/>
      <c r="BZ1031" s="50"/>
      <c r="CA1031" s="50"/>
      <c r="CB1031" s="50"/>
      <c r="CC1031" s="50"/>
      <c r="CD1031" s="50"/>
      <c r="CE1031" s="50"/>
      <c r="CF1031" s="50">
        <v>6</v>
      </c>
      <c r="CG1031" s="50"/>
      <c r="CH1031" s="50"/>
      <c r="CI1031" s="50"/>
      <c r="CJ1031" s="61">
        <f t="shared" si="587"/>
        <v>6</v>
      </c>
    </row>
    <row r="1032" spans="2:88" x14ac:dyDescent="0.35">
      <c r="B1032" s="137">
        <v>1168623</v>
      </c>
      <c r="C1032" s="59">
        <v>42979</v>
      </c>
      <c r="D1032" s="60"/>
      <c r="E1032" s="60"/>
      <c r="F1032" s="60"/>
      <c r="G1032" s="60"/>
      <c r="H1032" s="60"/>
      <c r="I1032" s="60"/>
      <c r="J1032" s="60"/>
      <c r="K1032" s="60"/>
      <c r="L1032" s="60"/>
      <c r="M1032" s="60"/>
      <c r="N1032" s="60"/>
      <c r="O1032" s="60"/>
      <c r="P1032" s="60"/>
      <c r="Q1032" s="60"/>
      <c r="R1032" s="50"/>
      <c r="S1032" s="50"/>
      <c r="T1032" s="50"/>
      <c r="U1032" s="50"/>
      <c r="V1032" s="50"/>
      <c r="W1032" s="50"/>
      <c r="X1032" s="50"/>
      <c r="Y1032" s="50"/>
      <c r="Z1032" s="50"/>
      <c r="AA1032" s="50"/>
      <c r="AB1032" s="50"/>
      <c r="AC1032" s="50"/>
      <c r="AD1032" s="50"/>
      <c r="AE1032" s="50"/>
      <c r="AF1032" s="50"/>
      <c r="AG1032" s="50"/>
      <c r="AH1032" s="50"/>
      <c r="AI1032" s="50"/>
      <c r="AJ1032" s="50"/>
      <c r="AK1032" s="50"/>
      <c r="AL1032" s="50"/>
      <c r="AM1032" s="50"/>
      <c r="AN1032" s="50"/>
      <c r="AO1032" s="50"/>
      <c r="AP1032" s="50"/>
      <c r="AQ1032" s="50"/>
      <c r="AR1032" s="50"/>
      <c r="AS1032" s="50"/>
      <c r="AT1032" s="50"/>
      <c r="AU1032" s="50"/>
      <c r="AV1032" s="50"/>
      <c r="AW1032" s="50"/>
      <c r="AX1032" s="50"/>
      <c r="AY1032" s="50"/>
      <c r="AZ1032" s="50"/>
      <c r="BA1032" s="50"/>
      <c r="BB1032" s="50"/>
      <c r="BC1032" s="50"/>
      <c r="BD1032" s="50"/>
      <c r="BE1032" s="50"/>
      <c r="BF1032" s="65"/>
      <c r="BG1032" s="65"/>
      <c r="BH1032" s="65"/>
      <c r="BI1032" s="50"/>
      <c r="BJ1032" s="50"/>
      <c r="BK1032" s="50"/>
      <c r="BL1032" s="50"/>
      <c r="BM1032" s="50"/>
      <c r="BN1032" s="50"/>
      <c r="BO1032" s="50"/>
      <c r="BP1032" s="50"/>
      <c r="BQ1032" s="50"/>
      <c r="BR1032" s="50"/>
      <c r="BS1032" s="50"/>
      <c r="BT1032" s="50"/>
      <c r="BU1032" s="50"/>
      <c r="BV1032" s="50"/>
      <c r="BW1032" s="50"/>
      <c r="BX1032" s="50"/>
      <c r="BY1032" s="50"/>
      <c r="BZ1032" s="50"/>
      <c r="CA1032" s="50"/>
      <c r="CB1032" s="50"/>
      <c r="CC1032" s="50"/>
      <c r="CD1032" s="50"/>
      <c r="CE1032" s="50"/>
      <c r="CF1032" s="50">
        <v>2</v>
      </c>
      <c r="CG1032" s="50"/>
      <c r="CH1032" s="50"/>
      <c r="CI1032" s="50"/>
      <c r="CJ1032" s="61">
        <f t="shared" si="587"/>
        <v>2</v>
      </c>
    </row>
    <row r="1033" spans="2:88" x14ac:dyDescent="0.35">
      <c r="B1033" s="63"/>
      <c r="C1033" s="62" t="s">
        <v>16</v>
      </c>
      <c r="D1033" s="63"/>
      <c r="E1033" s="63"/>
      <c r="F1033" s="63"/>
      <c r="G1033" s="63"/>
      <c r="H1033" s="63"/>
      <c r="I1033" s="63"/>
      <c r="J1033" s="63"/>
      <c r="K1033" s="63"/>
      <c r="L1033" s="63"/>
      <c r="M1033" s="63"/>
      <c r="N1033" s="63"/>
      <c r="O1033" s="63"/>
      <c r="P1033" s="63"/>
      <c r="Q1033" s="64"/>
      <c r="R1033" s="64"/>
      <c r="S1033" s="64"/>
      <c r="T1033" s="64"/>
      <c r="U1033" s="64"/>
      <c r="V1033" s="64"/>
      <c r="W1033" s="64"/>
      <c r="X1033" s="64"/>
      <c r="Y1033" s="64"/>
      <c r="Z1033" s="64"/>
      <c r="AA1033" s="64"/>
      <c r="AB1033" s="64"/>
      <c r="AC1033" s="64"/>
      <c r="AD1033" s="64"/>
      <c r="AE1033" s="64"/>
      <c r="AF1033" s="64"/>
      <c r="AG1033" s="64"/>
      <c r="AH1033" s="64"/>
      <c r="AI1033" s="64"/>
      <c r="AJ1033" s="64"/>
      <c r="AK1033" s="64"/>
      <c r="AL1033" s="64"/>
      <c r="AM1033" s="64"/>
      <c r="AN1033" s="64"/>
      <c r="AO1033" s="64"/>
      <c r="AP1033" s="64"/>
      <c r="AQ1033" s="64"/>
      <c r="AR1033" s="64"/>
      <c r="AS1033" s="64"/>
      <c r="AT1033" s="64"/>
      <c r="AU1033" s="64"/>
      <c r="AV1033" s="64"/>
      <c r="AW1033" s="64"/>
      <c r="AX1033" s="64"/>
      <c r="AY1033" s="64"/>
      <c r="AZ1033" s="64"/>
      <c r="BA1033" s="64"/>
      <c r="BB1033" s="64"/>
      <c r="BC1033" s="64"/>
      <c r="BD1033" s="64"/>
      <c r="BE1033" s="64"/>
      <c r="BF1033" s="64"/>
      <c r="BG1033" s="64"/>
      <c r="BH1033" s="64"/>
      <c r="BI1033" s="64"/>
      <c r="BJ1033" s="64"/>
      <c r="BK1033" s="64"/>
      <c r="BL1033" s="64"/>
      <c r="BM1033" s="64"/>
      <c r="BN1033" s="64"/>
      <c r="BO1033" s="64"/>
      <c r="BP1033" s="64"/>
      <c r="BQ1033" s="64"/>
      <c r="BR1033" s="64"/>
      <c r="BS1033" s="64"/>
      <c r="BT1033" s="64"/>
      <c r="BU1033" s="64"/>
      <c r="BV1033" s="64"/>
      <c r="BW1033" s="64"/>
      <c r="BX1033" s="64"/>
      <c r="BY1033" s="64"/>
      <c r="BZ1033" s="64"/>
      <c r="CA1033" s="64"/>
      <c r="CB1033" s="64"/>
      <c r="CC1033" s="64"/>
      <c r="CD1033" s="64"/>
      <c r="CE1033" s="64"/>
      <c r="CF1033" s="64">
        <f>COUNT(CF1021:CF1032)</f>
        <v>12</v>
      </c>
      <c r="CG1033" s="64">
        <f>COUNT(CG1021:CG1032)</f>
        <v>3</v>
      </c>
      <c r="CH1033" s="64">
        <f>COUNT(CH1021:CI1032)</f>
        <v>2</v>
      </c>
      <c r="CI1033" s="64">
        <f>COUNT(CI1026:CI1032)</f>
        <v>0</v>
      </c>
      <c r="CJ1033" s="64">
        <f>SUM(CJ1021:CJ1032)</f>
        <v>24</v>
      </c>
    </row>
    <row r="1035" spans="2:88" x14ac:dyDescent="0.35">
      <c r="B1035" s="136" t="s">
        <v>230</v>
      </c>
      <c r="C1035" s="58" t="s">
        <v>231</v>
      </c>
      <c r="D1035" s="56">
        <v>40544</v>
      </c>
      <c r="E1035" s="56">
        <v>40575</v>
      </c>
      <c r="F1035" s="56">
        <v>40603</v>
      </c>
      <c r="G1035" s="56">
        <v>40634</v>
      </c>
      <c r="H1035" s="56">
        <v>40664</v>
      </c>
      <c r="I1035" s="56">
        <v>40695</v>
      </c>
      <c r="J1035" s="56">
        <v>40725</v>
      </c>
      <c r="K1035" s="56">
        <v>40756</v>
      </c>
      <c r="L1035" s="56">
        <v>40787</v>
      </c>
      <c r="M1035" s="56">
        <v>40817</v>
      </c>
      <c r="N1035" s="56">
        <v>40848</v>
      </c>
      <c r="O1035" s="56">
        <v>40878</v>
      </c>
      <c r="P1035" s="56">
        <v>40909</v>
      </c>
      <c r="Q1035" s="56">
        <v>40940</v>
      </c>
      <c r="R1035" s="56">
        <v>40969</v>
      </c>
      <c r="S1035" s="56">
        <v>41000</v>
      </c>
      <c r="T1035" s="56">
        <v>41030</v>
      </c>
      <c r="U1035" s="56">
        <v>41061</v>
      </c>
      <c r="V1035" s="56">
        <v>41091</v>
      </c>
      <c r="W1035" s="56">
        <v>41122</v>
      </c>
      <c r="X1035" s="56">
        <v>41153</v>
      </c>
      <c r="Y1035" s="56">
        <v>41183</v>
      </c>
      <c r="Z1035" s="56">
        <v>41214</v>
      </c>
      <c r="AA1035" s="56">
        <v>41244</v>
      </c>
      <c r="AB1035" s="56">
        <v>41275</v>
      </c>
      <c r="AC1035" s="56">
        <v>41306</v>
      </c>
      <c r="AD1035" s="56">
        <v>41334</v>
      </c>
      <c r="AE1035" s="56">
        <v>41365</v>
      </c>
      <c r="AF1035" s="56">
        <v>41395</v>
      </c>
      <c r="AG1035" s="56">
        <v>41426</v>
      </c>
      <c r="AH1035" s="56">
        <v>41456</v>
      </c>
      <c r="AI1035" s="56">
        <v>41487</v>
      </c>
      <c r="AJ1035" s="56">
        <v>41518</v>
      </c>
      <c r="AK1035" s="56">
        <v>41548</v>
      </c>
      <c r="AL1035" s="56">
        <v>41579</v>
      </c>
      <c r="AM1035" s="56">
        <v>41609</v>
      </c>
      <c r="AN1035" s="56">
        <v>41640</v>
      </c>
      <c r="AO1035" s="56">
        <v>41671</v>
      </c>
      <c r="AP1035" s="56">
        <v>41699</v>
      </c>
      <c r="AQ1035" s="56">
        <v>41730</v>
      </c>
      <c r="AR1035" s="56">
        <v>41760</v>
      </c>
      <c r="AS1035" s="56">
        <v>41791</v>
      </c>
      <c r="AT1035" s="56">
        <v>41821</v>
      </c>
      <c r="AU1035" s="56">
        <v>41852</v>
      </c>
      <c r="AV1035" s="56">
        <v>41883</v>
      </c>
      <c r="AW1035" s="56">
        <v>41913</v>
      </c>
      <c r="AX1035" s="56">
        <v>41944</v>
      </c>
      <c r="AY1035" s="56">
        <v>41974</v>
      </c>
      <c r="AZ1035" s="56">
        <v>42005</v>
      </c>
      <c r="BA1035" s="56">
        <v>42036</v>
      </c>
      <c r="BB1035" s="56">
        <v>42064</v>
      </c>
      <c r="BC1035" s="56">
        <v>42095</v>
      </c>
      <c r="BD1035" s="56">
        <v>42125</v>
      </c>
      <c r="BE1035" s="56">
        <v>42156</v>
      </c>
      <c r="BF1035" s="56">
        <v>42186</v>
      </c>
      <c r="BG1035" s="56">
        <v>42217</v>
      </c>
      <c r="BH1035" s="48">
        <v>42248</v>
      </c>
      <c r="BI1035" s="48">
        <v>42278</v>
      </c>
      <c r="BJ1035" s="48">
        <v>42309</v>
      </c>
      <c r="BK1035" s="48">
        <v>42339</v>
      </c>
      <c r="BL1035" s="48">
        <v>42370</v>
      </c>
      <c r="BM1035" s="48">
        <v>42401</v>
      </c>
      <c r="BN1035" s="48">
        <v>42430</v>
      </c>
      <c r="BO1035" s="48">
        <v>42461</v>
      </c>
      <c r="BP1035" s="48">
        <v>42491</v>
      </c>
      <c r="BQ1035" s="48">
        <v>42522</v>
      </c>
      <c r="BR1035" s="48">
        <v>42552</v>
      </c>
      <c r="BS1035" s="48">
        <v>42583</v>
      </c>
      <c r="BT1035" s="48">
        <v>42614</v>
      </c>
      <c r="BU1035" s="48">
        <v>42644</v>
      </c>
      <c r="BV1035" s="48">
        <v>42675</v>
      </c>
      <c r="BW1035" s="48">
        <v>42705</v>
      </c>
      <c r="BX1035" s="48">
        <v>42736</v>
      </c>
      <c r="BY1035" s="48">
        <v>42767</v>
      </c>
      <c r="BZ1035" s="48">
        <v>42795</v>
      </c>
      <c r="CA1035" s="48">
        <v>42826</v>
      </c>
      <c r="CB1035" s="48">
        <v>42856</v>
      </c>
      <c r="CC1035" s="48">
        <v>42887</v>
      </c>
      <c r="CD1035" s="48">
        <v>42917</v>
      </c>
      <c r="CE1035" s="48">
        <v>42948</v>
      </c>
      <c r="CF1035" s="48">
        <v>42979</v>
      </c>
      <c r="CG1035" s="48">
        <v>43009</v>
      </c>
      <c r="CH1035" s="48">
        <v>43040</v>
      </c>
      <c r="CI1035" s="48">
        <v>43070</v>
      </c>
      <c r="CJ1035" s="56" t="s">
        <v>16</v>
      </c>
    </row>
    <row r="1036" spans="2:88" x14ac:dyDescent="0.35">
      <c r="B1036" s="137">
        <v>1194047</v>
      </c>
      <c r="C1036" s="59">
        <v>43009</v>
      </c>
      <c r="D1036" s="60"/>
      <c r="E1036" s="60"/>
      <c r="F1036" s="60"/>
      <c r="G1036" s="60"/>
      <c r="H1036" s="60"/>
      <c r="I1036" s="60"/>
      <c r="J1036" s="60"/>
      <c r="K1036" s="60"/>
      <c r="L1036" s="60"/>
      <c r="M1036" s="60"/>
      <c r="N1036" s="60"/>
      <c r="O1036" s="60"/>
      <c r="P1036" s="60"/>
      <c r="Q1036" s="60"/>
      <c r="R1036" s="50"/>
      <c r="S1036" s="50"/>
      <c r="T1036" s="50"/>
      <c r="U1036" s="50"/>
      <c r="V1036" s="50"/>
      <c r="W1036" s="50"/>
      <c r="X1036" s="50"/>
      <c r="Y1036" s="50"/>
      <c r="Z1036" s="50"/>
      <c r="AA1036" s="50"/>
      <c r="AB1036" s="50"/>
      <c r="AC1036" s="50"/>
      <c r="AD1036" s="50"/>
      <c r="AE1036" s="50"/>
      <c r="AF1036" s="50"/>
      <c r="AG1036" s="50"/>
      <c r="AH1036" s="50"/>
      <c r="AI1036" s="50"/>
      <c r="AJ1036" s="50"/>
      <c r="AK1036" s="50"/>
      <c r="AL1036" s="50"/>
      <c r="AM1036" s="50"/>
      <c r="AN1036" s="50"/>
      <c r="AO1036" s="50"/>
      <c r="AP1036" s="50"/>
      <c r="AQ1036" s="50"/>
      <c r="AR1036" s="50"/>
      <c r="AS1036" s="50"/>
      <c r="AT1036" s="50"/>
      <c r="AU1036" s="50"/>
      <c r="AV1036" s="50"/>
      <c r="AW1036" s="50"/>
      <c r="AX1036" s="50"/>
      <c r="AY1036" s="50"/>
      <c r="AZ1036" s="50"/>
      <c r="BA1036" s="50"/>
      <c r="BB1036" s="50"/>
      <c r="BC1036" s="50"/>
      <c r="BD1036" s="50"/>
      <c r="BE1036" s="50"/>
      <c r="BF1036" s="65"/>
      <c r="BG1036" s="65"/>
      <c r="BH1036" s="65"/>
      <c r="BI1036" s="50"/>
      <c r="BJ1036" s="50"/>
      <c r="BK1036" s="50"/>
      <c r="BL1036" s="50"/>
      <c r="BM1036" s="50"/>
      <c r="BN1036" s="50"/>
      <c r="BO1036" s="50"/>
      <c r="BP1036" s="50"/>
      <c r="BQ1036" s="50"/>
      <c r="BR1036" s="50"/>
      <c r="BS1036" s="50"/>
      <c r="BT1036" s="50"/>
      <c r="BU1036" s="50"/>
      <c r="BV1036" s="50"/>
      <c r="BW1036" s="50"/>
      <c r="BX1036" s="50"/>
      <c r="BY1036" s="50"/>
      <c r="BZ1036" s="50"/>
      <c r="CA1036" s="50"/>
      <c r="CB1036" s="50"/>
      <c r="CC1036" s="50"/>
      <c r="CD1036" s="50"/>
      <c r="CE1036" s="50"/>
      <c r="CF1036" s="50"/>
      <c r="CG1036" s="50">
        <v>2</v>
      </c>
      <c r="CH1036" s="50"/>
      <c r="CI1036" s="50"/>
      <c r="CJ1036" s="61">
        <f>SUM(D1036:CI1036)</f>
        <v>2</v>
      </c>
    </row>
    <row r="1037" spans="2:88" x14ac:dyDescent="0.35">
      <c r="B1037" s="137">
        <v>360266</v>
      </c>
      <c r="C1037" s="59">
        <v>43009</v>
      </c>
      <c r="D1037" s="60"/>
      <c r="E1037" s="60"/>
      <c r="F1037" s="60"/>
      <c r="G1037" s="60"/>
      <c r="H1037" s="60"/>
      <c r="I1037" s="60"/>
      <c r="J1037" s="60"/>
      <c r="K1037" s="60"/>
      <c r="L1037" s="60"/>
      <c r="M1037" s="60"/>
      <c r="N1037" s="60"/>
      <c r="O1037" s="60"/>
      <c r="P1037" s="60"/>
      <c r="Q1037" s="60"/>
      <c r="R1037" s="50"/>
      <c r="S1037" s="50"/>
      <c r="T1037" s="50"/>
      <c r="U1037" s="50"/>
      <c r="V1037" s="50"/>
      <c r="W1037" s="50"/>
      <c r="X1037" s="50"/>
      <c r="Y1037" s="50"/>
      <c r="Z1037" s="50"/>
      <c r="AA1037" s="50"/>
      <c r="AB1037" s="50"/>
      <c r="AC1037" s="50"/>
      <c r="AD1037" s="50"/>
      <c r="AE1037" s="50"/>
      <c r="AF1037" s="50"/>
      <c r="AG1037" s="50"/>
      <c r="AH1037" s="50"/>
      <c r="AI1037" s="50"/>
      <c r="AJ1037" s="50"/>
      <c r="AK1037" s="50"/>
      <c r="AL1037" s="50"/>
      <c r="AM1037" s="50"/>
      <c r="AN1037" s="50"/>
      <c r="AO1037" s="50"/>
      <c r="AP1037" s="50"/>
      <c r="AQ1037" s="50"/>
      <c r="AR1037" s="50"/>
      <c r="AS1037" s="50"/>
      <c r="AT1037" s="50"/>
      <c r="AU1037" s="50"/>
      <c r="AV1037" s="50"/>
      <c r="AW1037" s="50"/>
      <c r="AX1037" s="50"/>
      <c r="AY1037" s="50"/>
      <c r="AZ1037" s="50"/>
      <c r="BA1037" s="50"/>
      <c r="BB1037" s="50"/>
      <c r="BC1037" s="50"/>
      <c r="BD1037" s="50"/>
      <c r="BE1037" s="50"/>
      <c r="BF1037" s="65"/>
      <c r="BG1037" s="65"/>
      <c r="BH1037" s="65"/>
      <c r="BI1037" s="50"/>
      <c r="BJ1037" s="50"/>
      <c r="BK1037" s="50"/>
      <c r="BL1037" s="50"/>
      <c r="BM1037" s="50"/>
      <c r="BN1037" s="50"/>
      <c r="BO1037" s="50"/>
      <c r="BP1037" s="50"/>
      <c r="BQ1037" s="50"/>
      <c r="BR1037" s="50"/>
      <c r="BS1037" s="50"/>
      <c r="BT1037" s="50"/>
      <c r="BU1037" s="50"/>
      <c r="BV1037" s="50"/>
      <c r="BW1037" s="50"/>
      <c r="BX1037" s="50"/>
      <c r="BY1037" s="50"/>
      <c r="BZ1037" s="50"/>
      <c r="CA1037" s="50"/>
      <c r="CB1037" s="50"/>
      <c r="CC1037" s="50"/>
      <c r="CD1037" s="50"/>
      <c r="CE1037" s="50"/>
      <c r="CF1037" s="50"/>
      <c r="CG1037" s="50">
        <v>4</v>
      </c>
      <c r="CH1037" s="50"/>
      <c r="CI1037" s="50">
        <v>2</v>
      </c>
      <c r="CJ1037" s="61">
        <f t="shared" ref="CJ1037:CJ1040" si="589">SUM(D1037:CI1037)</f>
        <v>6</v>
      </c>
    </row>
    <row r="1038" spans="2:88" x14ac:dyDescent="0.35">
      <c r="B1038" s="137">
        <v>511934</v>
      </c>
      <c r="C1038" s="59">
        <v>43009</v>
      </c>
      <c r="D1038" s="60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  <c r="O1038" s="60"/>
      <c r="P1038" s="60"/>
      <c r="Q1038" s="60"/>
      <c r="R1038" s="50"/>
      <c r="S1038" s="50"/>
      <c r="T1038" s="50"/>
      <c r="U1038" s="50"/>
      <c r="V1038" s="50"/>
      <c r="W1038" s="50"/>
      <c r="X1038" s="50"/>
      <c r="Y1038" s="50"/>
      <c r="Z1038" s="50"/>
      <c r="AA1038" s="50"/>
      <c r="AB1038" s="50"/>
      <c r="AC1038" s="50"/>
      <c r="AD1038" s="50"/>
      <c r="AE1038" s="50"/>
      <c r="AF1038" s="50"/>
      <c r="AG1038" s="50"/>
      <c r="AH1038" s="50"/>
      <c r="AI1038" s="50"/>
      <c r="AJ1038" s="50"/>
      <c r="AK1038" s="50"/>
      <c r="AL1038" s="50"/>
      <c r="AM1038" s="50"/>
      <c r="AN1038" s="50"/>
      <c r="AO1038" s="50"/>
      <c r="AP1038" s="50"/>
      <c r="AQ1038" s="50"/>
      <c r="AR1038" s="50"/>
      <c r="AS1038" s="50"/>
      <c r="AT1038" s="50"/>
      <c r="AU1038" s="50"/>
      <c r="AV1038" s="50"/>
      <c r="AW1038" s="50"/>
      <c r="AX1038" s="50"/>
      <c r="AY1038" s="50"/>
      <c r="AZ1038" s="50"/>
      <c r="BA1038" s="50"/>
      <c r="BB1038" s="50"/>
      <c r="BC1038" s="50"/>
      <c r="BD1038" s="50"/>
      <c r="BE1038" s="50"/>
      <c r="BF1038" s="65"/>
      <c r="BG1038" s="65"/>
      <c r="BH1038" s="65"/>
      <c r="BI1038" s="50"/>
      <c r="BJ1038" s="50"/>
      <c r="BK1038" s="50"/>
      <c r="BL1038" s="50"/>
      <c r="BM1038" s="50"/>
      <c r="BN1038" s="50"/>
      <c r="BO1038" s="50"/>
      <c r="BP1038" s="50"/>
      <c r="BQ1038" s="50"/>
      <c r="BR1038" s="50"/>
      <c r="BS1038" s="50"/>
      <c r="BT1038" s="50"/>
      <c r="BU1038" s="50"/>
      <c r="BV1038" s="50"/>
      <c r="BW1038" s="50"/>
      <c r="BX1038" s="50"/>
      <c r="BY1038" s="50"/>
      <c r="BZ1038" s="50"/>
      <c r="CA1038" s="50"/>
      <c r="CB1038" s="50"/>
      <c r="CC1038" s="50"/>
      <c r="CD1038" s="50"/>
      <c r="CE1038" s="50"/>
      <c r="CF1038" s="50"/>
      <c r="CG1038" s="50">
        <v>3</v>
      </c>
      <c r="CH1038" s="50"/>
      <c r="CI1038" s="50"/>
      <c r="CJ1038" s="61">
        <f t="shared" si="589"/>
        <v>3</v>
      </c>
    </row>
    <row r="1039" spans="2:88" x14ac:dyDescent="0.35">
      <c r="B1039" s="137">
        <v>841428</v>
      </c>
      <c r="C1039" s="59">
        <v>43009</v>
      </c>
      <c r="D1039" s="60"/>
      <c r="E1039" s="60"/>
      <c r="F1039" s="60"/>
      <c r="G1039" s="60"/>
      <c r="H1039" s="60"/>
      <c r="I1039" s="60"/>
      <c r="J1039" s="60"/>
      <c r="K1039" s="60"/>
      <c r="L1039" s="60"/>
      <c r="M1039" s="60"/>
      <c r="N1039" s="60"/>
      <c r="O1039" s="60"/>
      <c r="P1039" s="60"/>
      <c r="Q1039" s="60"/>
      <c r="R1039" s="50"/>
      <c r="S1039" s="50"/>
      <c r="T1039" s="50"/>
      <c r="U1039" s="50"/>
      <c r="V1039" s="50"/>
      <c r="W1039" s="50"/>
      <c r="X1039" s="50"/>
      <c r="Y1039" s="50"/>
      <c r="Z1039" s="50"/>
      <c r="AA1039" s="50"/>
      <c r="AB1039" s="50"/>
      <c r="AC1039" s="50"/>
      <c r="AD1039" s="50"/>
      <c r="AE1039" s="50"/>
      <c r="AF1039" s="50"/>
      <c r="AG1039" s="50"/>
      <c r="AH1039" s="50"/>
      <c r="AI1039" s="50"/>
      <c r="AJ1039" s="50"/>
      <c r="AK1039" s="50"/>
      <c r="AL1039" s="50"/>
      <c r="AM1039" s="50"/>
      <c r="AN1039" s="50"/>
      <c r="AO1039" s="50"/>
      <c r="AP1039" s="50"/>
      <c r="AQ1039" s="50"/>
      <c r="AR1039" s="50"/>
      <c r="AS1039" s="50"/>
      <c r="AT1039" s="50"/>
      <c r="AU1039" s="50"/>
      <c r="AV1039" s="50"/>
      <c r="AW1039" s="50"/>
      <c r="AX1039" s="50"/>
      <c r="AY1039" s="50"/>
      <c r="AZ1039" s="50"/>
      <c r="BA1039" s="50"/>
      <c r="BB1039" s="50"/>
      <c r="BC1039" s="50"/>
      <c r="BD1039" s="50"/>
      <c r="BE1039" s="50"/>
      <c r="BF1039" s="65"/>
      <c r="BG1039" s="65"/>
      <c r="BH1039" s="65"/>
      <c r="BI1039" s="50"/>
      <c r="BJ1039" s="50"/>
      <c r="BK1039" s="50"/>
      <c r="BL1039" s="50"/>
      <c r="BM1039" s="50"/>
      <c r="BN1039" s="50"/>
      <c r="BO1039" s="50"/>
      <c r="BP1039" s="50"/>
      <c r="BQ1039" s="50"/>
      <c r="BR1039" s="50"/>
      <c r="BS1039" s="50"/>
      <c r="BT1039" s="50"/>
      <c r="BU1039" s="50"/>
      <c r="BV1039" s="50"/>
      <c r="BW1039" s="50"/>
      <c r="BX1039" s="50"/>
      <c r="BY1039" s="50"/>
      <c r="BZ1039" s="50"/>
      <c r="CA1039" s="50"/>
      <c r="CB1039" s="50"/>
      <c r="CC1039" s="50"/>
      <c r="CD1039" s="50"/>
      <c r="CE1039" s="50"/>
      <c r="CF1039" s="50"/>
      <c r="CG1039" s="50">
        <v>1</v>
      </c>
      <c r="CH1039" s="50"/>
      <c r="CI1039" s="50"/>
      <c r="CJ1039" s="61">
        <f t="shared" si="589"/>
        <v>1</v>
      </c>
    </row>
    <row r="1040" spans="2:88" x14ac:dyDescent="0.35">
      <c r="B1040" s="137">
        <v>784046</v>
      </c>
      <c r="C1040" s="59">
        <v>43009</v>
      </c>
      <c r="D1040" s="60"/>
      <c r="E1040" s="60"/>
      <c r="F1040" s="60"/>
      <c r="G1040" s="60"/>
      <c r="H1040" s="60"/>
      <c r="I1040" s="60"/>
      <c r="J1040" s="60"/>
      <c r="K1040" s="60"/>
      <c r="L1040" s="60"/>
      <c r="M1040" s="60"/>
      <c r="N1040" s="60"/>
      <c r="O1040" s="60"/>
      <c r="P1040" s="60"/>
      <c r="Q1040" s="60"/>
      <c r="R1040" s="50"/>
      <c r="S1040" s="50"/>
      <c r="T1040" s="50"/>
      <c r="U1040" s="50"/>
      <c r="V1040" s="50"/>
      <c r="W1040" s="50"/>
      <c r="X1040" s="50"/>
      <c r="Y1040" s="50"/>
      <c r="Z1040" s="50"/>
      <c r="AA1040" s="50"/>
      <c r="AB1040" s="50"/>
      <c r="AC1040" s="50"/>
      <c r="AD1040" s="50"/>
      <c r="AE1040" s="50"/>
      <c r="AF1040" s="50"/>
      <c r="AG1040" s="50"/>
      <c r="AH1040" s="50"/>
      <c r="AI1040" s="50"/>
      <c r="AJ1040" s="50"/>
      <c r="AK1040" s="50"/>
      <c r="AL1040" s="50"/>
      <c r="AM1040" s="50"/>
      <c r="AN1040" s="50"/>
      <c r="AO1040" s="50"/>
      <c r="AP1040" s="50"/>
      <c r="AQ1040" s="50"/>
      <c r="AR1040" s="50"/>
      <c r="AS1040" s="50"/>
      <c r="AT1040" s="50"/>
      <c r="AU1040" s="50"/>
      <c r="AV1040" s="50"/>
      <c r="AW1040" s="50"/>
      <c r="AX1040" s="50"/>
      <c r="AY1040" s="50"/>
      <c r="AZ1040" s="50"/>
      <c r="BA1040" s="50"/>
      <c r="BB1040" s="50"/>
      <c r="BC1040" s="50"/>
      <c r="BD1040" s="50"/>
      <c r="BE1040" s="50"/>
      <c r="BF1040" s="65"/>
      <c r="BG1040" s="65"/>
      <c r="BH1040" s="65"/>
      <c r="BI1040" s="50"/>
      <c r="BJ1040" s="50"/>
      <c r="BK1040" s="50"/>
      <c r="BL1040" s="50"/>
      <c r="BM1040" s="50"/>
      <c r="BN1040" s="50"/>
      <c r="BO1040" s="50"/>
      <c r="BP1040" s="50"/>
      <c r="BQ1040" s="50"/>
      <c r="BR1040" s="50"/>
      <c r="BS1040" s="50"/>
      <c r="BT1040" s="50"/>
      <c r="BU1040" s="50"/>
      <c r="BV1040" s="50"/>
      <c r="BW1040" s="50"/>
      <c r="BX1040" s="50"/>
      <c r="BY1040" s="50"/>
      <c r="BZ1040" s="50"/>
      <c r="CA1040" s="50"/>
      <c r="CB1040" s="50"/>
      <c r="CC1040" s="50"/>
      <c r="CD1040" s="50"/>
      <c r="CE1040" s="50"/>
      <c r="CF1040" s="50"/>
      <c r="CG1040" s="50">
        <v>1</v>
      </c>
      <c r="CH1040" s="50"/>
      <c r="CI1040" s="50"/>
      <c r="CJ1040" s="61">
        <f t="shared" si="589"/>
        <v>1</v>
      </c>
    </row>
    <row r="1041" spans="2:88" x14ac:dyDescent="0.35">
      <c r="B1041" s="137">
        <v>224088</v>
      </c>
      <c r="C1041" s="59">
        <v>43009</v>
      </c>
      <c r="D1041" s="60"/>
      <c r="E1041" s="60"/>
      <c r="F1041" s="60"/>
      <c r="G1041" s="60"/>
      <c r="H1041" s="60"/>
      <c r="I1041" s="60"/>
      <c r="J1041" s="60"/>
      <c r="K1041" s="60"/>
      <c r="L1041" s="60"/>
      <c r="M1041" s="60"/>
      <c r="N1041" s="60"/>
      <c r="O1041" s="60"/>
      <c r="P1041" s="60"/>
      <c r="Q1041" s="60"/>
      <c r="R1041" s="50"/>
      <c r="S1041" s="50"/>
      <c r="T1041" s="50"/>
      <c r="U1041" s="50"/>
      <c r="V1041" s="50"/>
      <c r="W1041" s="50"/>
      <c r="X1041" s="50"/>
      <c r="Y1041" s="50"/>
      <c r="Z1041" s="50"/>
      <c r="AA1041" s="50"/>
      <c r="AB1041" s="50"/>
      <c r="AC1041" s="50"/>
      <c r="AD1041" s="50"/>
      <c r="AE1041" s="50"/>
      <c r="AF1041" s="50"/>
      <c r="AG1041" s="50"/>
      <c r="AH1041" s="50"/>
      <c r="AI1041" s="50"/>
      <c r="AJ1041" s="50"/>
      <c r="AK1041" s="50"/>
      <c r="AL1041" s="50"/>
      <c r="AM1041" s="50"/>
      <c r="AN1041" s="50"/>
      <c r="AO1041" s="50"/>
      <c r="AP1041" s="50"/>
      <c r="AQ1041" s="50"/>
      <c r="AR1041" s="50"/>
      <c r="AS1041" s="50"/>
      <c r="AT1041" s="50"/>
      <c r="AU1041" s="50"/>
      <c r="AV1041" s="50"/>
      <c r="AW1041" s="50"/>
      <c r="AX1041" s="50"/>
      <c r="AY1041" s="50"/>
      <c r="AZ1041" s="50"/>
      <c r="BA1041" s="50"/>
      <c r="BB1041" s="50"/>
      <c r="BC1041" s="50"/>
      <c r="BD1041" s="50"/>
      <c r="BE1041" s="50"/>
      <c r="BF1041" s="65"/>
      <c r="BG1041" s="65"/>
      <c r="BH1041" s="65"/>
      <c r="BI1041" s="50"/>
      <c r="BJ1041" s="50"/>
      <c r="BK1041" s="50"/>
      <c r="BL1041" s="50"/>
      <c r="BM1041" s="50"/>
      <c r="BN1041" s="50"/>
      <c r="BO1041" s="50"/>
      <c r="BP1041" s="50"/>
      <c r="BQ1041" s="50"/>
      <c r="BR1041" s="50"/>
      <c r="BS1041" s="50"/>
      <c r="BT1041" s="50"/>
      <c r="BU1041" s="50"/>
      <c r="BV1041" s="50"/>
      <c r="BW1041" s="50"/>
      <c r="BX1041" s="50"/>
      <c r="BY1041" s="50"/>
      <c r="BZ1041" s="50"/>
      <c r="CA1041" s="50"/>
      <c r="CB1041" s="50"/>
      <c r="CC1041" s="50"/>
      <c r="CD1041" s="50"/>
      <c r="CE1041" s="50"/>
      <c r="CF1041" s="50"/>
      <c r="CG1041" s="50">
        <v>1</v>
      </c>
      <c r="CH1041" s="50"/>
      <c r="CI1041" s="50"/>
      <c r="CJ1041" s="61">
        <f>SUM(D1041:CI1041)</f>
        <v>1</v>
      </c>
    </row>
    <row r="1042" spans="2:88" x14ac:dyDescent="0.35">
      <c r="B1042" s="137">
        <v>1208712</v>
      </c>
      <c r="C1042" s="59">
        <v>43009</v>
      </c>
      <c r="D1042" s="60"/>
      <c r="E1042" s="60"/>
      <c r="F1042" s="60"/>
      <c r="G1042" s="60"/>
      <c r="H1042" s="60"/>
      <c r="I1042" s="60"/>
      <c r="J1042" s="60"/>
      <c r="K1042" s="60"/>
      <c r="L1042" s="60"/>
      <c r="M1042" s="60"/>
      <c r="N1042" s="60"/>
      <c r="O1042" s="60"/>
      <c r="P1042" s="60"/>
      <c r="Q1042" s="60"/>
      <c r="R1042" s="50"/>
      <c r="S1042" s="50"/>
      <c r="T1042" s="50"/>
      <c r="U1042" s="50"/>
      <c r="V1042" s="50"/>
      <c r="W1042" s="50"/>
      <c r="X1042" s="50"/>
      <c r="Y1042" s="50"/>
      <c r="Z1042" s="50"/>
      <c r="AA1042" s="50"/>
      <c r="AB1042" s="50"/>
      <c r="AC1042" s="50"/>
      <c r="AD1042" s="50"/>
      <c r="AE1042" s="50"/>
      <c r="AF1042" s="50"/>
      <c r="AG1042" s="50"/>
      <c r="AH1042" s="50"/>
      <c r="AI1042" s="50"/>
      <c r="AJ1042" s="50"/>
      <c r="AK1042" s="50"/>
      <c r="AL1042" s="50"/>
      <c r="AM1042" s="50"/>
      <c r="AN1042" s="50"/>
      <c r="AO1042" s="50"/>
      <c r="AP1042" s="50"/>
      <c r="AQ1042" s="50"/>
      <c r="AR1042" s="50"/>
      <c r="AS1042" s="50"/>
      <c r="AT1042" s="50"/>
      <c r="AU1042" s="50"/>
      <c r="AV1042" s="50"/>
      <c r="AW1042" s="50"/>
      <c r="AX1042" s="50"/>
      <c r="AY1042" s="50"/>
      <c r="AZ1042" s="50"/>
      <c r="BA1042" s="50"/>
      <c r="BB1042" s="50"/>
      <c r="BC1042" s="50"/>
      <c r="BD1042" s="50"/>
      <c r="BE1042" s="50"/>
      <c r="BF1042" s="65"/>
      <c r="BG1042" s="65"/>
      <c r="BH1042" s="65"/>
      <c r="BI1042" s="50"/>
      <c r="BJ1042" s="50"/>
      <c r="BK1042" s="50"/>
      <c r="BL1042" s="50"/>
      <c r="BM1042" s="50"/>
      <c r="BN1042" s="50"/>
      <c r="BO1042" s="50"/>
      <c r="BP1042" s="50"/>
      <c r="BQ1042" s="50"/>
      <c r="BR1042" s="50"/>
      <c r="BS1042" s="50"/>
      <c r="BT1042" s="50"/>
      <c r="BU1042" s="50"/>
      <c r="BV1042" s="50"/>
      <c r="BW1042" s="50"/>
      <c r="BX1042" s="50"/>
      <c r="BY1042" s="50"/>
      <c r="BZ1042" s="50"/>
      <c r="CA1042" s="50"/>
      <c r="CB1042" s="50"/>
      <c r="CC1042" s="50"/>
      <c r="CD1042" s="50"/>
      <c r="CE1042" s="50"/>
      <c r="CF1042" s="50"/>
      <c r="CG1042" s="50">
        <v>1</v>
      </c>
      <c r="CH1042" s="50">
        <v>2</v>
      </c>
      <c r="CI1042" s="50"/>
      <c r="CJ1042" s="61">
        <f t="shared" ref="CJ1042" si="590">SUM(D1042:CI1042)</f>
        <v>3</v>
      </c>
    </row>
    <row r="1043" spans="2:88" x14ac:dyDescent="0.35">
      <c r="B1043" s="63"/>
      <c r="C1043" s="62" t="s">
        <v>16</v>
      </c>
      <c r="D1043" s="63"/>
      <c r="E1043" s="63"/>
      <c r="F1043" s="63"/>
      <c r="G1043" s="63"/>
      <c r="H1043" s="63"/>
      <c r="I1043" s="63"/>
      <c r="J1043" s="63"/>
      <c r="K1043" s="63"/>
      <c r="L1043" s="63"/>
      <c r="M1043" s="63"/>
      <c r="N1043" s="63"/>
      <c r="O1043" s="63"/>
      <c r="P1043" s="63"/>
      <c r="Q1043" s="64"/>
      <c r="R1043" s="64"/>
      <c r="S1043" s="64"/>
      <c r="T1043" s="64"/>
      <c r="U1043" s="64"/>
      <c r="V1043" s="64"/>
      <c r="W1043" s="64"/>
      <c r="X1043" s="64"/>
      <c r="Y1043" s="64"/>
      <c r="Z1043" s="64"/>
      <c r="AA1043" s="64"/>
      <c r="AB1043" s="64"/>
      <c r="AC1043" s="64"/>
      <c r="AD1043" s="64"/>
      <c r="AE1043" s="64"/>
      <c r="AF1043" s="64"/>
      <c r="AG1043" s="64"/>
      <c r="AH1043" s="64"/>
      <c r="AI1043" s="64"/>
      <c r="AJ1043" s="64"/>
      <c r="AK1043" s="64"/>
      <c r="AL1043" s="64"/>
      <c r="AM1043" s="64"/>
      <c r="AN1043" s="64"/>
      <c r="AO1043" s="64"/>
      <c r="AP1043" s="64"/>
      <c r="AQ1043" s="64"/>
      <c r="AR1043" s="64"/>
      <c r="AS1043" s="64"/>
      <c r="AT1043" s="64"/>
      <c r="AU1043" s="64"/>
      <c r="AV1043" s="64"/>
      <c r="AW1043" s="64"/>
      <c r="AX1043" s="64"/>
      <c r="AY1043" s="64"/>
      <c r="AZ1043" s="64"/>
      <c r="BA1043" s="64"/>
      <c r="BB1043" s="64"/>
      <c r="BC1043" s="64"/>
      <c r="BD1043" s="64"/>
      <c r="BE1043" s="64"/>
      <c r="BF1043" s="64"/>
      <c r="BG1043" s="64"/>
      <c r="BH1043" s="64"/>
      <c r="BI1043" s="64"/>
      <c r="BJ1043" s="64"/>
      <c r="BK1043" s="64"/>
      <c r="BL1043" s="64"/>
      <c r="BM1043" s="64"/>
      <c r="BN1043" s="64"/>
      <c r="BO1043" s="64"/>
      <c r="BP1043" s="64"/>
      <c r="BQ1043" s="64"/>
      <c r="BR1043" s="64"/>
      <c r="BS1043" s="64"/>
      <c r="BT1043" s="64"/>
      <c r="BU1043" s="64"/>
      <c r="BV1043" s="64"/>
      <c r="BW1043" s="64"/>
      <c r="BX1043" s="64"/>
      <c r="BY1043" s="64"/>
      <c r="BZ1043" s="64"/>
      <c r="CA1043" s="64"/>
      <c r="CB1043" s="64"/>
      <c r="CC1043" s="64"/>
      <c r="CD1043" s="64"/>
      <c r="CE1043" s="64"/>
      <c r="CF1043" s="64"/>
      <c r="CG1043" s="64">
        <f>COUNT(CG1036:CG1042)</f>
        <v>7</v>
      </c>
      <c r="CH1043" s="64">
        <f>COUNT(CH1036:CH1042)</f>
        <v>1</v>
      </c>
      <c r="CI1043" s="64">
        <f>COUNT(CI1036:CI1042)</f>
        <v>1</v>
      </c>
      <c r="CJ1043" s="64">
        <f>SUM(CJ1036:CJ1042)</f>
        <v>17</v>
      </c>
    </row>
    <row r="1045" spans="2:88" x14ac:dyDescent="0.35">
      <c r="B1045" s="136" t="s">
        <v>230</v>
      </c>
      <c r="C1045" s="58" t="s">
        <v>231</v>
      </c>
      <c r="D1045" s="56">
        <v>40544</v>
      </c>
      <c r="E1045" s="56">
        <v>40575</v>
      </c>
      <c r="F1045" s="56">
        <v>40603</v>
      </c>
      <c r="G1045" s="56">
        <v>40634</v>
      </c>
      <c r="H1045" s="56">
        <v>40664</v>
      </c>
      <c r="I1045" s="56">
        <v>40695</v>
      </c>
      <c r="J1045" s="56">
        <v>40725</v>
      </c>
      <c r="K1045" s="56">
        <v>40756</v>
      </c>
      <c r="L1045" s="56">
        <v>40787</v>
      </c>
      <c r="M1045" s="56">
        <v>40817</v>
      </c>
      <c r="N1045" s="56">
        <v>40848</v>
      </c>
      <c r="O1045" s="56">
        <v>40878</v>
      </c>
      <c r="P1045" s="56">
        <v>40909</v>
      </c>
      <c r="Q1045" s="56">
        <v>40940</v>
      </c>
      <c r="R1045" s="56">
        <v>40969</v>
      </c>
      <c r="S1045" s="56">
        <v>41000</v>
      </c>
      <c r="T1045" s="56">
        <v>41030</v>
      </c>
      <c r="U1045" s="56">
        <v>41061</v>
      </c>
      <c r="V1045" s="56">
        <v>41091</v>
      </c>
      <c r="W1045" s="56">
        <v>41122</v>
      </c>
      <c r="X1045" s="56">
        <v>41153</v>
      </c>
      <c r="Y1045" s="56">
        <v>41183</v>
      </c>
      <c r="Z1045" s="56">
        <v>41214</v>
      </c>
      <c r="AA1045" s="56">
        <v>41244</v>
      </c>
      <c r="AB1045" s="56">
        <v>41275</v>
      </c>
      <c r="AC1045" s="56">
        <v>41306</v>
      </c>
      <c r="AD1045" s="56">
        <v>41334</v>
      </c>
      <c r="AE1045" s="56">
        <v>41365</v>
      </c>
      <c r="AF1045" s="56">
        <v>41395</v>
      </c>
      <c r="AG1045" s="56">
        <v>41426</v>
      </c>
      <c r="AH1045" s="56">
        <v>41456</v>
      </c>
      <c r="AI1045" s="56">
        <v>41487</v>
      </c>
      <c r="AJ1045" s="56">
        <v>41518</v>
      </c>
      <c r="AK1045" s="56">
        <v>41548</v>
      </c>
      <c r="AL1045" s="56">
        <v>41579</v>
      </c>
      <c r="AM1045" s="56">
        <v>41609</v>
      </c>
      <c r="AN1045" s="56">
        <v>41640</v>
      </c>
      <c r="AO1045" s="56">
        <v>41671</v>
      </c>
      <c r="AP1045" s="56">
        <v>41699</v>
      </c>
      <c r="AQ1045" s="56">
        <v>41730</v>
      </c>
      <c r="AR1045" s="56">
        <v>41760</v>
      </c>
      <c r="AS1045" s="56">
        <v>41791</v>
      </c>
      <c r="AT1045" s="56">
        <v>41821</v>
      </c>
      <c r="AU1045" s="56">
        <v>41852</v>
      </c>
      <c r="AV1045" s="56">
        <v>41883</v>
      </c>
      <c r="AW1045" s="56">
        <v>41913</v>
      </c>
      <c r="AX1045" s="56">
        <v>41944</v>
      </c>
      <c r="AY1045" s="56">
        <v>41974</v>
      </c>
      <c r="AZ1045" s="56">
        <v>42005</v>
      </c>
      <c r="BA1045" s="56">
        <v>42036</v>
      </c>
      <c r="BB1045" s="56">
        <v>42064</v>
      </c>
      <c r="BC1045" s="56">
        <v>42095</v>
      </c>
      <c r="BD1045" s="56">
        <v>42125</v>
      </c>
      <c r="BE1045" s="56">
        <v>42156</v>
      </c>
      <c r="BF1045" s="56">
        <v>42186</v>
      </c>
      <c r="BG1045" s="56">
        <v>42217</v>
      </c>
      <c r="BH1045" s="48">
        <v>42248</v>
      </c>
      <c r="BI1045" s="48">
        <v>42278</v>
      </c>
      <c r="BJ1045" s="48">
        <v>42309</v>
      </c>
      <c r="BK1045" s="48">
        <v>42339</v>
      </c>
      <c r="BL1045" s="48">
        <v>42370</v>
      </c>
      <c r="BM1045" s="48">
        <v>42401</v>
      </c>
      <c r="BN1045" s="48">
        <v>42430</v>
      </c>
      <c r="BO1045" s="48">
        <v>42461</v>
      </c>
      <c r="BP1045" s="48">
        <v>42491</v>
      </c>
      <c r="BQ1045" s="48">
        <v>42522</v>
      </c>
      <c r="BR1045" s="48">
        <v>42552</v>
      </c>
      <c r="BS1045" s="48">
        <v>42583</v>
      </c>
      <c r="BT1045" s="48">
        <v>42614</v>
      </c>
      <c r="BU1045" s="48">
        <v>42644</v>
      </c>
      <c r="BV1045" s="48">
        <v>42675</v>
      </c>
      <c r="BW1045" s="48">
        <v>42705</v>
      </c>
      <c r="BX1045" s="48">
        <v>42736</v>
      </c>
      <c r="BY1045" s="48">
        <v>42767</v>
      </c>
      <c r="BZ1045" s="48">
        <v>42795</v>
      </c>
      <c r="CA1045" s="48">
        <v>42826</v>
      </c>
      <c r="CB1045" s="48">
        <v>42856</v>
      </c>
      <c r="CC1045" s="48">
        <v>42887</v>
      </c>
      <c r="CD1045" s="48">
        <v>42917</v>
      </c>
      <c r="CE1045" s="48">
        <v>42948</v>
      </c>
      <c r="CF1045" s="48">
        <v>42979</v>
      </c>
      <c r="CG1045" s="48">
        <v>43009</v>
      </c>
      <c r="CH1045" s="48">
        <v>43040</v>
      </c>
      <c r="CI1045" s="48">
        <v>43070</v>
      </c>
      <c r="CJ1045" s="56" t="s">
        <v>16</v>
      </c>
    </row>
    <row r="1046" spans="2:88" x14ac:dyDescent="0.35">
      <c r="B1046" s="137">
        <v>1050527</v>
      </c>
      <c r="C1046" s="59">
        <v>43040</v>
      </c>
      <c r="D1046" s="60"/>
      <c r="E1046" s="60"/>
      <c r="F1046" s="60"/>
      <c r="G1046" s="60"/>
      <c r="H1046" s="60"/>
      <c r="I1046" s="60"/>
      <c r="J1046" s="60"/>
      <c r="K1046" s="60"/>
      <c r="L1046" s="60"/>
      <c r="M1046" s="60"/>
      <c r="N1046" s="60"/>
      <c r="O1046" s="60"/>
      <c r="P1046" s="60"/>
      <c r="Q1046" s="60"/>
      <c r="R1046" s="50"/>
      <c r="S1046" s="50"/>
      <c r="T1046" s="50"/>
      <c r="U1046" s="50"/>
      <c r="V1046" s="50"/>
      <c r="W1046" s="50"/>
      <c r="X1046" s="50"/>
      <c r="Y1046" s="50"/>
      <c r="Z1046" s="50"/>
      <c r="AA1046" s="50"/>
      <c r="AB1046" s="50"/>
      <c r="AC1046" s="50"/>
      <c r="AD1046" s="50"/>
      <c r="AE1046" s="50"/>
      <c r="AF1046" s="50"/>
      <c r="AG1046" s="50"/>
      <c r="AH1046" s="50"/>
      <c r="AI1046" s="50"/>
      <c r="AJ1046" s="50"/>
      <c r="AK1046" s="50"/>
      <c r="AL1046" s="50"/>
      <c r="AM1046" s="50"/>
      <c r="AN1046" s="50"/>
      <c r="AO1046" s="50"/>
      <c r="AP1046" s="50"/>
      <c r="AQ1046" s="50"/>
      <c r="AR1046" s="50"/>
      <c r="AS1046" s="50"/>
      <c r="AT1046" s="50"/>
      <c r="AU1046" s="50"/>
      <c r="AV1046" s="50"/>
      <c r="AW1046" s="50"/>
      <c r="AX1046" s="50"/>
      <c r="AY1046" s="50"/>
      <c r="AZ1046" s="50"/>
      <c r="BA1046" s="50"/>
      <c r="BB1046" s="50"/>
      <c r="BC1046" s="50"/>
      <c r="BD1046" s="50"/>
      <c r="BE1046" s="50"/>
      <c r="BF1046" s="65"/>
      <c r="BG1046" s="65"/>
      <c r="BH1046" s="65"/>
      <c r="BI1046" s="50"/>
      <c r="BJ1046" s="50"/>
      <c r="BK1046" s="50"/>
      <c r="BL1046" s="50"/>
      <c r="BM1046" s="50"/>
      <c r="BN1046" s="50"/>
      <c r="BO1046" s="50"/>
      <c r="BP1046" s="50"/>
      <c r="BQ1046" s="50"/>
      <c r="BR1046" s="50"/>
      <c r="BS1046" s="50"/>
      <c r="BT1046" s="50"/>
      <c r="BU1046" s="50"/>
      <c r="BV1046" s="50"/>
      <c r="BW1046" s="50"/>
      <c r="BX1046" s="50"/>
      <c r="BY1046" s="50"/>
      <c r="BZ1046" s="50"/>
      <c r="CA1046" s="50"/>
      <c r="CB1046" s="50"/>
      <c r="CC1046" s="50"/>
      <c r="CD1046" s="50"/>
      <c r="CE1046" s="50"/>
      <c r="CF1046" s="50"/>
      <c r="CG1046" s="50"/>
      <c r="CH1046" s="50">
        <v>1</v>
      </c>
      <c r="CI1046" s="50"/>
      <c r="CJ1046" s="61">
        <f>SUM(D1046:CI1046)</f>
        <v>1</v>
      </c>
    </row>
    <row r="1047" spans="2:88" x14ac:dyDescent="0.35">
      <c r="B1047" s="137">
        <v>1215114</v>
      </c>
      <c r="C1047" s="59">
        <v>43040</v>
      </c>
      <c r="D1047" s="60"/>
      <c r="E1047" s="60"/>
      <c r="F1047" s="60"/>
      <c r="G1047" s="60"/>
      <c r="H1047" s="60"/>
      <c r="I1047" s="60"/>
      <c r="J1047" s="60"/>
      <c r="K1047" s="60"/>
      <c r="L1047" s="60"/>
      <c r="M1047" s="60"/>
      <c r="N1047" s="60"/>
      <c r="O1047" s="60"/>
      <c r="P1047" s="60"/>
      <c r="Q1047" s="60"/>
      <c r="R1047" s="50"/>
      <c r="S1047" s="50"/>
      <c r="T1047" s="50"/>
      <c r="U1047" s="50"/>
      <c r="V1047" s="50"/>
      <c r="W1047" s="50"/>
      <c r="X1047" s="50"/>
      <c r="Y1047" s="50"/>
      <c r="Z1047" s="50"/>
      <c r="AA1047" s="50"/>
      <c r="AB1047" s="50"/>
      <c r="AC1047" s="50"/>
      <c r="AD1047" s="50"/>
      <c r="AE1047" s="50"/>
      <c r="AF1047" s="50"/>
      <c r="AG1047" s="50"/>
      <c r="AH1047" s="50"/>
      <c r="AI1047" s="50"/>
      <c r="AJ1047" s="50"/>
      <c r="AK1047" s="50"/>
      <c r="AL1047" s="50"/>
      <c r="AM1047" s="50"/>
      <c r="AN1047" s="50"/>
      <c r="AO1047" s="50"/>
      <c r="AP1047" s="50"/>
      <c r="AQ1047" s="50"/>
      <c r="AR1047" s="50"/>
      <c r="AS1047" s="50"/>
      <c r="AT1047" s="50"/>
      <c r="AU1047" s="50"/>
      <c r="AV1047" s="50"/>
      <c r="AW1047" s="50"/>
      <c r="AX1047" s="50"/>
      <c r="AY1047" s="50"/>
      <c r="AZ1047" s="50"/>
      <c r="BA1047" s="50"/>
      <c r="BB1047" s="50"/>
      <c r="BC1047" s="50"/>
      <c r="BD1047" s="50"/>
      <c r="BE1047" s="50"/>
      <c r="BF1047" s="65"/>
      <c r="BG1047" s="65"/>
      <c r="BH1047" s="65"/>
      <c r="BI1047" s="50"/>
      <c r="BJ1047" s="50"/>
      <c r="BK1047" s="50"/>
      <c r="BL1047" s="50"/>
      <c r="BM1047" s="50"/>
      <c r="BN1047" s="50"/>
      <c r="BO1047" s="50"/>
      <c r="BP1047" s="50"/>
      <c r="BQ1047" s="50"/>
      <c r="BR1047" s="50"/>
      <c r="BS1047" s="50"/>
      <c r="BT1047" s="50"/>
      <c r="BU1047" s="50"/>
      <c r="BV1047" s="50"/>
      <c r="BW1047" s="50"/>
      <c r="BX1047" s="50"/>
      <c r="BY1047" s="50"/>
      <c r="BZ1047" s="50"/>
      <c r="CA1047" s="50"/>
      <c r="CB1047" s="50"/>
      <c r="CC1047" s="50"/>
      <c r="CD1047" s="50"/>
      <c r="CE1047" s="50"/>
      <c r="CF1047" s="50"/>
      <c r="CG1047" s="50"/>
      <c r="CH1047" s="50">
        <v>1</v>
      </c>
      <c r="CI1047" s="50">
        <v>1</v>
      </c>
      <c r="CJ1047" s="61">
        <f t="shared" ref="CJ1047:CJ1050" si="591">SUM(D1047:CI1047)</f>
        <v>2</v>
      </c>
    </row>
    <row r="1048" spans="2:88" x14ac:dyDescent="0.35">
      <c r="B1048" s="137">
        <v>863831</v>
      </c>
      <c r="C1048" s="59">
        <v>43040</v>
      </c>
      <c r="D1048" s="60"/>
      <c r="E1048" s="60"/>
      <c r="F1048" s="60"/>
      <c r="G1048" s="60"/>
      <c r="H1048" s="60"/>
      <c r="I1048" s="60"/>
      <c r="J1048" s="60"/>
      <c r="K1048" s="60"/>
      <c r="L1048" s="60"/>
      <c r="M1048" s="60"/>
      <c r="N1048" s="60"/>
      <c r="O1048" s="60"/>
      <c r="P1048" s="60"/>
      <c r="Q1048" s="60"/>
      <c r="R1048" s="50"/>
      <c r="S1048" s="50"/>
      <c r="T1048" s="50"/>
      <c r="U1048" s="50"/>
      <c r="V1048" s="50"/>
      <c r="W1048" s="50"/>
      <c r="X1048" s="50"/>
      <c r="Y1048" s="50"/>
      <c r="Z1048" s="50"/>
      <c r="AA1048" s="50"/>
      <c r="AB1048" s="50"/>
      <c r="AC1048" s="50"/>
      <c r="AD1048" s="50"/>
      <c r="AE1048" s="50"/>
      <c r="AF1048" s="50"/>
      <c r="AG1048" s="50"/>
      <c r="AH1048" s="50"/>
      <c r="AI1048" s="50"/>
      <c r="AJ1048" s="50"/>
      <c r="AK1048" s="50"/>
      <c r="AL1048" s="50"/>
      <c r="AM1048" s="50"/>
      <c r="AN1048" s="50"/>
      <c r="AO1048" s="50"/>
      <c r="AP1048" s="50"/>
      <c r="AQ1048" s="50"/>
      <c r="AR1048" s="50"/>
      <c r="AS1048" s="50"/>
      <c r="AT1048" s="50"/>
      <c r="AU1048" s="50"/>
      <c r="AV1048" s="50"/>
      <c r="AW1048" s="50"/>
      <c r="AX1048" s="50"/>
      <c r="AY1048" s="50"/>
      <c r="AZ1048" s="50"/>
      <c r="BA1048" s="50"/>
      <c r="BB1048" s="50"/>
      <c r="BC1048" s="50"/>
      <c r="BD1048" s="50"/>
      <c r="BE1048" s="50"/>
      <c r="BF1048" s="65"/>
      <c r="BG1048" s="65"/>
      <c r="BH1048" s="65"/>
      <c r="BI1048" s="50"/>
      <c r="BJ1048" s="50"/>
      <c r="BK1048" s="50"/>
      <c r="BL1048" s="50"/>
      <c r="BM1048" s="50"/>
      <c r="BN1048" s="50"/>
      <c r="BO1048" s="50"/>
      <c r="BP1048" s="50"/>
      <c r="BQ1048" s="50"/>
      <c r="BR1048" s="50"/>
      <c r="BS1048" s="50"/>
      <c r="BT1048" s="50"/>
      <c r="BU1048" s="50"/>
      <c r="BV1048" s="50"/>
      <c r="BW1048" s="50"/>
      <c r="BX1048" s="50"/>
      <c r="BY1048" s="50"/>
      <c r="BZ1048" s="50"/>
      <c r="CA1048" s="50"/>
      <c r="CB1048" s="50"/>
      <c r="CC1048" s="50"/>
      <c r="CD1048" s="50"/>
      <c r="CE1048" s="50"/>
      <c r="CF1048" s="50"/>
      <c r="CG1048" s="50"/>
      <c r="CH1048" s="50">
        <v>1</v>
      </c>
      <c r="CI1048" s="50"/>
      <c r="CJ1048" s="61">
        <f t="shared" si="591"/>
        <v>1</v>
      </c>
    </row>
    <row r="1049" spans="2:88" x14ac:dyDescent="0.35">
      <c r="B1049" s="137">
        <v>675229</v>
      </c>
      <c r="C1049" s="59">
        <v>43040</v>
      </c>
      <c r="D1049" s="60"/>
      <c r="E1049" s="60"/>
      <c r="F1049" s="60"/>
      <c r="G1049" s="60"/>
      <c r="H1049" s="60"/>
      <c r="I1049" s="60"/>
      <c r="J1049" s="60"/>
      <c r="K1049" s="60"/>
      <c r="L1049" s="60"/>
      <c r="M1049" s="60"/>
      <c r="N1049" s="60"/>
      <c r="O1049" s="60"/>
      <c r="P1049" s="60"/>
      <c r="Q1049" s="60"/>
      <c r="R1049" s="50"/>
      <c r="S1049" s="50"/>
      <c r="T1049" s="50"/>
      <c r="U1049" s="50"/>
      <c r="V1049" s="50"/>
      <c r="W1049" s="50"/>
      <c r="X1049" s="50"/>
      <c r="Y1049" s="50"/>
      <c r="Z1049" s="50"/>
      <c r="AA1049" s="50"/>
      <c r="AB1049" s="50"/>
      <c r="AC1049" s="50"/>
      <c r="AD1049" s="50"/>
      <c r="AE1049" s="50"/>
      <c r="AF1049" s="50"/>
      <c r="AG1049" s="50"/>
      <c r="AH1049" s="50"/>
      <c r="AI1049" s="50"/>
      <c r="AJ1049" s="50"/>
      <c r="AK1049" s="50"/>
      <c r="AL1049" s="50"/>
      <c r="AM1049" s="50"/>
      <c r="AN1049" s="50"/>
      <c r="AO1049" s="50"/>
      <c r="AP1049" s="50"/>
      <c r="AQ1049" s="50"/>
      <c r="AR1049" s="50"/>
      <c r="AS1049" s="50"/>
      <c r="AT1049" s="50"/>
      <c r="AU1049" s="50"/>
      <c r="AV1049" s="50"/>
      <c r="AW1049" s="50"/>
      <c r="AX1049" s="50"/>
      <c r="AY1049" s="50"/>
      <c r="AZ1049" s="50"/>
      <c r="BA1049" s="50"/>
      <c r="BB1049" s="50"/>
      <c r="BC1049" s="50"/>
      <c r="BD1049" s="50"/>
      <c r="BE1049" s="50"/>
      <c r="BF1049" s="65"/>
      <c r="BG1049" s="65"/>
      <c r="BH1049" s="65"/>
      <c r="BI1049" s="50"/>
      <c r="BJ1049" s="50"/>
      <c r="BK1049" s="50"/>
      <c r="BL1049" s="50"/>
      <c r="BM1049" s="50"/>
      <c r="BN1049" s="50"/>
      <c r="BO1049" s="50"/>
      <c r="BP1049" s="50"/>
      <c r="BQ1049" s="50"/>
      <c r="BR1049" s="50"/>
      <c r="BS1049" s="50"/>
      <c r="BT1049" s="50"/>
      <c r="BU1049" s="50"/>
      <c r="BV1049" s="50"/>
      <c r="BW1049" s="50"/>
      <c r="BX1049" s="50"/>
      <c r="BY1049" s="50"/>
      <c r="BZ1049" s="50"/>
      <c r="CA1049" s="50"/>
      <c r="CB1049" s="50"/>
      <c r="CC1049" s="50"/>
      <c r="CD1049" s="50"/>
      <c r="CE1049" s="50"/>
      <c r="CF1049" s="50"/>
      <c r="CG1049" s="50"/>
      <c r="CH1049" s="50">
        <v>2</v>
      </c>
      <c r="CI1049" s="50"/>
      <c r="CJ1049" s="61">
        <f t="shared" si="591"/>
        <v>2</v>
      </c>
    </row>
    <row r="1050" spans="2:88" x14ac:dyDescent="0.35">
      <c r="B1050" s="137">
        <v>1219339</v>
      </c>
      <c r="C1050" s="59">
        <v>43040</v>
      </c>
      <c r="D1050" s="60"/>
      <c r="E1050" s="60"/>
      <c r="F1050" s="60"/>
      <c r="G1050" s="60"/>
      <c r="H1050" s="60"/>
      <c r="I1050" s="60"/>
      <c r="J1050" s="60"/>
      <c r="K1050" s="60"/>
      <c r="L1050" s="60"/>
      <c r="M1050" s="60"/>
      <c r="N1050" s="60"/>
      <c r="O1050" s="60"/>
      <c r="P1050" s="60"/>
      <c r="Q1050" s="60"/>
      <c r="R1050" s="50"/>
      <c r="S1050" s="50"/>
      <c r="T1050" s="50"/>
      <c r="U1050" s="50"/>
      <c r="V1050" s="50"/>
      <c r="W1050" s="50"/>
      <c r="X1050" s="50"/>
      <c r="Y1050" s="50"/>
      <c r="Z1050" s="50"/>
      <c r="AA1050" s="50"/>
      <c r="AB1050" s="50"/>
      <c r="AC1050" s="50"/>
      <c r="AD1050" s="50"/>
      <c r="AE1050" s="50"/>
      <c r="AF1050" s="50"/>
      <c r="AG1050" s="50"/>
      <c r="AH1050" s="50"/>
      <c r="AI1050" s="50"/>
      <c r="AJ1050" s="50"/>
      <c r="AK1050" s="50"/>
      <c r="AL1050" s="50"/>
      <c r="AM1050" s="50"/>
      <c r="AN1050" s="50"/>
      <c r="AO1050" s="50"/>
      <c r="AP1050" s="50"/>
      <c r="AQ1050" s="50"/>
      <c r="AR1050" s="50"/>
      <c r="AS1050" s="50"/>
      <c r="AT1050" s="50"/>
      <c r="AU1050" s="50"/>
      <c r="AV1050" s="50"/>
      <c r="AW1050" s="50"/>
      <c r="AX1050" s="50"/>
      <c r="AY1050" s="50"/>
      <c r="AZ1050" s="50"/>
      <c r="BA1050" s="50"/>
      <c r="BB1050" s="50"/>
      <c r="BC1050" s="50"/>
      <c r="BD1050" s="50"/>
      <c r="BE1050" s="50"/>
      <c r="BF1050" s="65"/>
      <c r="BG1050" s="65"/>
      <c r="BH1050" s="65"/>
      <c r="BI1050" s="50"/>
      <c r="BJ1050" s="50"/>
      <c r="BK1050" s="50"/>
      <c r="BL1050" s="50"/>
      <c r="BM1050" s="50"/>
      <c r="BN1050" s="50"/>
      <c r="BO1050" s="50"/>
      <c r="BP1050" s="50"/>
      <c r="BQ1050" s="50"/>
      <c r="BR1050" s="50"/>
      <c r="BS1050" s="50"/>
      <c r="BT1050" s="50"/>
      <c r="BU1050" s="50"/>
      <c r="BV1050" s="50"/>
      <c r="BW1050" s="50"/>
      <c r="BX1050" s="50"/>
      <c r="BY1050" s="50"/>
      <c r="BZ1050" s="50"/>
      <c r="CA1050" s="50"/>
      <c r="CB1050" s="50"/>
      <c r="CC1050" s="50"/>
      <c r="CD1050" s="50"/>
      <c r="CE1050" s="50"/>
      <c r="CF1050" s="50"/>
      <c r="CG1050" s="50"/>
      <c r="CH1050" s="50">
        <v>1</v>
      </c>
      <c r="CI1050" s="50"/>
      <c r="CJ1050" s="61">
        <f t="shared" si="591"/>
        <v>1</v>
      </c>
    </row>
    <row r="1051" spans="2:88" x14ac:dyDescent="0.35">
      <c r="B1051" s="63"/>
      <c r="C1051" s="62" t="s">
        <v>16</v>
      </c>
      <c r="D1051" s="63"/>
      <c r="E1051" s="63"/>
      <c r="F1051" s="63"/>
      <c r="G1051" s="63"/>
      <c r="H1051" s="63"/>
      <c r="I1051" s="63"/>
      <c r="J1051" s="63"/>
      <c r="K1051" s="63"/>
      <c r="L1051" s="63"/>
      <c r="M1051" s="63"/>
      <c r="N1051" s="63"/>
      <c r="O1051" s="63"/>
      <c r="P1051" s="63"/>
      <c r="Q1051" s="64"/>
      <c r="R1051" s="64"/>
      <c r="S1051" s="64"/>
      <c r="T1051" s="64"/>
      <c r="U1051" s="64"/>
      <c r="V1051" s="64"/>
      <c r="W1051" s="64"/>
      <c r="X1051" s="64"/>
      <c r="Y1051" s="64"/>
      <c r="Z1051" s="64"/>
      <c r="AA1051" s="64"/>
      <c r="AB1051" s="64"/>
      <c r="AC1051" s="64"/>
      <c r="AD1051" s="64"/>
      <c r="AE1051" s="64"/>
      <c r="AF1051" s="64"/>
      <c r="AG1051" s="64"/>
      <c r="AH1051" s="64"/>
      <c r="AI1051" s="64"/>
      <c r="AJ1051" s="64"/>
      <c r="AK1051" s="64"/>
      <c r="AL1051" s="64"/>
      <c r="AM1051" s="64"/>
      <c r="AN1051" s="64"/>
      <c r="AO1051" s="64"/>
      <c r="AP1051" s="64"/>
      <c r="AQ1051" s="64"/>
      <c r="AR1051" s="64"/>
      <c r="AS1051" s="64"/>
      <c r="AT1051" s="64"/>
      <c r="AU1051" s="64"/>
      <c r="AV1051" s="64"/>
      <c r="AW1051" s="64"/>
      <c r="AX1051" s="64"/>
      <c r="AY1051" s="64"/>
      <c r="AZ1051" s="64"/>
      <c r="BA1051" s="64"/>
      <c r="BB1051" s="64"/>
      <c r="BC1051" s="64"/>
      <c r="BD1051" s="64"/>
      <c r="BE1051" s="64"/>
      <c r="BF1051" s="64"/>
      <c r="BG1051" s="64"/>
      <c r="BH1051" s="64"/>
      <c r="BI1051" s="64"/>
      <c r="BJ1051" s="64"/>
      <c r="BK1051" s="64"/>
      <c r="BL1051" s="64"/>
      <c r="BM1051" s="64"/>
      <c r="BN1051" s="64"/>
      <c r="BO1051" s="64"/>
      <c r="BP1051" s="64"/>
      <c r="BQ1051" s="64"/>
      <c r="BR1051" s="64"/>
      <c r="BS1051" s="64"/>
      <c r="BT1051" s="64"/>
      <c r="BU1051" s="64"/>
      <c r="BV1051" s="64"/>
      <c r="BW1051" s="64"/>
      <c r="BX1051" s="64"/>
      <c r="BY1051" s="64"/>
      <c r="BZ1051" s="64"/>
      <c r="CA1051" s="64"/>
      <c r="CB1051" s="64"/>
      <c r="CC1051" s="64"/>
      <c r="CD1051" s="64"/>
      <c r="CE1051" s="64"/>
      <c r="CF1051" s="64"/>
      <c r="CG1051" s="64"/>
      <c r="CH1051" s="64">
        <f>COUNT(CH1046:CH1050)</f>
        <v>5</v>
      </c>
      <c r="CI1051" s="64">
        <f>COUNT(CI1046:CI1050)</f>
        <v>1</v>
      </c>
      <c r="CJ1051" s="64">
        <f>SUM(CJ1046:CJ1050)</f>
        <v>7</v>
      </c>
    </row>
    <row r="1053" spans="2:88" x14ac:dyDescent="0.35">
      <c r="B1053" s="136" t="s">
        <v>230</v>
      </c>
      <c r="C1053" s="58" t="s">
        <v>231</v>
      </c>
      <c r="D1053" s="56">
        <v>40544</v>
      </c>
      <c r="E1053" s="56">
        <v>40575</v>
      </c>
      <c r="F1053" s="56">
        <v>40603</v>
      </c>
      <c r="G1053" s="56">
        <v>40634</v>
      </c>
      <c r="H1053" s="56">
        <v>40664</v>
      </c>
      <c r="I1053" s="56">
        <v>40695</v>
      </c>
      <c r="J1053" s="56">
        <v>40725</v>
      </c>
      <c r="K1053" s="56">
        <v>40756</v>
      </c>
      <c r="L1053" s="56">
        <v>40787</v>
      </c>
      <c r="M1053" s="56">
        <v>40817</v>
      </c>
      <c r="N1053" s="56">
        <v>40848</v>
      </c>
      <c r="O1053" s="56">
        <v>40878</v>
      </c>
      <c r="P1053" s="56">
        <v>40909</v>
      </c>
      <c r="Q1053" s="56">
        <v>40940</v>
      </c>
      <c r="R1053" s="56">
        <v>40969</v>
      </c>
      <c r="S1053" s="56">
        <v>41000</v>
      </c>
      <c r="T1053" s="56">
        <v>41030</v>
      </c>
      <c r="U1053" s="56">
        <v>41061</v>
      </c>
      <c r="V1053" s="56">
        <v>41091</v>
      </c>
      <c r="W1053" s="56">
        <v>41122</v>
      </c>
      <c r="X1053" s="56">
        <v>41153</v>
      </c>
      <c r="Y1053" s="56">
        <v>41183</v>
      </c>
      <c r="Z1053" s="56">
        <v>41214</v>
      </c>
      <c r="AA1053" s="56">
        <v>41244</v>
      </c>
      <c r="AB1053" s="56">
        <v>41275</v>
      </c>
      <c r="AC1053" s="56">
        <v>41306</v>
      </c>
      <c r="AD1053" s="56">
        <v>41334</v>
      </c>
      <c r="AE1053" s="56">
        <v>41365</v>
      </c>
      <c r="AF1053" s="56">
        <v>41395</v>
      </c>
      <c r="AG1053" s="56">
        <v>41426</v>
      </c>
      <c r="AH1053" s="56">
        <v>41456</v>
      </c>
      <c r="AI1053" s="56">
        <v>41487</v>
      </c>
      <c r="AJ1053" s="56">
        <v>41518</v>
      </c>
      <c r="AK1053" s="56">
        <v>41548</v>
      </c>
      <c r="AL1053" s="56">
        <v>41579</v>
      </c>
      <c r="AM1053" s="56">
        <v>41609</v>
      </c>
      <c r="AN1053" s="56">
        <v>41640</v>
      </c>
      <c r="AO1053" s="56">
        <v>41671</v>
      </c>
      <c r="AP1053" s="56">
        <v>41699</v>
      </c>
      <c r="AQ1053" s="56">
        <v>41730</v>
      </c>
      <c r="AR1053" s="56">
        <v>41760</v>
      </c>
      <c r="AS1053" s="56">
        <v>41791</v>
      </c>
      <c r="AT1053" s="56">
        <v>41821</v>
      </c>
      <c r="AU1053" s="56">
        <v>41852</v>
      </c>
      <c r="AV1053" s="56">
        <v>41883</v>
      </c>
      <c r="AW1053" s="56">
        <v>41913</v>
      </c>
      <c r="AX1053" s="56">
        <v>41944</v>
      </c>
      <c r="AY1053" s="56">
        <v>41974</v>
      </c>
      <c r="AZ1053" s="56">
        <v>42005</v>
      </c>
      <c r="BA1053" s="56">
        <v>42036</v>
      </c>
      <c r="BB1053" s="56">
        <v>42064</v>
      </c>
      <c r="BC1053" s="56">
        <v>42095</v>
      </c>
      <c r="BD1053" s="56">
        <v>42125</v>
      </c>
      <c r="BE1053" s="56">
        <v>42156</v>
      </c>
      <c r="BF1053" s="56">
        <v>42186</v>
      </c>
      <c r="BG1053" s="56">
        <v>42217</v>
      </c>
      <c r="BH1053" s="48">
        <v>42248</v>
      </c>
      <c r="BI1053" s="48">
        <v>42278</v>
      </c>
      <c r="BJ1053" s="48">
        <v>42309</v>
      </c>
      <c r="BK1053" s="48">
        <v>42339</v>
      </c>
      <c r="BL1053" s="48">
        <v>42370</v>
      </c>
      <c r="BM1053" s="48">
        <v>42401</v>
      </c>
      <c r="BN1053" s="48">
        <v>42430</v>
      </c>
      <c r="BO1053" s="48">
        <v>42461</v>
      </c>
      <c r="BP1053" s="48">
        <v>42491</v>
      </c>
      <c r="BQ1053" s="48">
        <v>42522</v>
      </c>
      <c r="BR1053" s="48">
        <v>42552</v>
      </c>
      <c r="BS1053" s="48">
        <v>42583</v>
      </c>
      <c r="BT1053" s="48">
        <v>42614</v>
      </c>
      <c r="BU1053" s="48">
        <v>42644</v>
      </c>
      <c r="BV1053" s="48">
        <v>42675</v>
      </c>
      <c r="BW1053" s="48">
        <v>42705</v>
      </c>
      <c r="BX1053" s="48">
        <v>42736</v>
      </c>
      <c r="BY1053" s="48">
        <v>42767</v>
      </c>
      <c r="BZ1053" s="48">
        <v>42795</v>
      </c>
      <c r="CA1053" s="48">
        <v>42826</v>
      </c>
      <c r="CB1053" s="48">
        <v>42856</v>
      </c>
      <c r="CC1053" s="48">
        <v>42887</v>
      </c>
      <c r="CD1053" s="48">
        <v>42917</v>
      </c>
      <c r="CE1053" s="48">
        <v>42948</v>
      </c>
      <c r="CF1053" s="48">
        <v>42979</v>
      </c>
      <c r="CG1053" s="48">
        <v>43009</v>
      </c>
      <c r="CH1053" s="48">
        <v>43040</v>
      </c>
      <c r="CI1053" s="48">
        <v>43070</v>
      </c>
      <c r="CJ1053" s="56" t="s">
        <v>16</v>
      </c>
    </row>
    <row r="1054" spans="2:88" x14ac:dyDescent="0.35">
      <c r="B1054" s="137">
        <v>1220709</v>
      </c>
      <c r="C1054" s="59">
        <v>43070</v>
      </c>
      <c r="D1054" s="60"/>
      <c r="E1054" s="60"/>
      <c r="F1054" s="60"/>
      <c r="G1054" s="60"/>
      <c r="H1054" s="60"/>
      <c r="I1054" s="60"/>
      <c r="J1054" s="60"/>
      <c r="K1054" s="60"/>
      <c r="L1054" s="60"/>
      <c r="M1054" s="60"/>
      <c r="N1054" s="60"/>
      <c r="O1054" s="60"/>
      <c r="P1054" s="60"/>
      <c r="Q1054" s="60"/>
      <c r="R1054" s="50"/>
      <c r="S1054" s="50"/>
      <c r="T1054" s="50"/>
      <c r="U1054" s="50"/>
      <c r="V1054" s="50"/>
      <c r="W1054" s="50"/>
      <c r="X1054" s="50"/>
      <c r="Y1054" s="50"/>
      <c r="Z1054" s="50"/>
      <c r="AA1054" s="50"/>
      <c r="AB1054" s="50"/>
      <c r="AC1054" s="50"/>
      <c r="AD1054" s="50"/>
      <c r="AE1054" s="50"/>
      <c r="AF1054" s="50"/>
      <c r="AG1054" s="50"/>
      <c r="AH1054" s="50"/>
      <c r="AI1054" s="50"/>
      <c r="AJ1054" s="50"/>
      <c r="AK1054" s="50"/>
      <c r="AL1054" s="50"/>
      <c r="AM1054" s="50"/>
      <c r="AN1054" s="50"/>
      <c r="AO1054" s="50"/>
      <c r="AP1054" s="50"/>
      <c r="AQ1054" s="50"/>
      <c r="AR1054" s="50"/>
      <c r="AS1054" s="50"/>
      <c r="AT1054" s="50"/>
      <c r="AU1054" s="50"/>
      <c r="AV1054" s="50"/>
      <c r="AW1054" s="50"/>
      <c r="AX1054" s="50"/>
      <c r="AY1054" s="50"/>
      <c r="AZ1054" s="50"/>
      <c r="BA1054" s="50"/>
      <c r="BB1054" s="50"/>
      <c r="BC1054" s="50"/>
      <c r="BD1054" s="50"/>
      <c r="BE1054" s="50"/>
      <c r="BF1054" s="65"/>
      <c r="BG1054" s="65"/>
      <c r="BH1054" s="65"/>
      <c r="BI1054" s="50"/>
      <c r="BJ1054" s="50"/>
      <c r="BK1054" s="50"/>
      <c r="BL1054" s="50"/>
      <c r="BM1054" s="50"/>
      <c r="BN1054" s="50"/>
      <c r="BO1054" s="50"/>
      <c r="BP1054" s="50"/>
      <c r="BQ1054" s="50"/>
      <c r="BR1054" s="50"/>
      <c r="BS1054" s="50"/>
      <c r="BT1054" s="50"/>
      <c r="BU1054" s="50"/>
      <c r="BV1054" s="50"/>
      <c r="BW1054" s="50"/>
      <c r="BX1054" s="50"/>
      <c r="BY1054" s="50"/>
      <c r="BZ1054" s="50"/>
      <c r="CA1054" s="50"/>
      <c r="CB1054" s="50"/>
      <c r="CC1054" s="50"/>
      <c r="CD1054" s="50"/>
      <c r="CE1054" s="50"/>
      <c r="CF1054" s="50"/>
      <c r="CG1054" s="50"/>
      <c r="CH1054" s="50"/>
      <c r="CI1054" s="50">
        <v>1</v>
      </c>
      <c r="CJ1054" s="61">
        <f>SUM(D1054:CI1054)</f>
        <v>1</v>
      </c>
    </row>
    <row r="1055" spans="2:88" x14ac:dyDescent="0.35">
      <c r="B1055" s="137">
        <v>904123</v>
      </c>
      <c r="C1055" s="59">
        <v>43070</v>
      </c>
      <c r="D1055" s="60"/>
      <c r="E1055" s="60"/>
      <c r="F1055" s="60"/>
      <c r="G1055" s="60"/>
      <c r="H1055" s="60"/>
      <c r="I1055" s="60"/>
      <c r="J1055" s="60"/>
      <c r="K1055" s="60"/>
      <c r="L1055" s="60"/>
      <c r="M1055" s="60"/>
      <c r="N1055" s="60"/>
      <c r="O1055" s="60"/>
      <c r="P1055" s="60"/>
      <c r="Q1055" s="60"/>
      <c r="R1055" s="50"/>
      <c r="S1055" s="50"/>
      <c r="T1055" s="50"/>
      <c r="U1055" s="50"/>
      <c r="V1055" s="50"/>
      <c r="W1055" s="50"/>
      <c r="X1055" s="50"/>
      <c r="Y1055" s="50"/>
      <c r="Z1055" s="50"/>
      <c r="AA1055" s="50"/>
      <c r="AB1055" s="50"/>
      <c r="AC1055" s="50"/>
      <c r="AD1055" s="50"/>
      <c r="AE1055" s="50"/>
      <c r="AF1055" s="50"/>
      <c r="AG1055" s="50"/>
      <c r="AH1055" s="50"/>
      <c r="AI1055" s="50"/>
      <c r="AJ1055" s="50"/>
      <c r="AK1055" s="50"/>
      <c r="AL1055" s="50"/>
      <c r="AM1055" s="50"/>
      <c r="AN1055" s="50"/>
      <c r="AO1055" s="50"/>
      <c r="AP1055" s="50"/>
      <c r="AQ1055" s="50"/>
      <c r="AR1055" s="50"/>
      <c r="AS1055" s="50"/>
      <c r="AT1055" s="50"/>
      <c r="AU1055" s="50"/>
      <c r="AV1055" s="50"/>
      <c r="AW1055" s="50"/>
      <c r="AX1055" s="50"/>
      <c r="AY1055" s="50"/>
      <c r="AZ1055" s="50"/>
      <c r="BA1055" s="50"/>
      <c r="BB1055" s="50"/>
      <c r="BC1055" s="50"/>
      <c r="BD1055" s="50"/>
      <c r="BE1055" s="50"/>
      <c r="BF1055" s="65"/>
      <c r="BG1055" s="65"/>
      <c r="BH1055" s="65"/>
      <c r="BI1055" s="50"/>
      <c r="BJ1055" s="50"/>
      <c r="BK1055" s="50"/>
      <c r="BL1055" s="50"/>
      <c r="BM1055" s="50"/>
      <c r="BN1055" s="50"/>
      <c r="BO1055" s="50"/>
      <c r="BP1055" s="50"/>
      <c r="BQ1055" s="50"/>
      <c r="BR1055" s="50"/>
      <c r="BS1055" s="50"/>
      <c r="BT1055" s="50"/>
      <c r="BU1055" s="50"/>
      <c r="BV1055" s="50"/>
      <c r="BW1055" s="50"/>
      <c r="BX1055" s="50"/>
      <c r="BY1055" s="50"/>
      <c r="BZ1055" s="50"/>
      <c r="CA1055" s="50"/>
      <c r="CB1055" s="50"/>
      <c r="CC1055" s="50"/>
      <c r="CD1055" s="50"/>
      <c r="CE1055" s="50"/>
      <c r="CF1055" s="50"/>
      <c r="CG1055" s="50"/>
      <c r="CH1055" s="50"/>
      <c r="CI1055" s="50">
        <v>1</v>
      </c>
      <c r="CJ1055" s="61">
        <f t="shared" ref="CJ1055:CJ1059" si="592">SUM(D1055:CI1055)</f>
        <v>1</v>
      </c>
    </row>
    <row r="1056" spans="2:88" x14ac:dyDescent="0.35">
      <c r="B1056" s="137">
        <v>667798</v>
      </c>
      <c r="C1056" s="59">
        <v>43070</v>
      </c>
      <c r="D1056" s="60"/>
      <c r="E1056" s="60"/>
      <c r="F1056" s="60"/>
      <c r="G1056" s="60"/>
      <c r="H1056" s="60"/>
      <c r="I1056" s="60"/>
      <c r="J1056" s="60"/>
      <c r="K1056" s="60"/>
      <c r="L1056" s="60"/>
      <c r="M1056" s="60"/>
      <c r="N1056" s="60"/>
      <c r="O1056" s="60"/>
      <c r="P1056" s="60"/>
      <c r="Q1056" s="60"/>
      <c r="R1056" s="50"/>
      <c r="S1056" s="50"/>
      <c r="T1056" s="50"/>
      <c r="U1056" s="50"/>
      <c r="V1056" s="50"/>
      <c r="W1056" s="50"/>
      <c r="X1056" s="50"/>
      <c r="Y1056" s="50"/>
      <c r="Z1056" s="50"/>
      <c r="AA1056" s="50"/>
      <c r="AB1056" s="50"/>
      <c r="AC1056" s="50"/>
      <c r="AD1056" s="50"/>
      <c r="AE1056" s="50"/>
      <c r="AF1056" s="50"/>
      <c r="AG1056" s="50"/>
      <c r="AH1056" s="50"/>
      <c r="AI1056" s="50"/>
      <c r="AJ1056" s="50"/>
      <c r="AK1056" s="50"/>
      <c r="AL1056" s="50"/>
      <c r="AM1056" s="50"/>
      <c r="AN1056" s="50"/>
      <c r="AO1056" s="50"/>
      <c r="AP1056" s="50"/>
      <c r="AQ1056" s="50"/>
      <c r="AR1056" s="50"/>
      <c r="AS1056" s="50"/>
      <c r="AT1056" s="50"/>
      <c r="AU1056" s="50"/>
      <c r="AV1056" s="50"/>
      <c r="AW1056" s="50"/>
      <c r="AX1056" s="50"/>
      <c r="AY1056" s="50"/>
      <c r="AZ1056" s="50"/>
      <c r="BA1056" s="50"/>
      <c r="BB1056" s="50"/>
      <c r="BC1056" s="50"/>
      <c r="BD1056" s="50"/>
      <c r="BE1056" s="50"/>
      <c r="BF1056" s="65"/>
      <c r="BG1056" s="65"/>
      <c r="BH1056" s="65"/>
      <c r="BI1056" s="50"/>
      <c r="BJ1056" s="50"/>
      <c r="BK1056" s="50"/>
      <c r="BL1056" s="50"/>
      <c r="BM1056" s="50"/>
      <c r="BN1056" s="50"/>
      <c r="BO1056" s="50"/>
      <c r="BP1056" s="50"/>
      <c r="BQ1056" s="50"/>
      <c r="BR1056" s="50"/>
      <c r="BS1056" s="50"/>
      <c r="BT1056" s="50"/>
      <c r="BU1056" s="50"/>
      <c r="BV1056" s="50"/>
      <c r="BW1056" s="50"/>
      <c r="BX1056" s="50"/>
      <c r="BY1056" s="50"/>
      <c r="BZ1056" s="50"/>
      <c r="CA1056" s="50"/>
      <c r="CB1056" s="50"/>
      <c r="CC1056" s="50"/>
      <c r="CD1056" s="50"/>
      <c r="CE1056" s="50"/>
      <c r="CF1056" s="50"/>
      <c r="CG1056" s="50"/>
      <c r="CH1056" s="50"/>
      <c r="CI1056" s="50">
        <v>1</v>
      </c>
      <c r="CJ1056" s="61">
        <f t="shared" si="592"/>
        <v>1</v>
      </c>
    </row>
    <row r="1057" spans="2:88" x14ac:dyDescent="0.35">
      <c r="B1057" s="137">
        <v>2449369</v>
      </c>
      <c r="C1057" s="59">
        <v>43070</v>
      </c>
      <c r="D1057" s="60"/>
      <c r="E1057" s="60"/>
      <c r="F1057" s="60"/>
      <c r="G1057" s="60"/>
      <c r="H1057" s="60"/>
      <c r="I1057" s="60"/>
      <c r="J1057" s="60"/>
      <c r="K1057" s="60"/>
      <c r="L1057" s="60"/>
      <c r="M1057" s="60"/>
      <c r="N1057" s="60"/>
      <c r="O1057" s="60"/>
      <c r="P1057" s="60"/>
      <c r="Q1057" s="60"/>
      <c r="R1057" s="50"/>
      <c r="S1057" s="50"/>
      <c r="T1057" s="50"/>
      <c r="U1057" s="50"/>
      <c r="V1057" s="50"/>
      <c r="W1057" s="50"/>
      <c r="X1057" s="50"/>
      <c r="Y1057" s="50"/>
      <c r="Z1057" s="50"/>
      <c r="AA1057" s="50"/>
      <c r="AB1057" s="50"/>
      <c r="AC1057" s="50"/>
      <c r="AD1057" s="50"/>
      <c r="AE1057" s="50"/>
      <c r="AF1057" s="50"/>
      <c r="AG1057" s="50"/>
      <c r="AH1057" s="50"/>
      <c r="AI1057" s="50"/>
      <c r="AJ1057" s="50"/>
      <c r="AK1057" s="50"/>
      <c r="AL1057" s="50"/>
      <c r="AM1057" s="50"/>
      <c r="AN1057" s="50"/>
      <c r="AO1057" s="50"/>
      <c r="AP1057" s="50"/>
      <c r="AQ1057" s="50"/>
      <c r="AR1057" s="50"/>
      <c r="AS1057" s="50"/>
      <c r="AT1057" s="50"/>
      <c r="AU1057" s="50"/>
      <c r="AV1057" s="50"/>
      <c r="AW1057" s="50"/>
      <c r="AX1057" s="50"/>
      <c r="AY1057" s="50"/>
      <c r="AZ1057" s="50"/>
      <c r="BA1057" s="50"/>
      <c r="BB1057" s="50"/>
      <c r="BC1057" s="50"/>
      <c r="BD1057" s="50"/>
      <c r="BE1057" s="50"/>
      <c r="BF1057" s="65"/>
      <c r="BG1057" s="65"/>
      <c r="BH1057" s="65"/>
      <c r="BI1057" s="50"/>
      <c r="BJ1057" s="50"/>
      <c r="BK1057" s="50"/>
      <c r="BL1057" s="50"/>
      <c r="BM1057" s="50"/>
      <c r="BN1057" s="50"/>
      <c r="BO1057" s="50"/>
      <c r="BP1057" s="50"/>
      <c r="BQ1057" s="50"/>
      <c r="BR1057" s="50"/>
      <c r="BS1057" s="50"/>
      <c r="BT1057" s="50"/>
      <c r="BU1057" s="50"/>
      <c r="BV1057" s="50"/>
      <c r="BW1057" s="50"/>
      <c r="BX1057" s="50"/>
      <c r="BY1057" s="50"/>
      <c r="BZ1057" s="50"/>
      <c r="CA1057" s="50"/>
      <c r="CB1057" s="50"/>
      <c r="CC1057" s="50"/>
      <c r="CD1057" s="50"/>
      <c r="CE1057" s="50"/>
      <c r="CF1057" s="50"/>
      <c r="CG1057" s="50"/>
      <c r="CH1057" s="50"/>
      <c r="CI1057" s="50">
        <v>1</v>
      </c>
      <c r="CJ1057" s="61">
        <f t="shared" ref="CJ1057" si="593">SUM(D1057:CI1057)</f>
        <v>1</v>
      </c>
    </row>
    <row r="1058" spans="2:88" x14ac:dyDescent="0.35">
      <c r="B1058" s="137">
        <v>714911</v>
      </c>
      <c r="C1058" s="59">
        <v>43070</v>
      </c>
      <c r="D1058" s="60"/>
      <c r="E1058" s="60"/>
      <c r="F1058" s="60"/>
      <c r="G1058" s="60"/>
      <c r="H1058" s="60"/>
      <c r="I1058" s="60"/>
      <c r="J1058" s="60"/>
      <c r="K1058" s="60"/>
      <c r="L1058" s="60"/>
      <c r="M1058" s="60"/>
      <c r="N1058" s="60"/>
      <c r="O1058" s="60"/>
      <c r="P1058" s="60"/>
      <c r="Q1058" s="60"/>
      <c r="R1058" s="50"/>
      <c r="S1058" s="50"/>
      <c r="T1058" s="50"/>
      <c r="U1058" s="50"/>
      <c r="V1058" s="50"/>
      <c r="W1058" s="50"/>
      <c r="X1058" s="50"/>
      <c r="Y1058" s="50"/>
      <c r="Z1058" s="50"/>
      <c r="AA1058" s="50"/>
      <c r="AB1058" s="50"/>
      <c r="AC1058" s="50"/>
      <c r="AD1058" s="50"/>
      <c r="AE1058" s="50"/>
      <c r="AF1058" s="50"/>
      <c r="AG1058" s="50"/>
      <c r="AH1058" s="50"/>
      <c r="AI1058" s="50"/>
      <c r="AJ1058" s="50"/>
      <c r="AK1058" s="50"/>
      <c r="AL1058" s="50"/>
      <c r="AM1058" s="50"/>
      <c r="AN1058" s="50"/>
      <c r="AO1058" s="50"/>
      <c r="AP1058" s="50"/>
      <c r="AQ1058" s="50"/>
      <c r="AR1058" s="50"/>
      <c r="AS1058" s="50"/>
      <c r="AT1058" s="50"/>
      <c r="AU1058" s="50"/>
      <c r="AV1058" s="50"/>
      <c r="AW1058" s="50"/>
      <c r="AX1058" s="50"/>
      <c r="AY1058" s="50"/>
      <c r="AZ1058" s="50"/>
      <c r="BA1058" s="50"/>
      <c r="BB1058" s="50"/>
      <c r="BC1058" s="50"/>
      <c r="BD1058" s="50"/>
      <c r="BE1058" s="50"/>
      <c r="BF1058" s="65"/>
      <c r="BG1058" s="65"/>
      <c r="BH1058" s="65"/>
      <c r="BI1058" s="50"/>
      <c r="BJ1058" s="50"/>
      <c r="BK1058" s="50"/>
      <c r="BL1058" s="50"/>
      <c r="BM1058" s="50"/>
      <c r="BN1058" s="50"/>
      <c r="BO1058" s="50"/>
      <c r="BP1058" s="50"/>
      <c r="BQ1058" s="50"/>
      <c r="BR1058" s="50"/>
      <c r="BS1058" s="50"/>
      <c r="BT1058" s="50"/>
      <c r="BU1058" s="50"/>
      <c r="BV1058" s="50"/>
      <c r="BW1058" s="50"/>
      <c r="BX1058" s="50"/>
      <c r="BY1058" s="50"/>
      <c r="BZ1058" s="50"/>
      <c r="CA1058" s="50"/>
      <c r="CB1058" s="50"/>
      <c r="CC1058" s="50"/>
      <c r="CD1058" s="50"/>
      <c r="CE1058" s="50"/>
      <c r="CF1058" s="50"/>
      <c r="CG1058" s="50"/>
      <c r="CH1058" s="50"/>
      <c r="CI1058" s="50">
        <v>1</v>
      </c>
      <c r="CJ1058" s="61">
        <f t="shared" si="592"/>
        <v>1</v>
      </c>
    </row>
    <row r="1059" spans="2:88" x14ac:dyDescent="0.35">
      <c r="B1059" s="137">
        <v>2450490</v>
      </c>
      <c r="C1059" s="59">
        <v>43070</v>
      </c>
      <c r="D1059" s="60"/>
      <c r="E1059" s="60"/>
      <c r="F1059" s="60"/>
      <c r="G1059" s="60"/>
      <c r="H1059" s="60"/>
      <c r="I1059" s="60"/>
      <c r="J1059" s="60"/>
      <c r="K1059" s="60"/>
      <c r="L1059" s="60"/>
      <c r="M1059" s="60"/>
      <c r="N1059" s="60"/>
      <c r="O1059" s="60"/>
      <c r="P1059" s="60"/>
      <c r="Q1059" s="60"/>
      <c r="R1059" s="50"/>
      <c r="S1059" s="50"/>
      <c r="T1059" s="50"/>
      <c r="U1059" s="50"/>
      <c r="V1059" s="50"/>
      <c r="W1059" s="50"/>
      <c r="X1059" s="50"/>
      <c r="Y1059" s="50"/>
      <c r="Z1059" s="50"/>
      <c r="AA1059" s="50"/>
      <c r="AB1059" s="50"/>
      <c r="AC1059" s="50"/>
      <c r="AD1059" s="50"/>
      <c r="AE1059" s="50"/>
      <c r="AF1059" s="50"/>
      <c r="AG1059" s="50"/>
      <c r="AH1059" s="50"/>
      <c r="AI1059" s="50"/>
      <c r="AJ1059" s="50"/>
      <c r="AK1059" s="50"/>
      <c r="AL1059" s="50"/>
      <c r="AM1059" s="50"/>
      <c r="AN1059" s="50"/>
      <c r="AO1059" s="50"/>
      <c r="AP1059" s="50"/>
      <c r="AQ1059" s="50"/>
      <c r="AR1059" s="50"/>
      <c r="AS1059" s="50"/>
      <c r="AT1059" s="50"/>
      <c r="AU1059" s="50"/>
      <c r="AV1059" s="50"/>
      <c r="AW1059" s="50"/>
      <c r="AX1059" s="50"/>
      <c r="AY1059" s="50"/>
      <c r="AZ1059" s="50"/>
      <c r="BA1059" s="50"/>
      <c r="BB1059" s="50"/>
      <c r="BC1059" s="50"/>
      <c r="BD1059" s="50"/>
      <c r="BE1059" s="50"/>
      <c r="BF1059" s="65"/>
      <c r="BG1059" s="65"/>
      <c r="BH1059" s="65"/>
      <c r="BI1059" s="50"/>
      <c r="BJ1059" s="50"/>
      <c r="BK1059" s="50"/>
      <c r="BL1059" s="50"/>
      <c r="BM1059" s="50"/>
      <c r="BN1059" s="50"/>
      <c r="BO1059" s="50"/>
      <c r="BP1059" s="50"/>
      <c r="BQ1059" s="50"/>
      <c r="BR1059" s="50"/>
      <c r="BS1059" s="50"/>
      <c r="BT1059" s="50"/>
      <c r="BU1059" s="50"/>
      <c r="BV1059" s="50"/>
      <c r="BW1059" s="50"/>
      <c r="BX1059" s="50"/>
      <c r="BY1059" s="50"/>
      <c r="BZ1059" s="50"/>
      <c r="CA1059" s="50"/>
      <c r="CB1059" s="50"/>
      <c r="CC1059" s="50"/>
      <c r="CD1059" s="50"/>
      <c r="CE1059" s="50"/>
      <c r="CF1059" s="50"/>
      <c r="CG1059" s="50"/>
      <c r="CH1059" s="50"/>
      <c r="CI1059" s="50">
        <v>1</v>
      </c>
      <c r="CJ1059" s="61">
        <f t="shared" si="592"/>
        <v>1</v>
      </c>
    </row>
    <row r="1060" spans="2:88" x14ac:dyDescent="0.35">
      <c r="B1060" s="63"/>
      <c r="C1060" s="62" t="s">
        <v>16</v>
      </c>
      <c r="D1060" s="63"/>
      <c r="E1060" s="63"/>
      <c r="F1060" s="63"/>
      <c r="G1060" s="63"/>
      <c r="H1060" s="63"/>
      <c r="I1060" s="63"/>
      <c r="J1060" s="63"/>
      <c r="K1060" s="63"/>
      <c r="L1060" s="63"/>
      <c r="M1060" s="63"/>
      <c r="N1060" s="63"/>
      <c r="O1060" s="63"/>
      <c r="P1060" s="63"/>
      <c r="Q1060" s="64"/>
      <c r="R1060" s="64"/>
      <c r="S1060" s="64"/>
      <c r="T1060" s="64"/>
      <c r="U1060" s="64"/>
      <c r="V1060" s="64"/>
      <c r="W1060" s="64"/>
      <c r="X1060" s="64"/>
      <c r="Y1060" s="64"/>
      <c r="Z1060" s="64"/>
      <c r="AA1060" s="64"/>
      <c r="AB1060" s="64"/>
      <c r="AC1060" s="64"/>
      <c r="AD1060" s="64"/>
      <c r="AE1060" s="64"/>
      <c r="AF1060" s="64"/>
      <c r="AG1060" s="64"/>
      <c r="AH1060" s="64"/>
      <c r="AI1060" s="64"/>
      <c r="AJ1060" s="64"/>
      <c r="AK1060" s="64"/>
      <c r="AL1060" s="64"/>
      <c r="AM1060" s="64"/>
      <c r="AN1060" s="64"/>
      <c r="AO1060" s="64"/>
      <c r="AP1060" s="64"/>
      <c r="AQ1060" s="64"/>
      <c r="AR1060" s="64"/>
      <c r="AS1060" s="64"/>
      <c r="AT1060" s="64"/>
      <c r="AU1060" s="64"/>
      <c r="AV1060" s="64"/>
      <c r="AW1060" s="64"/>
      <c r="AX1060" s="64"/>
      <c r="AY1060" s="64"/>
      <c r="AZ1060" s="64"/>
      <c r="BA1060" s="64"/>
      <c r="BB1060" s="64"/>
      <c r="BC1060" s="64"/>
      <c r="BD1060" s="64"/>
      <c r="BE1060" s="64"/>
      <c r="BF1060" s="64"/>
      <c r="BG1060" s="64"/>
      <c r="BH1060" s="64"/>
      <c r="BI1060" s="64"/>
      <c r="BJ1060" s="64"/>
      <c r="BK1060" s="64"/>
      <c r="BL1060" s="64"/>
      <c r="BM1060" s="64"/>
      <c r="BN1060" s="64"/>
      <c r="BO1060" s="64"/>
      <c r="BP1060" s="64"/>
      <c r="BQ1060" s="64"/>
      <c r="BR1060" s="64"/>
      <c r="BS1060" s="64"/>
      <c r="BT1060" s="64"/>
      <c r="BU1060" s="64"/>
      <c r="BV1060" s="64"/>
      <c r="BW1060" s="64"/>
      <c r="BX1060" s="64"/>
      <c r="BY1060" s="64"/>
      <c r="BZ1060" s="64"/>
      <c r="CA1060" s="64"/>
      <c r="CB1060" s="64"/>
      <c r="CC1060" s="64"/>
      <c r="CD1060" s="64"/>
      <c r="CE1060" s="64"/>
      <c r="CF1060" s="64"/>
      <c r="CG1060" s="64"/>
      <c r="CH1060" s="64"/>
      <c r="CI1060" s="64">
        <f>COUNT(CI1054:CI1059)</f>
        <v>6</v>
      </c>
      <c r="CJ1060" s="64">
        <f>SUM(CJ1054:CJ1059)</f>
        <v>6</v>
      </c>
    </row>
  </sheetData>
  <pageMargins left="0.7" right="0.7" top="0.75" bottom="0.75" header="0.3" footer="0.3"/>
  <pageSetup orientation="portrait" r:id="rId1"/>
  <rowBreaks count="1" manualBreakCount="1">
    <brk id="615" max="16383" man="1"/>
  </rowBreaks>
  <colBreaks count="1" manualBreakCount="1">
    <brk id="32" max="771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Z185"/>
  <sheetViews>
    <sheetView showGridLines="0" zoomScale="60" zoomScaleNormal="60" workbookViewId="0"/>
  </sheetViews>
  <sheetFormatPr defaultColWidth="11.42578125" defaultRowHeight="23.25" x14ac:dyDescent="0.35"/>
  <cols>
    <col min="1" max="1" width="3" style="66" customWidth="1"/>
    <col min="2" max="2" width="21.42578125" style="66" customWidth="1"/>
    <col min="3" max="86" width="13.140625" style="66" customWidth="1"/>
    <col min="87" max="87" width="24" style="66" customWidth="1"/>
    <col min="88" max="88" width="4.28515625" style="67" customWidth="1"/>
    <col min="89" max="89" width="34.42578125" style="66" customWidth="1"/>
    <col min="90" max="90" width="16.42578125" style="66" customWidth="1"/>
    <col min="91" max="92" width="15" style="66" bestFit="1" customWidth="1"/>
    <col min="93" max="93" width="20.42578125" style="66" bestFit="1" customWidth="1"/>
    <col min="94" max="173" width="15" style="66" bestFit="1" customWidth="1"/>
    <col min="174" max="174" width="14" style="66" customWidth="1"/>
    <col min="175" max="175" width="6.5703125" style="66" customWidth="1"/>
    <col min="176" max="176" width="21.7109375" style="66" bestFit="1" customWidth="1"/>
    <col min="177" max="260" width="15" style="66" bestFit="1" customWidth="1"/>
    <col min="261" max="16384" width="11.42578125" style="66"/>
  </cols>
  <sheetData>
    <row r="2" spans="2:92" x14ac:dyDescent="0.35">
      <c r="B2" s="39" t="s">
        <v>30</v>
      </c>
    </row>
    <row r="3" spans="2:92" x14ac:dyDescent="0.35">
      <c r="B3" s="39" t="str">
        <f>'Adherencia Mimpara'!B3</f>
        <v>ENERO 11 - DICIEMBRE 2017</v>
      </c>
    </row>
    <row r="6" spans="2:92" x14ac:dyDescent="0.35">
      <c r="B6" s="129" t="s">
        <v>233</v>
      </c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130"/>
      <c r="BL6" s="130"/>
      <c r="BM6" s="130"/>
      <c r="BN6" s="130"/>
      <c r="BO6" s="130"/>
      <c r="BP6" s="130"/>
      <c r="BQ6" s="130"/>
      <c r="BR6" s="130"/>
      <c r="BS6" s="130"/>
      <c r="BT6" s="130"/>
      <c r="BU6" s="130"/>
      <c r="BV6" s="130"/>
      <c r="BW6" s="130"/>
      <c r="BX6" s="130"/>
      <c r="BY6" s="130"/>
      <c r="BZ6" s="130"/>
      <c r="CA6" s="130"/>
      <c r="CB6" s="130"/>
      <c r="CC6" s="130"/>
      <c r="CD6" s="130"/>
      <c r="CE6" s="130"/>
      <c r="CF6" s="130"/>
      <c r="CG6" s="130"/>
      <c r="CH6" s="130"/>
      <c r="CI6" s="129"/>
      <c r="CK6" s="217" t="s">
        <v>234</v>
      </c>
      <c r="CL6" s="217"/>
      <c r="CM6" s="217"/>
    </row>
    <row r="7" spans="2:92" x14ac:dyDescent="0.35">
      <c r="B7" s="68"/>
      <c r="C7" s="69">
        <v>40544</v>
      </c>
      <c r="D7" s="69">
        <v>40575</v>
      </c>
      <c r="E7" s="69">
        <v>40603</v>
      </c>
      <c r="F7" s="69">
        <v>40634</v>
      </c>
      <c r="G7" s="69">
        <v>40664</v>
      </c>
      <c r="H7" s="69">
        <v>40695</v>
      </c>
      <c r="I7" s="69">
        <v>40725</v>
      </c>
      <c r="J7" s="69">
        <v>40756</v>
      </c>
      <c r="K7" s="69">
        <v>40787</v>
      </c>
      <c r="L7" s="69">
        <v>40817</v>
      </c>
      <c r="M7" s="69">
        <v>40848</v>
      </c>
      <c r="N7" s="69">
        <v>40878</v>
      </c>
      <c r="O7" s="69">
        <v>40909</v>
      </c>
      <c r="P7" s="69">
        <v>40940</v>
      </c>
      <c r="Q7" s="69">
        <v>40969</v>
      </c>
      <c r="R7" s="69">
        <v>41000</v>
      </c>
      <c r="S7" s="69">
        <v>41030</v>
      </c>
      <c r="T7" s="69">
        <v>41061</v>
      </c>
      <c r="U7" s="69">
        <v>41091</v>
      </c>
      <c r="V7" s="69">
        <v>41122</v>
      </c>
      <c r="W7" s="69">
        <v>41153</v>
      </c>
      <c r="X7" s="69">
        <v>41183</v>
      </c>
      <c r="Y7" s="69">
        <v>41214</v>
      </c>
      <c r="Z7" s="69">
        <v>41244</v>
      </c>
      <c r="AA7" s="69">
        <v>41275</v>
      </c>
      <c r="AB7" s="69">
        <v>41306</v>
      </c>
      <c r="AC7" s="69">
        <v>41334</v>
      </c>
      <c r="AD7" s="69">
        <v>41365</v>
      </c>
      <c r="AE7" s="69">
        <v>41395</v>
      </c>
      <c r="AF7" s="69">
        <v>41426</v>
      </c>
      <c r="AG7" s="69">
        <v>41456</v>
      </c>
      <c r="AH7" s="69">
        <v>41487</v>
      </c>
      <c r="AI7" s="69">
        <v>41518</v>
      </c>
      <c r="AJ7" s="69">
        <v>41548</v>
      </c>
      <c r="AK7" s="69">
        <v>41579</v>
      </c>
      <c r="AL7" s="69">
        <v>41609</v>
      </c>
      <c r="AM7" s="69">
        <v>41640</v>
      </c>
      <c r="AN7" s="69">
        <v>41671</v>
      </c>
      <c r="AO7" s="69">
        <v>41699</v>
      </c>
      <c r="AP7" s="69">
        <v>41730</v>
      </c>
      <c r="AQ7" s="69">
        <v>41760</v>
      </c>
      <c r="AR7" s="69">
        <v>41791</v>
      </c>
      <c r="AS7" s="69">
        <v>41821</v>
      </c>
      <c r="AT7" s="69">
        <v>41852</v>
      </c>
      <c r="AU7" s="69">
        <v>41883</v>
      </c>
      <c r="AV7" s="69">
        <v>41913</v>
      </c>
      <c r="AW7" s="69">
        <v>41944</v>
      </c>
      <c r="AX7" s="69">
        <v>41974</v>
      </c>
      <c r="AY7" s="69">
        <v>42005</v>
      </c>
      <c r="AZ7" s="69">
        <v>42036</v>
      </c>
      <c r="BA7" s="69">
        <v>42064</v>
      </c>
      <c r="BB7" s="69">
        <v>42095</v>
      </c>
      <c r="BC7" s="69">
        <v>42125</v>
      </c>
      <c r="BD7" s="69">
        <v>42156</v>
      </c>
      <c r="BE7" s="69">
        <v>42186</v>
      </c>
      <c r="BF7" s="69">
        <v>42217</v>
      </c>
      <c r="BG7" s="69">
        <v>42248</v>
      </c>
      <c r="BH7" s="69">
        <v>42278</v>
      </c>
      <c r="BI7" s="69">
        <v>42309</v>
      </c>
      <c r="BJ7" s="69">
        <v>42339</v>
      </c>
      <c r="BK7" s="69">
        <v>42370</v>
      </c>
      <c r="BL7" s="69">
        <v>42401</v>
      </c>
      <c r="BM7" s="69">
        <v>42430</v>
      </c>
      <c r="BN7" s="69">
        <v>42461</v>
      </c>
      <c r="BO7" s="69">
        <v>42491</v>
      </c>
      <c r="BP7" s="69">
        <v>42522</v>
      </c>
      <c r="BQ7" s="69">
        <v>42552</v>
      </c>
      <c r="BR7" s="69">
        <v>42583</v>
      </c>
      <c r="BS7" s="69">
        <v>42614</v>
      </c>
      <c r="BT7" s="69">
        <v>42644</v>
      </c>
      <c r="BU7" s="69">
        <v>42675</v>
      </c>
      <c r="BV7" s="69">
        <v>42705</v>
      </c>
      <c r="BW7" s="69">
        <v>42736</v>
      </c>
      <c r="BX7" s="69">
        <v>42767</v>
      </c>
      <c r="BY7" s="69">
        <v>42795</v>
      </c>
      <c r="BZ7" s="69">
        <v>42826</v>
      </c>
      <c r="CA7" s="69">
        <v>42856</v>
      </c>
      <c r="CB7" s="69">
        <v>42887</v>
      </c>
      <c r="CC7" s="69">
        <v>42917</v>
      </c>
      <c r="CD7" s="69">
        <v>42948</v>
      </c>
      <c r="CE7" s="69">
        <v>42979</v>
      </c>
      <c r="CF7" s="69">
        <v>43009</v>
      </c>
      <c r="CG7" s="69">
        <v>43040</v>
      </c>
      <c r="CH7" s="69">
        <v>43070</v>
      </c>
      <c r="CI7" s="70" t="s">
        <v>235</v>
      </c>
      <c r="CK7" s="71" t="s">
        <v>236</v>
      </c>
      <c r="CL7" s="72" t="s">
        <v>237</v>
      </c>
      <c r="CM7" s="72" t="s">
        <v>238</v>
      </c>
    </row>
    <row r="8" spans="2:92" x14ac:dyDescent="0.35">
      <c r="B8" s="73">
        <v>40544</v>
      </c>
      <c r="C8" s="93">
        <f>'Adherencia Mimpara'!D12</f>
        <v>5</v>
      </c>
      <c r="D8" s="92">
        <f>'Adherencia Mimpara'!E12</f>
        <v>0</v>
      </c>
      <c r="E8" s="92">
        <f>'Adherencia Mimpara'!F12</f>
        <v>3</v>
      </c>
      <c r="F8" s="92">
        <f>'Adherencia Mimpara'!G12</f>
        <v>1</v>
      </c>
      <c r="G8" s="92">
        <f>'Adherencia Mimpara'!H12</f>
        <v>2</v>
      </c>
      <c r="H8" s="92">
        <f>'Adherencia Mimpara'!I12</f>
        <v>1</v>
      </c>
      <c r="I8" s="92">
        <f>'Adherencia Mimpara'!J12</f>
        <v>2</v>
      </c>
      <c r="J8" s="92">
        <f>'Adherencia Mimpara'!K12</f>
        <v>2</v>
      </c>
      <c r="K8" s="92">
        <f>'Adherencia Mimpara'!L12</f>
        <v>2</v>
      </c>
      <c r="L8" s="92">
        <f>'Adherencia Mimpara'!M12</f>
        <v>1</v>
      </c>
      <c r="M8" s="92">
        <f>'Adherencia Mimpara'!N12</f>
        <v>0</v>
      </c>
      <c r="N8" s="92">
        <f>'Adherencia Mimpara'!O12</f>
        <v>1</v>
      </c>
      <c r="O8" s="92">
        <f>'Adherencia Mimpara'!P12</f>
        <v>1</v>
      </c>
      <c r="P8" s="92">
        <f>'Adherencia Mimpara'!Q12</f>
        <v>2</v>
      </c>
      <c r="Q8" s="92">
        <f>'Adherencia Mimpara'!R12</f>
        <v>0</v>
      </c>
      <c r="R8" s="92">
        <f>'Adherencia Mimpara'!S12</f>
        <v>0</v>
      </c>
      <c r="S8" s="92">
        <f>'Adherencia Mimpara'!T12</f>
        <v>0</v>
      </c>
      <c r="T8" s="92">
        <f>'Adherencia Mimpara'!U12</f>
        <v>0</v>
      </c>
      <c r="U8" s="92">
        <f>'Adherencia Mimpara'!V12</f>
        <v>1</v>
      </c>
      <c r="V8" s="92">
        <f>'Adherencia Mimpara'!W12</f>
        <v>0</v>
      </c>
      <c r="W8" s="92">
        <f>'Adherencia Mimpara'!X12</f>
        <v>1</v>
      </c>
      <c r="X8" s="92">
        <f>'Adherencia Mimpara'!Y12</f>
        <v>1</v>
      </c>
      <c r="Y8" s="92">
        <f>'Adherencia Mimpara'!Z12</f>
        <v>0</v>
      </c>
      <c r="Z8" s="92">
        <f>'Adherencia Mimpara'!AA12</f>
        <v>1</v>
      </c>
      <c r="AA8" s="92">
        <f>'Adherencia Mimpara'!AB12</f>
        <v>0</v>
      </c>
      <c r="AB8" s="92">
        <f>'Adherencia Mimpara'!AC12</f>
        <v>1</v>
      </c>
      <c r="AC8" s="92">
        <f>'Adherencia Mimpara'!AD12</f>
        <v>1</v>
      </c>
      <c r="AD8" s="92">
        <f>'Adherencia Mimpara'!AE12</f>
        <v>0</v>
      </c>
      <c r="AE8" s="92">
        <f>'Adherencia Mimpara'!AF12</f>
        <v>0</v>
      </c>
      <c r="AF8" s="92">
        <f>'Adherencia Mimpara'!AG12</f>
        <v>0</v>
      </c>
      <c r="AG8" s="92">
        <f>'Adherencia Mimpara'!AH12</f>
        <v>0</v>
      </c>
      <c r="AH8" s="92">
        <f>'Adherencia Mimpara'!AI12</f>
        <v>0</v>
      </c>
      <c r="AI8" s="92">
        <f>'Adherencia Mimpara'!AJ12</f>
        <v>0</v>
      </c>
      <c r="AJ8" s="92">
        <f>'Adherencia Mimpara'!AK12</f>
        <v>0</v>
      </c>
      <c r="AK8" s="92">
        <f>'Adherencia Mimpara'!AL12</f>
        <v>1</v>
      </c>
      <c r="AL8" s="92">
        <f>'Adherencia Mimpara'!AM12</f>
        <v>0</v>
      </c>
      <c r="AM8" s="92">
        <f>'Adherencia Mimpara'!AN12</f>
        <v>1</v>
      </c>
      <c r="AN8" s="92">
        <f>'Adherencia Mimpara'!AO12</f>
        <v>0</v>
      </c>
      <c r="AO8" s="92">
        <f>'Adherencia Mimpara'!AP12</f>
        <v>0</v>
      </c>
      <c r="AP8" s="92">
        <f>'Adherencia Mimpara'!AQ12</f>
        <v>0</v>
      </c>
      <c r="AQ8" s="92">
        <f>'Adherencia Mimpara'!AR12</f>
        <v>0</v>
      </c>
      <c r="AR8" s="92">
        <f>'Adherencia Mimpara'!AS12</f>
        <v>1</v>
      </c>
      <c r="AS8" s="92">
        <f>'Adherencia Mimpara'!AT12</f>
        <v>0</v>
      </c>
      <c r="AT8" s="92">
        <f>'Adherencia Mimpara'!AU12</f>
        <v>0</v>
      </c>
      <c r="AU8" s="92">
        <f>'Adherencia Mimpara'!AV12</f>
        <v>0</v>
      </c>
      <c r="AV8" s="92">
        <f>'Adherencia Mimpara'!AW12</f>
        <v>0</v>
      </c>
      <c r="AW8" s="92">
        <f>'Adherencia Mimpara'!AX12</f>
        <v>0</v>
      </c>
      <c r="AX8" s="92">
        <f>'Adherencia Mimpara'!AY12</f>
        <v>0</v>
      </c>
      <c r="AY8" s="92">
        <f>'Adherencia Mimpara'!AZ12</f>
        <v>0</v>
      </c>
      <c r="AZ8" s="92">
        <f>'Adherencia Mimpara'!BA12</f>
        <v>0</v>
      </c>
      <c r="BA8" s="92">
        <f>'Adherencia Mimpara'!BB12</f>
        <v>0</v>
      </c>
      <c r="BB8" s="92">
        <f>'Adherencia Mimpara'!BC12</f>
        <v>0</v>
      </c>
      <c r="BC8" s="92">
        <f>'Adherencia Mimpara'!BD12</f>
        <v>0</v>
      </c>
      <c r="BD8" s="92">
        <f>'Adherencia Mimpara'!BE12</f>
        <v>0</v>
      </c>
      <c r="BE8" s="92">
        <f>'Adherencia Mimpara'!BF12</f>
        <v>0</v>
      </c>
      <c r="BF8" s="92">
        <f>'Adherencia Mimpara'!BG12</f>
        <v>0</v>
      </c>
      <c r="BG8" s="92">
        <f>'Adherencia Mimpara'!BH12</f>
        <v>0</v>
      </c>
      <c r="BH8" s="92">
        <f>'Adherencia Mimpara'!BI12</f>
        <v>0</v>
      </c>
      <c r="BI8" s="92">
        <f>'Adherencia Mimpara'!BJ12</f>
        <v>0</v>
      </c>
      <c r="BJ8" s="92">
        <f>'Adherencia Mimpara'!BK12</f>
        <v>0</v>
      </c>
      <c r="BK8" s="92">
        <f>'Adherencia Mimpara'!BL12</f>
        <v>0</v>
      </c>
      <c r="BL8" s="92">
        <f>'Adherencia Mimpara'!BM12</f>
        <v>0</v>
      </c>
      <c r="BM8" s="92">
        <f>'Adherencia Mimpara'!BN12</f>
        <v>0</v>
      </c>
      <c r="BN8" s="92">
        <f>'Adherencia Mimpara'!BO12</f>
        <v>0</v>
      </c>
      <c r="BO8" s="92">
        <f>'Adherencia Mimpara'!BP12</f>
        <v>0</v>
      </c>
      <c r="BP8" s="92">
        <f>'Adherencia Mimpara'!BQ12</f>
        <v>0</v>
      </c>
      <c r="BQ8" s="92">
        <f>'Adherencia Mimpara'!BR12</f>
        <v>0</v>
      </c>
      <c r="BR8" s="92">
        <f>'Adherencia Mimpara'!BS12</f>
        <v>0</v>
      </c>
      <c r="BS8" s="92">
        <f>'Adherencia Mimpara'!BT12</f>
        <v>0</v>
      </c>
      <c r="BT8" s="92">
        <f>'Adherencia Mimpara'!BU12</f>
        <v>0</v>
      </c>
      <c r="BU8" s="92">
        <f>'Adherencia Mimpara'!BV12</f>
        <v>0</v>
      </c>
      <c r="BV8" s="92">
        <f>'Adherencia Mimpara'!BW12</f>
        <v>0</v>
      </c>
      <c r="BW8" s="92">
        <f>'Adherencia Mimpara'!BX12</f>
        <v>0</v>
      </c>
      <c r="BX8" s="92">
        <f>'Adherencia Mimpara'!BY12</f>
        <v>0</v>
      </c>
      <c r="BY8" s="92">
        <f>'Adherencia Mimpara'!BZ12</f>
        <v>0</v>
      </c>
      <c r="BZ8" s="92">
        <f>'Adherencia Mimpara'!CA12</f>
        <v>0</v>
      </c>
      <c r="CA8" s="92">
        <f>'Adherencia Mimpara'!CB12</f>
        <v>0</v>
      </c>
      <c r="CB8" s="92">
        <f>'Adherencia Mimpara'!CC12</f>
        <v>0</v>
      </c>
      <c r="CC8" s="92">
        <f>'Adherencia Mimpara'!CD12</f>
        <v>0</v>
      </c>
      <c r="CD8" s="92">
        <f>'Adherencia Mimpara'!CE12</f>
        <v>0</v>
      </c>
      <c r="CE8" s="92">
        <f>'Adherencia Mimpara'!CF12</f>
        <v>0</v>
      </c>
      <c r="CF8" s="92">
        <f>'Adherencia Mimpara'!CG12</f>
        <v>0</v>
      </c>
      <c r="CG8" s="92">
        <f>'Adherencia Mimpara'!CH12</f>
        <v>0</v>
      </c>
      <c r="CH8" s="92">
        <f>'Adherencia Mimpara'!CI12</f>
        <v>0</v>
      </c>
      <c r="CI8" s="77">
        <f>CH8/C8</f>
        <v>0</v>
      </c>
      <c r="CJ8" s="78"/>
      <c r="CK8" s="79" t="s">
        <v>239</v>
      </c>
      <c r="CL8" s="80">
        <f>+SUM(CH8:CH90)</f>
        <v>16</v>
      </c>
      <c r="CM8" s="81">
        <f>CL8/$CL$11</f>
        <v>2.0227560050568902E-2</v>
      </c>
      <c r="CN8" s="82"/>
    </row>
    <row r="9" spans="2:92" x14ac:dyDescent="0.35">
      <c r="B9" s="73">
        <v>40575</v>
      </c>
      <c r="C9" s="74"/>
      <c r="D9" s="124">
        <f>'Adherencia Mimpara'!E41</f>
        <v>26</v>
      </c>
      <c r="E9" s="74">
        <f>'Adherencia Mimpara'!F41</f>
        <v>8</v>
      </c>
      <c r="F9" s="74">
        <f>'Adherencia Mimpara'!G41</f>
        <v>8</v>
      </c>
      <c r="G9" s="74">
        <f>'Adherencia Mimpara'!H41</f>
        <v>5</v>
      </c>
      <c r="H9" s="74">
        <f>'Adherencia Mimpara'!I41</f>
        <v>5</v>
      </c>
      <c r="I9" s="74">
        <f>'Adherencia Mimpara'!J41</f>
        <v>6</v>
      </c>
      <c r="J9" s="74">
        <f>'Adherencia Mimpara'!K41</f>
        <v>2</v>
      </c>
      <c r="K9" s="74">
        <f>'Adherencia Mimpara'!L41</f>
        <v>2</v>
      </c>
      <c r="L9" s="74">
        <f>'Adherencia Mimpara'!M41</f>
        <v>3</v>
      </c>
      <c r="M9" s="74">
        <f>'Adherencia Mimpara'!N41</f>
        <v>2</v>
      </c>
      <c r="N9" s="74">
        <f>'Adherencia Mimpara'!O41</f>
        <v>0</v>
      </c>
      <c r="O9" s="74">
        <f>'Adherencia Mimpara'!P41</f>
        <v>3</v>
      </c>
      <c r="P9" s="74">
        <f>'Adherencia Mimpara'!Q41</f>
        <v>3</v>
      </c>
      <c r="Q9" s="74">
        <f>'Adherencia Mimpara'!R41</f>
        <v>1</v>
      </c>
      <c r="R9" s="74">
        <f>'Adherencia Mimpara'!S41</f>
        <v>1</v>
      </c>
      <c r="S9" s="74">
        <f>'Adherencia Mimpara'!T41</f>
        <v>1</v>
      </c>
      <c r="T9" s="74">
        <f>'Adherencia Mimpara'!U41</f>
        <v>1</v>
      </c>
      <c r="U9" s="74">
        <f>'Adherencia Mimpara'!V41</f>
        <v>0</v>
      </c>
      <c r="V9" s="74">
        <f>'Adherencia Mimpara'!W41</f>
        <v>1</v>
      </c>
      <c r="W9" s="74">
        <f>'Adherencia Mimpara'!X41</f>
        <v>0</v>
      </c>
      <c r="X9" s="74">
        <f>'Adherencia Mimpara'!Y41</f>
        <v>0</v>
      </c>
      <c r="Y9" s="74">
        <f>'Adherencia Mimpara'!Z41</f>
        <v>0</v>
      </c>
      <c r="Z9" s="74">
        <f>'Adherencia Mimpara'!AA41</f>
        <v>0</v>
      </c>
      <c r="AA9" s="74">
        <f>'Adherencia Mimpara'!AB41</f>
        <v>0</v>
      </c>
      <c r="AB9" s="74">
        <f>'Adherencia Mimpara'!AC41</f>
        <v>1</v>
      </c>
      <c r="AC9" s="74">
        <f>'Adherencia Mimpara'!AD41</f>
        <v>0</v>
      </c>
      <c r="AD9" s="74">
        <f>'Adherencia Mimpara'!AE41</f>
        <v>0</v>
      </c>
      <c r="AE9" s="74">
        <f>'Adherencia Mimpara'!AF41</f>
        <v>0</v>
      </c>
      <c r="AF9" s="74">
        <f>'Adherencia Mimpara'!AG41</f>
        <v>1</v>
      </c>
      <c r="AG9" s="74">
        <f>'Adherencia Mimpara'!AH41</f>
        <v>0</v>
      </c>
      <c r="AH9" s="74">
        <f>'Adherencia Mimpara'!AI41</f>
        <v>1</v>
      </c>
      <c r="AI9" s="74">
        <f>'Adherencia Mimpara'!AJ41</f>
        <v>0</v>
      </c>
      <c r="AJ9" s="74">
        <f>'Adherencia Mimpara'!AK41</f>
        <v>1</v>
      </c>
      <c r="AK9" s="74">
        <f>'Adherencia Mimpara'!AL41</f>
        <v>0</v>
      </c>
      <c r="AL9" s="74">
        <f>'Adherencia Mimpara'!AM41</f>
        <v>0</v>
      </c>
      <c r="AM9" s="74">
        <f>'Adherencia Mimpara'!AN41</f>
        <v>0</v>
      </c>
      <c r="AN9" s="74">
        <f>'Adherencia Mimpara'!AO41</f>
        <v>0</v>
      </c>
      <c r="AO9" s="74">
        <f>'Adherencia Mimpara'!AP41</f>
        <v>0</v>
      </c>
      <c r="AP9" s="74">
        <f>'Adherencia Mimpara'!AQ41</f>
        <v>0</v>
      </c>
      <c r="AQ9" s="74">
        <f>'Adherencia Mimpara'!AR41</f>
        <v>0</v>
      </c>
      <c r="AR9" s="74">
        <f>'Adherencia Mimpara'!AS41</f>
        <v>0</v>
      </c>
      <c r="AS9" s="74">
        <f>'Adherencia Mimpara'!AT41</f>
        <v>0</v>
      </c>
      <c r="AT9" s="74">
        <f>'Adherencia Mimpara'!AU41</f>
        <v>0</v>
      </c>
      <c r="AU9" s="74">
        <f>'Adherencia Mimpara'!AV41</f>
        <v>0</v>
      </c>
      <c r="AV9" s="74">
        <f>'Adherencia Mimpara'!AW41</f>
        <v>0</v>
      </c>
      <c r="AW9" s="74">
        <f>'Adherencia Mimpara'!AX41</f>
        <v>0</v>
      </c>
      <c r="AX9" s="74">
        <f>'Adherencia Mimpara'!AY41</f>
        <v>0</v>
      </c>
      <c r="AY9" s="74">
        <f>'Adherencia Mimpara'!AZ41</f>
        <v>0</v>
      </c>
      <c r="AZ9" s="74">
        <f>'Adherencia Mimpara'!BA41</f>
        <v>0</v>
      </c>
      <c r="BA9" s="74">
        <f>'Adherencia Mimpara'!BB41</f>
        <v>0</v>
      </c>
      <c r="BB9" s="74">
        <f>'Adherencia Mimpara'!BC41</f>
        <v>0</v>
      </c>
      <c r="BC9" s="74">
        <f>'Adherencia Mimpara'!BD41</f>
        <v>0</v>
      </c>
      <c r="BD9" s="74">
        <f>'Adherencia Mimpara'!BE41</f>
        <v>0</v>
      </c>
      <c r="BE9" s="74">
        <f>'Adherencia Mimpara'!BF41</f>
        <v>0</v>
      </c>
      <c r="BF9" s="74">
        <f>'Adherencia Mimpara'!BG41</f>
        <v>0</v>
      </c>
      <c r="BG9" s="74">
        <f>'Adherencia Mimpara'!BH41</f>
        <v>0</v>
      </c>
      <c r="BH9" s="74">
        <f>'Adherencia Mimpara'!BI41</f>
        <v>0</v>
      </c>
      <c r="BI9" s="74">
        <f>'Adherencia Mimpara'!BJ41</f>
        <v>0</v>
      </c>
      <c r="BJ9" s="74">
        <f>'Adherencia Mimpara'!BK41</f>
        <v>0</v>
      </c>
      <c r="BK9" s="74">
        <f>'Adherencia Mimpara'!BL41</f>
        <v>0</v>
      </c>
      <c r="BL9" s="74">
        <f>'Adherencia Mimpara'!BM41</f>
        <v>0</v>
      </c>
      <c r="BM9" s="74">
        <f>'Adherencia Mimpara'!BN41</f>
        <v>0</v>
      </c>
      <c r="BN9" s="74">
        <f>'Adherencia Mimpara'!BO41</f>
        <v>0</v>
      </c>
      <c r="BO9" s="74">
        <f>'Adherencia Mimpara'!BP41</f>
        <v>0</v>
      </c>
      <c r="BP9" s="74">
        <f>'Adherencia Mimpara'!BQ41</f>
        <v>0</v>
      </c>
      <c r="BQ9" s="74">
        <f>'Adherencia Mimpara'!BR41</f>
        <v>0</v>
      </c>
      <c r="BR9" s="74">
        <f>'Adherencia Mimpara'!BS41</f>
        <v>0</v>
      </c>
      <c r="BS9" s="74">
        <f>'Adherencia Mimpara'!BT41</f>
        <v>0</v>
      </c>
      <c r="BT9" s="74">
        <f>'Adherencia Mimpara'!BU41</f>
        <v>0</v>
      </c>
      <c r="BU9" s="74">
        <f>'Adherencia Mimpara'!BV41</f>
        <v>0</v>
      </c>
      <c r="BV9" s="74">
        <f>'Adherencia Mimpara'!BW41</f>
        <v>0</v>
      </c>
      <c r="BW9" s="74">
        <f>'Adherencia Mimpara'!BX41</f>
        <v>0</v>
      </c>
      <c r="BX9" s="74">
        <f>'Adherencia Mimpara'!BY41</f>
        <v>0</v>
      </c>
      <c r="BY9" s="74">
        <f>'Adherencia Mimpara'!BZ41</f>
        <v>0</v>
      </c>
      <c r="BZ9" s="74">
        <f>'Adherencia Mimpara'!CA41</f>
        <v>0</v>
      </c>
      <c r="CA9" s="74">
        <f>'Adherencia Mimpara'!CB41</f>
        <v>0</v>
      </c>
      <c r="CB9" s="74">
        <f>'Adherencia Mimpara'!CC41</f>
        <v>0</v>
      </c>
      <c r="CC9" s="74">
        <f>'Adherencia Mimpara'!CD41</f>
        <v>0</v>
      </c>
      <c r="CD9" s="74">
        <f>'Adherencia Mimpara'!CE41</f>
        <v>0</v>
      </c>
      <c r="CE9" s="74">
        <f>'Adherencia Mimpara'!CF41</f>
        <v>0</v>
      </c>
      <c r="CF9" s="74">
        <f>'Adherencia Mimpara'!CG41</f>
        <v>0</v>
      </c>
      <c r="CG9" s="74">
        <f>'Adherencia Mimpara'!CH41</f>
        <v>0</v>
      </c>
      <c r="CH9" s="74">
        <f>'Adherencia Mimpara'!CI41</f>
        <v>0</v>
      </c>
      <c r="CI9" s="77">
        <f>CH9/$D$9</f>
        <v>0</v>
      </c>
      <c r="CJ9" s="83"/>
      <c r="CK9" s="79" t="s">
        <v>240</v>
      </c>
      <c r="CL9" s="80">
        <f>CL11-SUM(CL8,CL10)</f>
        <v>769</v>
      </c>
      <c r="CM9" s="81">
        <f>CL9/$CL$11</f>
        <v>0.97218710493046778</v>
      </c>
      <c r="CN9" s="82"/>
    </row>
    <row r="10" spans="2:92" x14ac:dyDescent="0.35">
      <c r="B10" s="73">
        <v>40603</v>
      </c>
      <c r="C10" s="74"/>
      <c r="D10" s="74"/>
      <c r="E10" s="124">
        <f>'Adherencia Mimpara'!F71</f>
        <v>27</v>
      </c>
      <c r="F10" s="74">
        <f>'Adherencia Mimpara'!G71</f>
        <v>8</v>
      </c>
      <c r="G10" s="74">
        <f>'Adherencia Mimpara'!H71</f>
        <v>9</v>
      </c>
      <c r="H10" s="74">
        <f>'Adherencia Mimpara'!I71</f>
        <v>7</v>
      </c>
      <c r="I10" s="74">
        <f>'Adherencia Mimpara'!J71</f>
        <v>6</v>
      </c>
      <c r="J10" s="74">
        <f>'Adherencia Mimpara'!K71</f>
        <v>5</v>
      </c>
      <c r="K10" s="74">
        <f>'Adherencia Mimpara'!L71</f>
        <v>5</v>
      </c>
      <c r="L10" s="74">
        <f>'Adherencia Mimpara'!M71</f>
        <v>6</v>
      </c>
      <c r="M10" s="74">
        <f>'Adherencia Mimpara'!N71</f>
        <v>5</v>
      </c>
      <c r="N10" s="74">
        <f>'Adherencia Mimpara'!O71</f>
        <v>3</v>
      </c>
      <c r="O10" s="74">
        <f>'Adherencia Mimpara'!P71</f>
        <v>3</v>
      </c>
      <c r="P10" s="74">
        <f>'Adherencia Mimpara'!Q71</f>
        <v>2</v>
      </c>
      <c r="Q10" s="74">
        <f>'Adherencia Mimpara'!R71</f>
        <v>2</v>
      </c>
      <c r="R10" s="74">
        <f>'Adherencia Mimpara'!S71</f>
        <v>1</v>
      </c>
      <c r="S10" s="74">
        <f>'Adherencia Mimpara'!T71</f>
        <v>1</v>
      </c>
      <c r="T10" s="74">
        <f>'Adherencia Mimpara'!U71</f>
        <v>1</v>
      </c>
      <c r="U10" s="74">
        <f>'Adherencia Mimpara'!V71</f>
        <v>1</v>
      </c>
      <c r="V10" s="74">
        <f>'Adherencia Mimpara'!W71</f>
        <v>2</v>
      </c>
      <c r="W10" s="74">
        <f>'Adherencia Mimpara'!X71</f>
        <v>1</v>
      </c>
      <c r="X10" s="74">
        <f>'Adherencia Mimpara'!Y71</f>
        <v>2</v>
      </c>
      <c r="Y10" s="74">
        <f>'Adherencia Mimpara'!Z71</f>
        <v>1</v>
      </c>
      <c r="Z10" s="74">
        <f>'Adherencia Mimpara'!AA71</f>
        <v>3</v>
      </c>
      <c r="AA10" s="74">
        <f>'Adherencia Mimpara'!AB71</f>
        <v>2</v>
      </c>
      <c r="AB10" s="74">
        <f>'Adherencia Mimpara'!AC71</f>
        <v>1</v>
      </c>
      <c r="AC10" s="74">
        <f>'Adherencia Mimpara'!AD71</f>
        <v>1</v>
      </c>
      <c r="AD10" s="74">
        <f>'Adherencia Mimpara'!AE71</f>
        <v>3</v>
      </c>
      <c r="AE10" s="74">
        <f>'Adherencia Mimpara'!AF71</f>
        <v>1</v>
      </c>
      <c r="AF10" s="74">
        <f>'Adherencia Mimpara'!AG71</f>
        <v>1</v>
      </c>
      <c r="AG10" s="74">
        <f>'Adherencia Mimpara'!AH71</f>
        <v>1</v>
      </c>
      <c r="AH10" s="74">
        <f>'Adherencia Mimpara'!AI71</f>
        <v>1</v>
      </c>
      <c r="AI10" s="74">
        <f>'Adherencia Mimpara'!AJ71</f>
        <v>1</v>
      </c>
      <c r="AJ10" s="74">
        <f>'Adherencia Mimpara'!AK71</f>
        <v>1</v>
      </c>
      <c r="AK10" s="74">
        <f>'Adherencia Mimpara'!AL71</f>
        <v>1</v>
      </c>
      <c r="AL10" s="74">
        <f>'Adherencia Mimpara'!AM71</f>
        <v>1</v>
      </c>
      <c r="AM10" s="74">
        <f>'Adherencia Mimpara'!AN71</f>
        <v>1</v>
      </c>
      <c r="AN10" s="74">
        <f>'Adherencia Mimpara'!AO71</f>
        <v>1</v>
      </c>
      <c r="AO10" s="74">
        <f>'Adherencia Mimpara'!AP71</f>
        <v>1</v>
      </c>
      <c r="AP10" s="74">
        <f>'Adherencia Mimpara'!AQ71</f>
        <v>1</v>
      </c>
      <c r="AQ10" s="74">
        <f>'Adherencia Mimpara'!AR71</f>
        <v>0</v>
      </c>
      <c r="AR10" s="74">
        <f>'Adherencia Mimpara'!AS71</f>
        <v>0</v>
      </c>
      <c r="AS10" s="74">
        <f>'Adherencia Mimpara'!AT71</f>
        <v>0</v>
      </c>
      <c r="AT10" s="74">
        <f>'Adherencia Mimpara'!AU71</f>
        <v>0</v>
      </c>
      <c r="AU10" s="74">
        <f>'Adherencia Mimpara'!AV71</f>
        <v>0</v>
      </c>
      <c r="AV10" s="74">
        <f>'Adherencia Mimpara'!AW71</f>
        <v>0</v>
      </c>
      <c r="AW10" s="74">
        <f>'Adherencia Mimpara'!AX71</f>
        <v>0</v>
      </c>
      <c r="AX10" s="74">
        <f>'Adherencia Mimpara'!AY71</f>
        <v>0</v>
      </c>
      <c r="AY10" s="74">
        <f>'Adherencia Mimpara'!AZ71</f>
        <v>0</v>
      </c>
      <c r="AZ10" s="74">
        <f>'Adherencia Mimpara'!BA71</f>
        <v>0</v>
      </c>
      <c r="BA10" s="74">
        <f>'Adherencia Mimpara'!BB71</f>
        <v>0</v>
      </c>
      <c r="BB10" s="74">
        <f>'Adherencia Mimpara'!BC71</f>
        <v>0</v>
      </c>
      <c r="BC10" s="74">
        <f>'Adherencia Mimpara'!BD71</f>
        <v>0</v>
      </c>
      <c r="BD10" s="74">
        <f>'Adherencia Mimpara'!BE71</f>
        <v>0</v>
      </c>
      <c r="BE10" s="74">
        <f>'Adherencia Mimpara'!BF71</f>
        <v>0</v>
      </c>
      <c r="BF10" s="74">
        <f>'Adherencia Mimpara'!BG71</f>
        <v>0</v>
      </c>
      <c r="BG10" s="74">
        <f>'Adherencia Mimpara'!BH71</f>
        <v>0</v>
      </c>
      <c r="BH10" s="74">
        <f>'Adherencia Mimpara'!BI71</f>
        <v>0</v>
      </c>
      <c r="BI10" s="74">
        <f>'Adherencia Mimpara'!BJ71</f>
        <v>0</v>
      </c>
      <c r="BJ10" s="74">
        <f>'Adherencia Mimpara'!BK71</f>
        <v>0</v>
      </c>
      <c r="BK10" s="74">
        <f>'Adherencia Mimpara'!BL71</f>
        <v>0</v>
      </c>
      <c r="BL10" s="74">
        <f>'Adherencia Mimpara'!BM71</f>
        <v>0</v>
      </c>
      <c r="BM10" s="74">
        <f>'Adherencia Mimpara'!BN71</f>
        <v>0</v>
      </c>
      <c r="BN10" s="74">
        <f>'Adherencia Mimpara'!BO71</f>
        <v>0</v>
      </c>
      <c r="BO10" s="74">
        <f>'Adherencia Mimpara'!BP71</f>
        <v>0</v>
      </c>
      <c r="BP10" s="74">
        <f>'Adherencia Mimpara'!BQ71</f>
        <v>0</v>
      </c>
      <c r="BQ10" s="74">
        <f>'Adherencia Mimpara'!BR71</f>
        <v>0</v>
      </c>
      <c r="BR10" s="74">
        <f>'Adherencia Mimpara'!BS71</f>
        <v>0</v>
      </c>
      <c r="BS10" s="74">
        <f>'Adherencia Mimpara'!BT71</f>
        <v>0</v>
      </c>
      <c r="BT10" s="74">
        <f>'Adherencia Mimpara'!BU71</f>
        <v>0</v>
      </c>
      <c r="BU10" s="74">
        <f>'Adherencia Mimpara'!BV71</f>
        <v>0</v>
      </c>
      <c r="BV10" s="74">
        <f>'Adherencia Mimpara'!BW71</f>
        <v>0</v>
      </c>
      <c r="BW10" s="74">
        <f>'Adherencia Mimpara'!BX71</f>
        <v>0</v>
      </c>
      <c r="BX10" s="74">
        <f>'Adherencia Mimpara'!BY71</f>
        <v>0</v>
      </c>
      <c r="BY10" s="74">
        <f>'Adherencia Mimpara'!BZ71</f>
        <v>0</v>
      </c>
      <c r="BZ10" s="74">
        <f>'Adherencia Mimpara'!CA71</f>
        <v>0</v>
      </c>
      <c r="CA10" s="74">
        <f>'Adherencia Mimpara'!CB71</f>
        <v>0</v>
      </c>
      <c r="CB10" s="74">
        <f>'Adherencia Mimpara'!CC71</f>
        <v>0</v>
      </c>
      <c r="CC10" s="74">
        <f>'Adherencia Mimpara'!CD71</f>
        <v>0</v>
      </c>
      <c r="CD10" s="74">
        <f>'Adherencia Mimpara'!CE71</f>
        <v>0</v>
      </c>
      <c r="CE10" s="74">
        <f>'Adherencia Mimpara'!CF71</f>
        <v>0</v>
      </c>
      <c r="CF10" s="74">
        <f>'Adherencia Mimpara'!CG71</f>
        <v>0</v>
      </c>
      <c r="CG10" s="74">
        <f>'Adherencia Mimpara'!CH71</f>
        <v>0</v>
      </c>
      <c r="CH10" s="74">
        <f>'Adherencia Mimpara'!CI71</f>
        <v>0</v>
      </c>
      <c r="CI10" s="77">
        <f>CH10/$E$10</f>
        <v>0</v>
      </c>
      <c r="CJ10" s="83"/>
      <c r="CK10" s="79" t="s">
        <v>623</v>
      </c>
      <c r="CL10" s="80">
        <f>CH91</f>
        <v>6</v>
      </c>
      <c r="CM10" s="81">
        <f>CL10/$CL$11</f>
        <v>7.5853350189633373E-3</v>
      </c>
      <c r="CN10" s="82"/>
    </row>
    <row r="11" spans="2:92" x14ac:dyDescent="0.35">
      <c r="B11" s="73">
        <v>40634</v>
      </c>
      <c r="C11" s="74"/>
      <c r="D11" s="74"/>
      <c r="E11" s="74"/>
      <c r="F11" s="124">
        <f>'Adherencia Mimpara'!G93</f>
        <v>19</v>
      </c>
      <c r="G11" s="74">
        <f>'Adherencia Mimpara'!H93</f>
        <v>5</v>
      </c>
      <c r="H11" s="74">
        <f>'Adherencia Mimpara'!I93</f>
        <v>4</v>
      </c>
      <c r="I11" s="74">
        <f>'Adherencia Mimpara'!J93</f>
        <v>1</v>
      </c>
      <c r="J11" s="74">
        <f>'Adherencia Mimpara'!K93</f>
        <v>1</v>
      </c>
      <c r="K11" s="74">
        <f>'Adherencia Mimpara'!L93</f>
        <v>4</v>
      </c>
      <c r="L11" s="74">
        <f>'Adherencia Mimpara'!M93</f>
        <v>0</v>
      </c>
      <c r="M11" s="74">
        <f>'Adherencia Mimpara'!N93</f>
        <v>2</v>
      </c>
      <c r="N11" s="74">
        <f>'Adherencia Mimpara'!O93</f>
        <v>3</v>
      </c>
      <c r="O11" s="74">
        <f>'Adherencia Mimpara'!P93</f>
        <v>3</v>
      </c>
      <c r="P11" s="74">
        <f>'Adherencia Mimpara'!Q93</f>
        <v>1</v>
      </c>
      <c r="Q11" s="74">
        <f>'Adherencia Mimpara'!R93</f>
        <v>1</v>
      </c>
      <c r="R11" s="74">
        <f>'Adherencia Mimpara'!S93</f>
        <v>0</v>
      </c>
      <c r="S11" s="74">
        <f>'Adherencia Mimpara'!T93</f>
        <v>0</v>
      </c>
      <c r="T11" s="74">
        <f>'Adherencia Mimpara'!U93</f>
        <v>1</v>
      </c>
      <c r="U11" s="74">
        <f>'Adherencia Mimpara'!V93</f>
        <v>2</v>
      </c>
      <c r="V11" s="74">
        <f>'Adherencia Mimpara'!W93</f>
        <v>0</v>
      </c>
      <c r="W11" s="74">
        <f>'Adherencia Mimpara'!X93</f>
        <v>0</v>
      </c>
      <c r="X11" s="74">
        <f>'Adherencia Mimpara'!Y93</f>
        <v>0</v>
      </c>
      <c r="Y11" s="74">
        <f>'Adherencia Mimpara'!Z93</f>
        <v>0</v>
      </c>
      <c r="Z11" s="74">
        <f>'Adherencia Mimpara'!AA93</f>
        <v>1</v>
      </c>
      <c r="AA11" s="74">
        <f>'Adherencia Mimpara'!AB93</f>
        <v>0</v>
      </c>
      <c r="AB11" s="74">
        <f>'Adherencia Mimpara'!AC93</f>
        <v>0</v>
      </c>
      <c r="AC11" s="74">
        <f>'Adherencia Mimpara'!AD93</f>
        <v>0</v>
      </c>
      <c r="AD11" s="74">
        <f>'Adherencia Mimpara'!AE93</f>
        <v>0</v>
      </c>
      <c r="AE11" s="74">
        <f>'Adherencia Mimpara'!AF93</f>
        <v>1</v>
      </c>
      <c r="AF11" s="74">
        <f>'Adherencia Mimpara'!AG93</f>
        <v>0</v>
      </c>
      <c r="AG11" s="74">
        <f>'Adherencia Mimpara'!AH93</f>
        <v>1</v>
      </c>
      <c r="AH11" s="74">
        <f>'Adherencia Mimpara'!AI93</f>
        <v>0</v>
      </c>
      <c r="AI11" s="74">
        <f>'Adherencia Mimpara'!AJ93</f>
        <v>0</v>
      </c>
      <c r="AJ11" s="74">
        <f>'Adherencia Mimpara'!AK93</f>
        <v>0</v>
      </c>
      <c r="AK11" s="74">
        <f>'Adherencia Mimpara'!AL93</f>
        <v>1</v>
      </c>
      <c r="AL11" s="74">
        <f>'Adherencia Mimpara'!AM93</f>
        <v>0</v>
      </c>
      <c r="AM11" s="74">
        <f>'Adherencia Mimpara'!AN93</f>
        <v>0</v>
      </c>
      <c r="AN11" s="74">
        <f>'Adherencia Mimpara'!AO93</f>
        <v>0</v>
      </c>
      <c r="AO11" s="74">
        <f>'Adherencia Mimpara'!AP93</f>
        <v>0</v>
      </c>
      <c r="AP11" s="74">
        <f>'Adherencia Mimpara'!AQ93</f>
        <v>1</v>
      </c>
      <c r="AQ11" s="74">
        <f>'Adherencia Mimpara'!AR93</f>
        <v>0</v>
      </c>
      <c r="AR11" s="74">
        <f>'Adherencia Mimpara'!AS93</f>
        <v>0</v>
      </c>
      <c r="AS11" s="74">
        <f>'Adherencia Mimpara'!AT93</f>
        <v>1</v>
      </c>
      <c r="AT11" s="74">
        <f>'Adherencia Mimpara'!AU93</f>
        <v>0</v>
      </c>
      <c r="AU11" s="74">
        <f>'Adherencia Mimpara'!AV93</f>
        <v>0</v>
      </c>
      <c r="AV11" s="74">
        <f>'Adherencia Mimpara'!AW93</f>
        <v>0</v>
      </c>
      <c r="AW11" s="74">
        <f>'Adherencia Mimpara'!AX93</f>
        <v>0</v>
      </c>
      <c r="AX11" s="74">
        <f>'Adherencia Mimpara'!AY93</f>
        <v>1</v>
      </c>
      <c r="AY11" s="74">
        <f>'Adherencia Mimpara'!AZ93</f>
        <v>0</v>
      </c>
      <c r="AZ11" s="74">
        <f>'Adherencia Mimpara'!BA93</f>
        <v>0</v>
      </c>
      <c r="BA11" s="74">
        <f>'Adherencia Mimpara'!BB93</f>
        <v>1</v>
      </c>
      <c r="BB11" s="74">
        <f>'Adherencia Mimpara'!BC93</f>
        <v>0</v>
      </c>
      <c r="BC11" s="74">
        <f>'Adherencia Mimpara'!BD93</f>
        <v>0</v>
      </c>
      <c r="BD11" s="74">
        <f>'Adherencia Mimpara'!BE93</f>
        <v>0</v>
      </c>
      <c r="BE11" s="74">
        <f>'Adherencia Mimpara'!BF93</f>
        <v>0</v>
      </c>
      <c r="BF11" s="74">
        <f>'Adherencia Mimpara'!BG93</f>
        <v>0</v>
      </c>
      <c r="BG11" s="74">
        <f>'Adherencia Mimpara'!BH93</f>
        <v>0</v>
      </c>
      <c r="BH11" s="74">
        <f>'Adherencia Mimpara'!BI93</f>
        <v>0</v>
      </c>
      <c r="BI11" s="74">
        <f>'Adherencia Mimpara'!BJ93</f>
        <v>0</v>
      </c>
      <c r="BJ11" s="74">
        <f>'Adherencia Mimpara'!BK93</f>
        <v>0</v>
      </c>
      <c r="BK11" s="74">
        <f>'Adherencia Mimpara'!BL93</f>
        <v>0</v>
      </c>
      <c r="BL11" s="74">
        <f>'Adherencia Mimpara'!BM93</f>
        <v>0</v>
      </c>
      <c r="BM11" s="74">
        <f>'Adherencia Mimpara'!BN93</f>
        <v>0</v>
      </c>
      <c r="BN11" s="74">
        <f>'Adherencia Mimpara'!BO93</f>
        <v>0</v>
      </c>
      <c r="BO11" s="74">
        <f>'Adherencia Mimpara'!BP93</f>
        <v>0</v>
      </c>
      <c r="BP11" s="74">
        <f>'Adherencia Mimpara'!BQ93</f>
        <v>1</v>
      </c>
      <c r="BQ11" s="74">
        <f>'Adherencia Mimpara'!BR93</f>
        <v>1</v>
      </c>
      <c r="BR11" s="74">
        <f>'Adherencia Mimpara'!BS93</f>
        <v>0</v>
      </c>
      <c r="BS11" s="74">
        <f>'Adherencia Mimpara'!BT93</f>
        <v>0</v>
      </c>
      <c r="BT11" s="74">
        <f>'Adherencia Mimpara'!BU93</f>
        <v>0</v>
      </c>
      <c r="BU11" s="74">
        <f>'Adherencia Mimpara'!BV93</f>
        <v>0</v>
      </c>
      <c r="BV11" s="74">
        <f>'Adherencia Mimpara'!BW93</f>
        <v>1</v>
      </c>
      <c r="BW11" s="74">
        <f>'Adherencia Mimpara'!BX93</f>
        <v>0</v>
      </c>
      <c r="BX11" s="74">
        <f>'Adherencia Mimpara'!BY93</f>
        <v>0</v>
      </c>
      <c r="BY11" s="74">
        <f>'Adherencia Mimpara'!BZ93</f>
        <v>0</v>
      </c>
      <c r="BZ11" s="74">
        <f>'Adherencia Mimpara'!CA93</f>
        <v>0</v>
      </c>
      <c r="CA11" s="74">
        <f>'Adherencia Mimpara'!CB93</f>
        <v>0</v>
      </c>
      <c r="CB11" s="74">
        <f>'Adherencia Mimpara'!CC93</f>
        <v>0</v>
      </c>
      <c r="CC11" s="74">
        <f>'Adherencia Mimpara'!CD93</f>
        <v>0</v>
      </c>
      <c r="CD11" s="74">
        <f>'Adherencia Mimpara'!CE93</f>
        <v>0</v>
      </c>
      <c r="CE11" s="74">
        <f>'Adherencia Mimpara'!CF93</f>
        <v>0</v>
      </c>
      <c r="CF11" s="74">
        <f>'Adherencia Mimpara'!CG93</f>
        <v>0</v>
      </c>
      <c r="CG11" s="74">
        <f>'Adherencia Mimpara'!CH93</f>
        <v>0</v>
      </c>
      <c r="CH11" s="74">
        <f>'Adherencia Mimpara'!CI93</f>
        <v>0</v>
      </c>
      <c r="CI11" s="77">
        <f>CH11/$F$11</f>
        <v>0</v>
      </c>
      <c r="CJ11" s="83"/>
      <c r="CK11" s="79" t="s">
        <v>241</v>
      </c>
      <c r="CL11" s="80">
        <f>SUM(C8,D9,E10,F11,G12,I14,H13,J15,K16,L17,M18,N19,O20,P21,Q22,R23,S24,T25,U26,V27,W28,X29,Y30,Z31,AA32,AB33,AC34,AD35,AE36,AF37,AG38,AH39,AI40,AJ41,AK42,AL43,AM44,AN45,AO46,AP47,AQ48,AR49,AS50,AT51,AU52,AV53,AW54,AX55,AY56,AZ57,BA58,BB59,BC60,BD61,BE62,BF63,BG64,BH65,BI66,BJ67,BK68,BL69,BM70,BN71,BO72,BP73,BQ74,BR75,BS76,BT77,BU78,BV79,BW80,BX81,BY82,BZ83,CA84,CB85,CC86,CD87,CE88,CF89,CG90,CH91)</f>
        <v>791</v>
      </c>
      <c r="CM11" s="81">
        <f>CL11/$CL$11</f>
        <v>1</v>
      </c>
      <c r="CN11" s="82"/>
    </row>
    <row r="12" spans="2:92" x14ac:dyDescent="0.35">
      <c r="B12" s="73">
        <v>40664</v>
      </c>
      <c r="C12" s="74"/>
      <c r="D12" s="74"/>
      <c r="E12" s="74"/>
      <c r="F12" s="74"/>
      <c r="G12" s="124">
        <f>'Adherencia Mimpara'!H116</f>
        <v>20</v>
      </c>
      <c r="H12" s="74">
        <f>'Adherencia Mimpara'!I116</f>
        <v>7</v>
      </c>
      <c r="I12" s="74">
        <f>'Adherencia Mimpara'!J116</f>
        <v>8</v>
      </c>
      <c r="J12" s="74">
        <f>'Adherencia Mimpara'!K116</f>
        <v>5</v>
      </c>
      <c r="K12" s="74">
        <f>'Adherencia Mimpara'!L116</f>
        <v>5</v>
      </c>
      <c r="L12" s="74">
        <f>'Adherencia Mimpara'!M116</f>
        <v>2</v>
      </c>
      <c r="M12" s="74">
        <f>'Adherencia Mimpara'!N116</f>
        <v>2</v>
      </c>
      <c r="N12" s="74">
        <f>'Adherencia Mimpara'!O116</f>
        <v>5</v>
      </c>
      <c r="O12" s="74">
        <f>'Adherencia Mimpara'!P116</f>
        <v>2</v>
      </c>
      <c r="P12" s="74">
        <f>'Adherencia Mimpara'!Q116</f>
        <v>0</v>
      </c>
      <c r="Q12" s="74">
        <f>'Adherencia Mimpara'!R116</f>
        <v>4</v>
      </c>
      <c r="R12" s="74">
        <f>'Adherencia Mimpara'!S116</f>
        <v>1</v>
      </c>
      <c r="S12" s="74">
        <f>'Adherencia Mimpara'!T116</f>
        <v>1</v>
      </c>
      <c r="T12" s="74">
        <f>'Adherencia Mimpara'!U116</f>
        <v>2</v>
      </c>
      <c r="U12" s="74">
        <f>'Adherencia Mimpara'!V116</f>
        <v>1</v>
      </c>
      <c r="V12" s="74">
        <f>'Adherencia Mimpara'!W116</f>
        <v>2</v>
      </c>
      <c r="W12" s="74">
        <f>'Adherencia Mimpara'!X116</f>
        <v>0</v>
      </c>
      <c r="X12" s="74">
        <f>'Adherencia Mimpara'!Y116</f>
        <v>3</v>
      </c>
      <c r="Y12" s="74">
        <f>'Adherencia Mimpara'!Z116</f>
        <v>1</v>
      </c>
      <c r="Z12" s="74">
        <f>'Adherencia Mimpara'!AA116</f>
        <v>2</v>
      </c>
      <c r="AA12" s="74">
        <f>'Adherencia Mimpara'!AB116</f>
        <v>1</v>
      </c>
      <c r="AB12" s="74">
        <f>'Adherencia Mimpara'!AC116</f>
        <v>1</v>
      </c>
      <c r="AC12" s="74">
        <f>'Adherencia Mimpara'!AD116</f>
        <v>1</v>
      </c>
      <c r="AD12" s="74">
        <f>'Adherencia Mimpara'!AE116</f>
        <v>0</v>
      </c>
      <c r="AE12" s="74">
        <f>'Adherencia Mimpara'!AF116</f>
        <v>1</v>
      </c>
      <c r="AF12" s="74">
        <f>'Adherencia Mimpara'!AG116</f>
        <v>1</v>
      </c>
      <c r="AG12" s="74">
        <f>'Adherencia Mimpara'!AH116</f>
        <v>0</v>
      </c>
      <c r="AH12" s="74">
        <f>'Adherencia Mimpara'!AI116</f>
        <v>0</v>
      </c>
      <c r="AI12" s="74">
        <f>'Adherencia Mimpara'!AJ116</f>
        <v>0</v>
      </c>
      <c r="AJ12" s="74">
        <f>'Adherencia Mimpara'!AK116</f>
        <v>0</v>
      </c>
      <c r="AK12" s="74">
        <f>'Adherencia Mimpara'!AL116</f>
        <v>0</v>
      </c>
      <c r="AL12" s="74">
        <f>'Adherencia Mimpara'!AM116</f>
        <v>0</v>
      </c>
      <c r="AM12" s="74">
        <f>'Adherencia Mimpara'!AN116</f>
        <v>0</v>
      </c>
      <c r="AN12" s="74">
        <f>'Adherencia Mimpara'!AO116</f>
        <v>1</v>
      </c>
      <c r="AO12" s="74">
        <f>'Adherencia Mimpara'!AP116</f>
        <v>1</v>
      </c>
      <c r="AP12" s="74">
        <f>'Adherencia Mimpara'!AQ116</f>
        <v>0</v>
      </c>
      <c r="AQ12" s="74">
        <f>'Adherencia Mimpara'!AR116</f>
        <v>0</v>
      </c>
      <c r="AR12" s="74">
        <f>'Adherencia Mimpara'!AS116</f>
        <v>0</v>
      </c>
      <c r="AS12" s="74">
        <f>'Adherencia Mimpara'!AT116</f>
        <v>0</v>
      </c>
      <c r="AT12" s="74">
        <f>'Adherencia Mimpara'!AU116</f>
        <v>0</v>
      </c>
      <c r="AU12" s="74">
        <f>'Adherencia Mimpara'!AV116</f>
        <v>0</v>
      </c>
      <c r="AV12" s="74">
        <f>'Adherencia Mimpara'!AW116</f>
        <v>0</v>
      </c>
      <c r="AW12" s="74">
        <f>'Adherencia Mimpara'!AX116</f>
        <v>0</v>
      </c>
      <c r="AX12" s="74">
        <f>'Adherencia Mimpara'!AY116</f>
        <v>0</v>
      </c>
      <c r="AY12" s="74">
        <f>'Adherencia Mimpara'!AZ116</f>
        <v>0</v>
      </c>
      <c r="AZ12" s="74">
        <f>'Adherencia Mimpara'!BA116</f>
        <v>0</v>
      </c>
      <c r="BA12" s="74">
        <f>'Adherencia Mimpara'!BB116</f>
        <v>0</v>
      </c>
      <c r="BB12" s="74">
        <f>'Adherencia Mimpara'!BC116</f>
        <v>0</v>
      </c>
      <c r="BC12" s="74">
        <f>'Adherencia Mimpara'!BD116</f>
        <v>0</v>
      </c>
      <c r="BD12" s="74">
        <f>'Adherencia Mimpara'!BE116</f>
        <v>0</v>
      </c>
      <c r="BE12" s="74">
        <f>'Adherencia Mimpara'!BF116</f>
        <v>0</v>
      </c>
      <c r="BF12" s="74">
        <f>'Adherencia Mimpara'!BG116</f>
        <v>0</v>
      </c>
      <c r="BG12" s="74">
        <f>'Adherencia Mimpara'!BH116</f>
        <v>0</v>
      </c>
      <c r="BH12" s="74">
        <f>'Adherencia Mimpara'!BI116</f>
        <v>0</v>
      </c>
      <c r="BI12" s="74">
        <f>'Adherencia Mimpara'!BJ116</f>
        <v>0</v>
      </c>
      <c r="BJ12" s="74">
        <f>'Adherencia Mimpara'!BK116</f>
        <v>0</v>
      </c>
      <c r="BK12" s="74">
        <f>'Adherencia Mimpara'!BL116</f>
        <v>0</v>
      </c>
      <c r="BL12" s="74">
        <f>'Adherencia Mimpara'!BM116</f>
        <v>0</v>
      </c>
      <c r="BM12" s="74">
        <f>'Adherencia Mimpara'!BN116</f>
        <v>1</v>
      </c>
      <c r="BN12" s="74">
        <f>'Adherencia Mimpara'!BO116</f>
        <v>0</v>
      </c>
      <c r="BO12" s="74">
        <f>'Adherencia Mimpara'!BP116</f>
        <v>0</v>
      </c>
      <c r="BP12" s="74">
        <f>'Adherencia Mimpara'!BQ116</f>
        <v>0</v>
      </c>
      <c r="BQ12" s="74">
        <f>'Adherencia Mimpara'!BR116</f>
        <v>0</v>
      </c>
      <c r="BR12" s="74">
        <f>'Adherencia Mimpara'!BS116</f>
        <v>0</v>
      </c>
      <c r="BS12" s="74">
        <f>'Adherencia Mimpara'!BT116</f>
        <v>0</v>
      </c>
      <c r="BT12" s="74">
        <f>'Adherencia Mimpara'!BU116</f>
        <v>0</v>
      </c>
      <c r="BU12" s="74">
        <f>'Adherencia Mimpara'!BV116</f>
        <v>0</v>
      </c>
      <c r="BV12" s="74">
        <f>'Adherencia Mimpara'!BW116</f>
        <v>0</v>
      </c>
      <c r="BW12" s="74">
        <f>'Adherencia Mimpara'!BX116</f>
        <v>0</v>
      </c>
      <c r="BX12" s="74">
        <f>'Adherencia Mimpara'!BY116</f>
        <v>0</v>
      </c>
      <c r="BY12" s="74">
        <f>'Adherencia Mimpara'!BZ116</f>
        <v>0</v>
      </c>
      <c r="BZ12" s="74">
        <f>'Adherencia Mimpara'!CA116</f>
        <v>0</v>
      </c>
      <c r="CA12" s="74">
        <f>'Adherencia Mimpara'!CB116</f>
        <v>0</v>
      </c>
      <c r="CB12" s="74">
        <f>'Adherencia Mimpara'!CC116</f>
        <v>0</v>
      </c>
      <c r="CC12" s="74">
        <f>'Adherencia Mimpara'!CD116</f>
        <v>0</v>
      </c>
      <c r="CD12" s="74">
        <f>'Adherencia Mimpara'!CE116</f>
        <v>0</v>
      </c>
      <c r="CE12" s="74">
        <f>'Adherencia Mimpara'!CF116</f>
        <v>0</v>
      </c>
      <c r="CF12" s="74">
        <f>'Adherencia Mimpara'!CG116</f>
        <v>0</v>
      </c>
      <c r="CG12" s="74">
        <f>'Adherencia Mimpara'!CH116</f>
        <v>0</v>
      </c>
      <c r="CH12" s="74">
        <f>'Adherencia Mimpara'!CI116</f>
        <v>0</v>
      </c>
      <c r="CI12" s="77">
        <f>CH12/$G$12</f>
        <v>0</v>
      </c>
      <c r="CJ12" s="83"/>
      <c r="CN12" s="82"/>
    </row>
    <row r="13" spans="2:92" x14ac:dyDescent="0.35">
      <c r="B13" s="73">
        <v>40695</v>
      </c>
      <c r="C13" s="74"/>
      <c r="D13" s="74"/>
      <c r="E13" s="74"/>
      <c r="F13" s="74"/>
      <c r="G13" s="74"/>
      <c r="H13" s="125">
        <f>'Adherencia Mimpara'!I132</f>
        <v>13</v>
      </c>
      <c r="I13" s="75">
        <f>'Adherencia Mimpara'!J132</f>
        <v>4</v>
      </c>
      <c r="J13" s="75">
        <f>'Adherencia Mimpara'!K132</f>
        <v>7</v>
      </c>
      <c r="K13" s="75">
        <f>'Adherencia Mimpara'!L132</f>
        <v>2</v>
      </c>
      <c r="L13" s="75">
        <f>'Adherencia Mimpara'!M132</f>
        <v>2</v>
      </c>
      <c r="M13" s="75">
        <f>'Adherencia Mimpara'!N132</f>
        <v>2</v>
      </c>
      <c r="N13" s="75">
        <f>'Adherencia Mimpara'!O132</f>
        <v>1</v>
      </c>
      <c r="O13" s="75">
        <f>'Adherencia Mimpara'!P132</f>
        <v>1</v>
      </c>
      <c r="P13" s="75">
        <f>'Adherencia Mimpara'!Q132</f>
        <v>1</v>
      </c>
      <c r="Q13" s="75">
        <f>'Adherencia Mimpara'!R132</f>
        <v>0</v>
      </c>
      <c r="R13" s="75">
        <f>'Adherencia Mimpara'!S132</f>
        <v>0</v>
      </c>
      <c r="S13" s="75">
        <f>'Adherencia Mimpara'!T132</f>
        <v>0</v>
      </c>
      <c r="T13" s="75">
        <f>'Adherencia Mimpara'!U132</f>
        <v>0</v>
      </c>
      <c r="U13" s="75">
        <f>'Adherencia Mimpara'!V132</f>
        <v>2</v>
      </c>
      <c r="V13" s="75">
        <f>'Adherencia Mimpara'!W132</f>
        <v>0</v>
      </c>
      <c r="W13" s="75">
        <f>'Adherencia Mimpara'!X132</f>
        <v>0</v>
      </c>
      <c r="X13" s="75">
        <f>'Adherencia Mimpara'!Y132</f>
        <v>0</v>
      </c>
      <c r="Y13" s="75">
        <f>'Adherencia Mimpara'!Z132</f>
        <v>0</v>
      </c>
      <c r="Z13" s="75">
        <f>'Adherencia Mimpara'!AA132</f>
        <v>0</v>
      </c>
      <c r="AA13" s="75">
        <f>'Adherencia Mimpara'!AB132</f>
        <v>0</v>
      </c>
      <c r="AB13" s="75">
        <f>'Adherencia Mimpara'!AC132</f>
        <v>0</v>
      </c>
      <c r="AC13" s="75">
        <f>'Adherencia Mimpara'!AD132</f>
        <v>0</v>
      </c>
      <c r="AD13" s="75">
        <f>'Adherencia Mimpara'!AE132</f>
        <v>0</v>
      </c>
      <c r="AE13" s="75">
        <f>'Adherencia Mimpara'!AF132</f>
        <v>0</v>
      </c>
      <c r="AF13" s="75">
        <f>'Adherencia Mimpara'!AG132</f>
        <v>1</v>
      </c>
      <c r="AG13" s="75">
        <f>'Adherencia Mimpara'!AH132</f>
        <v>0</v>
      </c>
      <c r="AH13" s="75">
        <f>'Adherencia Mimpara'!AI132</f>
        <v>1</v>
      </c>
      <c r="AI13" s="75">
        <f>'Adherencia Mimpara'!AJ132</f>
        <v>1</v>
      </c>
      <c r="AJ13" s="75">
        <f>'Adherencia Mimpara'!AK132</f>
        <v>1</v>
      </c>
      <c r="AK13" s="75">
        <f>'Adherencia Mimpara'!AL132</f>
        <v>0</v>
      </c>
      <c r="AL13" s="75">
        <f>'Adherencia Mimpara'!AM132</f>
        <v>0</v>
      </c>
      <c r="AM13" s="75">
        <f>'Adherencia Mimpara'!AN132</f>
        <v>0</v>
      </c>
      <c r="AN13" s="75">
        <f>'Adherencia Mimpara'!AO132</f>
        <v>0</v>
      </c>
      <c r="AO13" s="75">
        <f>'Adherencia Mimpara'!AP132</f>
        <v>0</v>
      </c>
      <c r="AP13" s="75">
        <f>'Adherencia Mimpara'!AQ132</f>
        <v>0</v>
      </c>
      <c r="AQ13" s="75">
        <f>'Adherencia Mimpara'!AR132</f>
        <v>0</v>
      </c>
      <c r="AR13" s="75">
        <f>'Adherencia Mimpara'!AS132</f>
        <v>0</v>
      </c>
      <c r="AS13" s="75">
        <f>'Adherencia Mimpara'!AT132</f>
        <v>0</v>
      </c>
      <c r="AT13" s="75">
        <f>'Adherencia Mimpara'!AU132</f>
        <v>0</v>
      </c>
      <c r="AU13" s="75">
        <f>'Adherencia Mimpara'!AV132</f>
        <v>0</v>
      </c>
      <c r="AV13" s="75">
        <f>'Adherencia Mimpara'!AW132</f>
        <v>0</v>
      </c>
      <c r="AW13" s="75">
        <f>'Adherencia Mimpara'!AX132</f>
        <v>0</v>
      </c>
      <c r="AX13" s="75">
        <f>'Adherencia Mimpara'!AY132</f>
        <v>0</v>
      </c>
      <c r="AY13" s="75">
        <f>'Adherencia Mimpara'!AZ132</f>
        <v>0</v>
      </c>
      <c r="AZ13" s="75">
        <f>'Adherencia Mimpara'!BA132</f>
        <v>0</v>
      </c>
      <c r="BA13" s="75">
        <f>'Adherencia Mimpara'!BB132</f>
        <v>0</v>
      </c>
      <c r="BB13" s="75">
        <f>'Adherencia Mimpara'!BC132</f>
        <v>0</v>
      </c>
      <c r="BC13" s="75">
        <f>'Adherencia Mimpara'!BD132</f>
        <v>0</v>
      </c>
      <c r="BD13" s="75">
        <f>'Adherencia Mimpara'!BE132</f>
        <v>0</v>
      </c>
      <c r="BE13" s="75">
        <f>'Adherencia Mimpara'!BF132</f>
        <v>0</v>
      </c>
      <c r="BF13" s="75">
        <f>'Adherencia Mimpara'!BG132</f>
        <v>0</v>
      </c>
      <c r="BG13" s="75">
        <f>'Adherencia Mimpara'!BH132</f>
        <v>0</v>
      </c>
      <c r="BH13" s="75">
        <f>'Adherencia Mimpara'!BI132</f>
        <v>0</v>
      </c>
      <c r="BI13" s="75">
        <f>'Adherencia Mimpara'!BJ132</f>
        <v>0</v>
      </c>
      <c r="BJ13" s="75">
        <f>'Adherencia Mimpara'!BK132</f>
        <v>0</v>
      </c>
      <c r="BK13" s="75">
        <f>'Adherencia Mimpara'!BL132</f>
        <v>0</v>
      </c>
      <c r="BL13" s="75">
        <f>'Adherencia Mimpara'!BM132</f>
        <v>0</v>
      </c>
      <c r="BM13" s="75">
        <f>'Adherencia Mimpara'!BN132</f>
        <v>0</v>
      </c>
      <c r="BN13" s="75">
        <f>'Adherencia Mimpara'!BO132</f>
        <v>0</v>
      </c>
      <c r="BO13" s="75">
        <f>'Adherencia Mimpara'!BP132</f>
        <v>0</v>
      </c>
      <c r="BP13" s="75">
        <f>'Adherencia Mimpara'!BQ132</f>
        <v>0</v>
      </c>
      <c r="BQ13" s="75">
        <f>'Adherencia Mimpara'!BR132</f>
        <v>0</v>
      </c>
      <c r="BR13" s="75">
        <f>'Adherencia Mimpara'!BS132</f>
        <v>0</v>
      </c>
      <c r="BS13" s="75">
        <f>'Adherencia Mimpara'!BT132</f>
        <v>0</v>
      </c>
      <c r="BT13" s="75">
        <f>'Adherencia Mimpara'!BU132</f>
        <v>0</v>
      </c>
      <c r="BU13" s="75">
        <f>'Adherencia Mimpara'!BV132</f>
        <v>0</v>
      </c>
      <c r="BV13" s="75">
        <f>'Adherencia Mimpara'!BW132</f>
        <v>0</v>
      </c>
      <c r="BW13" s="75">
        <f>'Adherencia Mimpara'!BX132</f>
        <v>0</v>
      </c>
      <c r="BX13" s="75">
        <f>'Adherencia Mimpara'!BY132</f>
        <v>0</v>
      </c>
      <c r="BY13" s="75">
        <f>'Adherencia Mimpara'!BZ132</f>
        <v>0</v>
      </c>
      <c r="BZ13" s="75">
        <f>'Adherencia Mimpara'!CA132</f>
        <v>0</v>
      </c>
      <c r="CA13" s="75">
        <f>'Adherencia Mimpara'!CB132</f>
        <v>0</v>
      </c>
      <c r="CB13" s="75">
        <f>'Adherencia Mimpara'!CC132</f>
        <v>0</v>
      </c>
      <c r="CC13" s="75">
        <f>'Adherencia Mimpara'!CD132</f>
        <v>0</v>
      </c>
      <c r="CD13" s="75">
        <f>'Adherencia Mimpara'!CE132</f>
        <v>0</v>
      </c>
      <c r="CE13" s="75">
        <f>'Adherencia Mimpara'!CF132</f>
        <v>0</v>
      </c>
      <c r="CF13" s="75">
        <f>'Adherencia Mimpara'!CG132</f>
        <v>0</v>
      </c>
      <c r="CG13" s="75">
        <f>'Adherencia Mimpara'!CH132</f>
        <v>0</v>
      </c>
      <c r="CH13" s="75">
        <f>'Adherencia Mimpara'!CI132</f>
        <v>0</v>
      </c>
      <c r="CI13" s="77">
        <f>CH13/$H$13</f>
        <v>0</v>
      </c>
      <c r="CJ13" s="84"/>
      <c r="CN13" s="82"/>
    </row>
    <row r="14" spans="2:92" x14ac:dyDescent="0.35">
      <c r="B14" s="73">
        <v>40725</v>
      </c>
      <c r="C14" s="74"/>
      <c r="D14" s="74"/>
      <c r="E14" s="74"/>
      <c r="F14" s="74"/>
      <c r="G14" s="74"/>
      <c r="H14" s="75"/>
      <c r="I14" s="125">
        <f>'Adherencia Mimpara'!J142</f>
        <v>7</v>
      </c>
      <c r="J14" s="75">
        <f>'Adherencia Mimpara'!K142</f>
        <v>1</v>
      </c>
      <c r="K14" s="75">
        <f>'Adherencia Mimpara'!L142</f>
        <v>2</v>
      </c>
      <c r="L14" s="75">
        <f>'Adherencia Mimpara'!M142</f>
        <v>2</v>
      </c>
      <c r="M14" s="75">
        <f>'Adherencia Mimpara'!N142</f>
        <v>1</v>
      </c>
      <c r="N14" s="75">
        <f>'Adherencia Mimpara'!O142</f>
        <v>2</v>
      </c>
      <c r="O14" s="75">
        <f>'Adherencia Mimpara'!P142</f>
        <v>2</v>
      </c>
      <c r="P14" s="75">
        <f>'Adherencia Mimpara'!Q142</f>
        <v>2</v>
      </c>
      <c r="Q14" s="75">
        <f>'Adherencia Mimpara'!R142</f>
        <v>2</v>
      </c>
      <c r="R14" s="75">
        <f>'Adherencia Mimpara'!S142</f>
        <v>2</v>
      </c>
      <c r="S14" s="75">
        <f>'Adherencia Mimpara'!T142</f>
        <v>2</v>
      </c>
      <c r="T14" s="75">
        <f>'Adherencia Mimpara'!U142</f>
        <v>2</v>
      </c>
      <c r="U14" s="75">
        <f>'Adherencia Mimpara'!V142</f>
        <v>3</v>
      </c>
      <c r="V14" s="75">
        <f>'Adherencia Mimpara'!W142</f>
        <v>2</v>
      </c>
      <c r="W14" s="75">
        <f>'Adherencia Mimpara'!X142</f>
        <v>1</v>
      </c>
      <c r="X14" s="75">
        <f>'Adherencia Mimpara'!Y142</f>
        <v>1</v>
      </c>
      <c r="Y14" s="75">
        <f>'Adherencia Mimpara'!Z142</f>
        <v>2</v>
      </c>
      <c r="Z14" s="75">
        <f>'Adherencia Mimpara'!AA142</f>
        <v>2</v>
      </c>
      <c r="AA14" s="75">
        <f>'Adherencia Mimpara'!AB142</f>
        <v>1</v>
      </c>
      <c r="AB14" s="75">
        <f>'Adherencia Mimpara'!AC142</f>
        <v>1</v>
      </c>
      <c r="AC14" s="75">
        <f>'Adherencia Mimpara'!AD142</f>
        <v>1</v>
      </c>
      <c r="AD14" s="75">
        <f>'Adherencia Mimpara'!AE142</f>
        <v>1</v>
      </c>
      <c r="AE14" s="75">
        <f>'Adherencia Mimpara'!AF142</f>
        <v>2</v>
      </c>
      <c r="AF14" s="75">
        <f>'Adherencia Mimpara'!AG142</f>
        <v>2</v>
      </c>
      <c r="AG14" s="75">
        <f>'Adherencia Mimpara'!AH142</f>
        <v>1</v>
      </c>
      <c r="AH14" s="75">
        <f>'Adherencia Mimpara'!AI142</f>
        <v>2</v>
      </c>
      <c r="AI14" s="75">
        <f>'Adherencia Mimpara'!AJ142</f>
        <v>0</v>
      </c>
      <c r="AJ14" s="75">
        <f>'Adherencia Mimpara'!AK142</f>
        <v>0</v>
      </c>
      <c r="AK14" s="75">
        <f>'Adherencia Mimpara'!AL142</f>
        <v>0</v>
      </c>
      <c r="AL14" s="75">
        <f>'Adherencia Mimpara'!AM142</f>
        <v>0</v>
      </c>
      <c r="AM14" s="75">
        <f>'Adherencia Mimpara'!AN142</f>
        <v>0</v>
      </c>
      <c r="AN14" s="75">
        <f>'Adherencia Mimpara'!AO142</f>
        <v>0</v>
      </c>
      <c r="AO14" s="75">
        <f>'Adherencia Mimpara'!AP142</f>
        <v>0</v>
      </c>
      <c r="AP14" s="75">
        <f>'Adherencia Mimpara'!AQ142</f>
        <v>0</v>
      </c>
      <c r="AQ14" s="75">
        <f>'Adherencia Mimpara'!AR142</f>
        <v>0</v>
      </c>
      <c r="AR14" s="75">
        <f>'Adherencia Mimpara'!AS142</f>
        <v>0</v>
      </c>
      <c r="AS14" s="75">
        <f>'Adherencia Mimpara'!AT142</f>
        <v>0</v>
      </c>
      <c r="AT14" s="75">
        <f>'Adherencia Mimpara'!AU142</f>
        <v>0</v>
      </c>
      <c r="AU14" s="75">
        <f>'Adherencia Mimpara'!AV142</f>
        <v>0</v>
      </c>
      <c r="AV14" s="75">
        <f>'Adherencia Mimpara'!AW142</f>
        <v>0</v>
      </c>
      <c r="AW14" s="75">
        <f>'Adherencia Mimpara'!AX142</f>
        <v>0</v>
      </c>
      <c r="AX14" s="75">
        <f>'Adherencia Mimpara'!AY142</f>
        <v>0</v>
      </c>
      <c r="AY14" s="75">
        <f>'Adherencia Mimpara'!AZ142</f>
        <v>0</v>
      </c>
      <c r="AZ14" s="75">
        <f>'Adherencia Mimpara'!BA142</f>
        <v>0</v>
      </c>
      <c r="BA14" s="75">
        <f>'Adherencia Mimpara'!BB142</f>
        <v>0</v>
      </c>
      <c r="BB14" s="75">
        <f>'Adherencia Mimpara'!BC142</f>
        <v>0</v>
      </c>
      <c r="BC14" s="75">
        <f>'Adherencia Mimpara'!BD142</f>
        <v>0</v>
      </c>
      <c r="BD14" s="75">
        <f>'Adherencia Mimpara'!BE142</f>
        <v>0</v>
      </c>
      <c r="BE14" s="75">
        <f>'Adherencia Mimpara'!BF142</f>
        <v>0</v>
      </c>
      <c r="BF14" s="75">
        <f>'Adherencia Mimpara'!BG142</f>
        <v>0</v>
      </c>
      <c r="BG14" s="75">
        <f>'Adherencia Mimpara'!BH142</f>
        <v>0</v>
      </c>
      <c r="BH14" s="75">
        <f>'Adherencia Mimpara'!BI142</f>
        <v>0</v>
      </c>
      <c r="BI14" s="75">
        <f>'Adherencia Mimpara'!BJ142</f>
        <v>0</v>
      </c>
      <c r="BJ14" s="75">
        <f>'Adherencia Mimpara'!BK142</f>
        <v>0</v>
      </c>
      <c r="BK14" s="75">
        <f>'Adherencia Mimpara'!BL142</f>
        <v>0</v>
      </c>
      <c r="BL14" s="75">
        <f>'Adherencia Mimpara'!BM142</f>
        <v>0</v>
      </c>
      <c r="BM14" s="75">
        <f>'Adherencia Mimpara'!BN142</f>
        <v>0</v>
      </c>
      <c r="BN14" s="75">
        <f>'Adherencia Mimpara'!BO142</f>
        <v>0</v>
      </c>
      <c r="BO14" s="75">
        <f>'Adherencia Mimpara'!BP142</f>
        <v>0</v>
      </c>
      <c r="BP14" s="75">
        <f>'Adherencia Mimpara'!BQ142</f>
        <v>0</v>
      </c>
      <c r="BQ14" s="75">
        <f>'Adherencia Mimpara'!BR142</f>
        <v>0</v>
      </c>
      <c r="BR14" s="75">
        <f>'Adherencia Mimpara'!BS142</f>
        <v>0</v>
      </c>
      <c r="BS14" s="75">
        <f>'Adherencia Mimpara'!BT142</f>
        <v>0</v>
      </c>
      <c r="BT14" s="75">
        <f>'Adherencia Mimpara'!BU142</f>
        <v>0</v>
      </c>
      <c r="BU14" s="75">
        <f>'Adherencia Mimpara'!BV142</f>
        <v>0</v>
      </c>
      <c r="BV14" s="75">
        <f>'Adherencia Mimpara'!BW142</f>
        <v>0</v>
      </c>
      <c r="BW14" s="75">
        <f>'Adherencia Mimpara'!BX142</f>
        <v>0</v>
      </c>
      <c r="BX14" s="75">
        <f>'Adherencia Mimpara'!BY142</f>
        <v>1</v>
      </c>
      <c r="BY14" s="75">
        <f>'Adherencia Mimpara'!BZ142</f>
        <v>0</v>
      </c>
      <c r="BZ14" s="75">
        <f>'Adherencia Mimpara'!CA142</f>
        <v>0</v>
      </c>
      <c r="CA14" s="75">
        <f>'Adherencia Mimpara'!CB142</f>
        <v>0</v>
      </c>
      <c r="CB14" s="75">
        <f>'Adherencia Mimpara'!CC142</f>
        <v>0</v>
      </c>
      <c r="CC14" s="75">
        <f>'Adherencia Mimpara'!CD142</f>
        <v>0</v>
      </c>
      <c r="CD14" s="75">
        <f>'Adherencia Mimpara'!CE142</f>
        <v>0</v>
      </c>
      <c r="CE14" s="75">
        <f>'Adherencia Mimpara'!CF142</f>
        <v>0</v>
      </c>
      <c r="CF14" s="75">
        <f>'Adherencia Mimpara'!CG142</f>
        <v>0</v>
      </c>
      <c r="CG14" s="75">
        <f>'Adherencia Mimpara'!CH142</f>
        <v>0</v>
      </c>
      <c r="CH14" s="75">
        <f>'Adherencia Mimpara'!CI142</f>
        <v>0</v>
      </c>
      <c r="CI14" s="77">
        <f>CH14/$I$14</f>
        <v>0</v>
      </c>
      <c r="CJ14" s="84"/>
      <c r="CN14" s="82"/>
    </row>
    <row r="15" spans="2:92" x14ac:dyDescent="0.35">
      <c r="B15" s="73">
        <v>40756</v>
      </c>
      <c r="C15" s="74"/>
      <c r="D15" s="74"/>
      <c r="E15" s="74"/>
      <c r="F15" s="74"/>
      <c r="G15" s="74"/>
      <c r="H15" s="74"/>
      <c r="I15" s="75"/>
      <c r="J15" s="125">
        <f>'Adherencia Mimpara'!K154</f>
        <v>9</v>
      </c>
      <c r="K15" s="75">
        <f>'Adherencia Mimpara'!L154</f>
        <v>2</v>
      </c>
      <c r="L15" s="75">
        <f>'Adherencia Mimpara'!M154</f>
        <v>3</v>
      </c>
      <c r="M15" s="75">
        <f>'Adherencia Mimpara'!N154</f>
        <v>2</v>
      </c>
      <c r="N15" s="75">
        <f>'Adherencia Mimpara'!O154</f>
        <v>0</v>
      </c>
      <c r="O15" s="75">
        <f>'Adherencia Mimpara'!P154</f>
        <v>3</v>
      </c>
      <c r="P15" s="75">
        <f>'Adherencia Mimpara'!Q154</f>
        <v>1</v>
      </c>
      <c r="Q15" s="75">
        <f>'Adherencia Mimpara'!R154</f>
        <v>2</v>
      </c>
      <c r="R15" s="75">
        <f>'Adherencia Mimpara'!S154</f>
        <v>1</v>
      </c>
      <c r="S15" s="75">
        <f>'Adherencia Mimpara'!T154</f>
        <v>1</v>
      </c>
      <c r="T15" s="75">
        <f>'Adherencia Mimpara'!U154</f>
        <v>1</v>
      </c>
      <c r="U15" s="75">
        <f>'Adherencia Mimpara'!V154</f>
        <v>0</v>
      </c>
      <c r="V15" s="75">
        <f>'Adherencia Mimpara'!W154</f>
        <v>0</v>
      </c>
      <c r="W15" s="75">
        <f>'Adherencia Mimpara'!X154</f>
        <v>0</v>
      </c>
      <c r="X15" s="75">
        <f>'Adherencia Mimpara'!Y154</f>
        <v>0</v>
      </c>
      <c r="Y15" s="75">
        <f>'Adherencia Mimpara'!Z154</f>
        <v>0</v>
      </c>
      <c r="Z15" s="75">
        <f>'Adherencia Mimpara'!AA154</f>
        <v>0</v>
      </c>
      <c r="AA15" s="75">
        <f>'Adherencia Mimpara'!AB154</f>
        <v>0</v>
      </c>
      <c r="AB15" s="75">
        <f>'Adherencia Mimpara'!AC154</f>
        <v>0</v>
      </c>
      <c r="AC15" s="75">
        <f>'Adherencia Mimpara'!AD154</f>
        <v>0</v>
      </c>
      <c r="AD15" s="75">
        <f>'Adherencia Mimpara'!AE154</f>
        <v>0</v>
      </c>
      <c r="AE15" s="75">
        <f>'Adherencia Mimpara'!AF154</f>
        <v>0</v>
      </c>
      <c r="AF15" s="75">
        <f>'Adherencia Mimpara'!AG154</f>
        <v>0</v>
      </c>
      <c r="AG15" s="75">
        <f>'Adherencia Mimpara'!AH154</f>
        <v>0</v>
      </c>
      <c r="AH15" s="75">
        <f>'Adherencia Mimpara'!AI154</f>
        <v>0</v>
      </c>
      <c r="AI15" s="75">
        <f>'Adherencia Mimpara'!AJ154</f>
        <v>0</v>
      </c>
      <c r="AJ15" s="75">
        <f>'Adherencia Mimpara'!AK154</f>
        <v>0</v>
      </c>
      <c r="AK15" s="75">
        <f>'Adherencia Mimpara'!AL154</f>
        <v>0</v>
      </c>
      <c r="AL15" s="75">
        <f>'Adherencia Mimpara'!AM154</f>
        <v>0</v>
      </c>
      <c r="AM15" s="75">
        <f>'Adherencia Mimpara'!AN154</f>
        <v>0</v>
      </c>
      <c r="AN15" s="75">
        <f>'Adherencia Mimpara'!AO154</f>
        <v>0</v>
      </c>
      <c r="AO15" s="75">
        <f>'Adherencia Mimpara'!AP154</f>
        <v>0</v>
      </c>
      <c r="AP15" s="75">
        <f>'Adherencia Mimpara'!AQ154</f>
        <v>0</v>
      </c>
      <c r="AQ15" s="75">
        <f>'Adherencia Mimpara'!AR154</f>
        <v>0</v>
      </c>
      <c r="AR15" s="75">
        <f>'Adherencia Mimpara'!AS154</f>
        <v>0</v>
      </c>
      <c r="AS15" s="75">
        <f>'Adherencia Mimpara'!AT154</f>
        <v>0</v>
      </c>
      <c r="AT15" s="75">
        <f>'Adherencia Mimpara'!AU154</f>
        <v>0</v>
      </c>
      <c r="AU15" s="75">
        <f>'Adherencia Mimpara'!AV154</f>
        <v>0</v>
      </c>
      <c r="AV15" s="75">
        <f>'Adherencia Mimpara'!AW154</f>
        <v>0</v>
      </c>
      <c r="AW15" s="75">
        <f>'Adherencia Mimpara'!AX154</f>
        <v>0</v>
      </c>
      <c r="AX15" s="75">
        <f>'Adherencia Mimpara'!AY154</f>
        <v>0</v>
      </c>
      <c r="AY15" s="75">
        <f>'Adherencia Mimpara'!AZ154</f>
        <v>0</v>
      </c>
      <c r="AZ15" s="75">
        <f>'Adherencia Mimpara'!BA154</f>
        <v>0</v>
      </c>
      <c r="BA15" s="75">
        <f>'Adherencia Mimpara'!BB154</f>
        <v>0</v>
      </c>
      <c r="BB15" s="75">
        <f>'Adherencia Mimpara'!BC154</f>
        <v>0</v>
      </c>
      <c r="BC15" s="75">
        <f>'Adherencia Mimpara'!BD154</f>
        <v>0</v>
      </c>
      <c r="BD15" s="75">
        <f>'Adherencia Mimpara'!BE154</f>
        <v>0</v>
      </c>
      <c r="BE15" s="75">
        <f>'Adherencia Mimpara'!BF154</f>
        <v>0</v>
      </c>
      <c r="BF15" s="75">
        <f>'Adherencia Mimpara'!BG154</f>
        <v>0</v>
      </c>
      <c r="BG15" s="75">
        <f>'Adherencia Mimpara'!BH154</f>
        <v>0</v>
      </c>
      <c r="BH15" s="75">
        <f>'Adherencia Mimpara'!BI154</f>
        <v>0</v>
      </c>
      <c r="BI15" s="75">
        <f>'Adherencia Mimpara'!BJ154</f>
        <v>0</v>
      </c>
      <c r="BJ15" s="75">
        <f>'Adherencia Mimpara'!BK154</f>
        <v>0</v>
      </c>
      <c r="BK15" s="75">
        <f>'Adherencia Mimpara'!BL154</f>
        <v>0</v>
      </c>
      <c r="BL15" s="75">
        <f>'Adherencia Mimpara'!BM154</f>
        <v>0</v>
      </c>
      <c r="BM15" s="75">
        <f>'Adherencia Mimpara'!BN154</f>
        <v>0</v>
      </c>
      <c r="BN15" s="75">
        <f>'Adherencia Mimpara'!BO154</f>
        <v>0</v>
      </c>
      <c r="BO15" s="75">
        <f>'Adherencia Mimpara'!BP154</f>
        <v>0</v>
      </c>
      <c r="BP15" s="75">
        <f>'Adherencia Mimpara'!BQ154</f>
        <v>0</v>
      </c>
      <c r="BQ15" s="75">
        <f>'Adherencia Mimpara'!BR154</f>
        <v>0</v>
      </c>
      <c r="BR15" s="75">
        <f>'Adherencia Mimpara'!BS154</f>
        <v>0</v>
      </c>
      <c r="BS15" s="75">
        <f>'Adherencia Mimpara'!BT154</f>
        <v>0</v>
      </c>
      <c r="BT15" s="75">
        <f>'Adherencia Mimpara'!BU154</f>
        <v>0</v>
      </c>
      <c r="BU15" s="75">
        <f>'Adherencia Mimpara'!BV154</f>
        <v>0</v>
      </c>
      <c r="BV15" s="75">
        <f>'Adherencia Mimpara'!BW154</f>
        <v>0</v>
      </c>
      <c r="BW15" s="75">
        <f>'Adherencia Mimpara'!BX154</f>
        <v>0</v>
      </c>
      <c r="BX15" s="75">
        <f>'Adherencia Mimpara'!BY154</f>
        <v>0</v>
      </c>
      <c r="BY15" s="75">
        <f>'Adherencia Mimpara'!BZ154</f>
        <v>0</v>
      </c>
      <c r="BZ15" s="75">
        <f>'Adherencia Mimpara'!CA154</f>
        <v>0</v>
      </c>
      <c r="CA15" s="75">
        <f>'Adherencia Mimpara'!CB154</f>
        <v>0</v>
      </c>
      <c r="CB15" s="75">
        <f>'Adherencia Mimpara'!CC154</f>
        <v>0</v>
      </c>
      <c r="CC15" s="75">
        <f>'Adherencia Mimpara'!CD154</f>
        <v>0</v>
      </c>
      <c r="CD15" s="75">
        <f>'Adherencia Mimpara'!CE154</f>
        <v>0</v>
      </c>
      <c r="CE15" s="75">
        <f>'Adherencia Mimpara'!CF154</f>
        <v>0</v>
      </c>
      <c r="CF15" s="75">
        <f>'Adherencia Mimpara'!CG154</f>
        <v>0</v>
      </c>
      <c r="CG15" s="75">
        <f>'Adherencia Mimpara'!CH154</f>
        <v>0</v>
      </c>
      <c r="CH15" s="75">
        <f>'Adherencia Mimpara'!CI154</f>
        <v>0</v>
      </c>
      <c r="CI15" s="77">
        <f>CH15/$J$15</f>
        <v>0</v>
      </c>
      <c r="CJ15" s="84"/>
      <c r="CN15" s="82"/>
    </row>
    <row r="16" spans="2:92" x14ac:dyDescent="0.35">
      <c r="B16" s="73">
        <v>40787</v>
      </c>
      <c r="C16" s="74"/>
      <c r="D16" s="74"/>
      <c r="E16" s="74"/>
      <c r="F16" s="74"/>
      <c r="G16" s="74"/>
      <c r="H16" s="74"/>
      <c r="I16" s="75"/>
      <c r="J16" s="75"/>
      <c r="K16" s="125">
        <f>'Adherencia Mimpara'!L176</f>
        <v>19</v>
      </c>
      <c r="L16" s="75">
        <f>'Adherencia Mimpara'!M176</f>
        <v>9</v>
      </c>
      <c r="M16" s="75">
        <f>'Adherencia Mimpara'!N176</f>
        <v>2</v>
      </c>
      <c r="N16" s="75">
        <f>'Adherencia Mimpara'!O176</f>
        <v>4</v>
      </c>
      <c r="O16" s="75">
        <f>'Adherencia Mimpara'!P176</f>
        <v>1</v>
      </c>
      <c r="P16" s="75">
        <f>'Adherencia Mimpara'!Q176</f>
        <v>2</v>
      </c>
      <c r="Q16" s="75">
        <f>'Adherencia Mimpara'!R176</f>
        <v>1</v>
      </c>
      <c r="R16" s="75">
        <f>'Adherencia Mimpara'!S176</f>
        <v>2</v>
      </c>
      <c r="S16" s="75">
        <f>'Adherencia Mimpara'!T176</f>
        <v>0</v>
      </c>
      <c r="T16" s="75">
        <f>'Adherencia Mimpara'!U176</f>
        <v>1</v>
      </c>
      <c r="U16" s="75">
        <f>'Adherencia Mimpara'!V176</f>
        <v>2</v>
      </c>
      <c r="V16" s="75">
        <f>'Adherencia Mimpara'!W176</f>
        <v>2</v>
      </c>
      <c r="W16" s="75">
        <f>'Adherencia Mimpara'!X176</f>
        <v>2</v>
      </c>
      <c r="X16" s="75">
        <f>'Adherencia Mimpara'!Y176</f>
        <v>1</v>
      </c>
      <c r="Y16" s="75">
        <f>'Adherencia Mimpara'!Z176</f>
        <v>2</v>
      </c>
      <c r="Z16" s="75">
        <f>'Adherencia Mimpara'!AA176</f>
        <v>1</v>
      </c>
      <c r="AA16" s="75">
        <f>'Adherencia Mimpara'!AB176</f>
        <v>1</v>
      </c>
      <c r="AB16" s="75">
        <f>'Adherencia Mimpara'!AC176</f>
        <v>2</v>
      </c>
      <c r="AC16" s="75">
        <f>'Adherencia Mimpara'!AD176</f>
        <v>1</v>
      </c>
      <c r="AD16" s="75">
        <f>'Adherencia Mimpara'!AE176</f>
        <v>1</v>
      </c>
      <c r="AE16" s="75">
        <f>'Adherencia Mimpara'!AF176</f>
        <v>1</v>
      </c>
      <c r="AF16" s="75">
        <f>'Adherencia Mimpara'!AG176</f>
        <v>1</v>
      </c>
      <c r="AG16" s="75">
        <f>'Adherencia Mimpara'!AH176</f>
        <v>0</v>
      </c>
      <c r="AH16" s="75">
        <f>'Adherencia Mimpara'!AI176</f>
        <v>0</v>
      </c>
      <c r="AI16" s="75">
        <f>'Adherencia Mimpara'!AJ176</f>
        <v>1</v>
      </c>
      <c r="AJ16" s="75">
        <f>'Adherencia Mimpara'!AK176</f>
        <v>0</v>
      </c>
      <c r="AK16" s="75">
        <f>'Adherencia Mimpara'!AL176</f>
        <v>1</v>
      </c>
      <c r="AL16" s="75">
        <f>'Adherencia Mimpara'!AM176</f>
        <v>0</v>
      </c>
      <c r="AM16" s="75">
        <f>'Adherencia Mimpara'!AN176</f>
        <v>0</v>
      </c>
      <c r="AN16" s="75">
        <f>'Adherencia Mimpara'!AO176</f>
        <v>2</v>
      </c>
      <c r="AO16" s="75">
        <f>'Adherencia Mimpara'!AP176</f>
        <v>0</v>
      </c>
      <c r="AP16" s="75">
        <f>'Adherencia Mimpara'!AQ176</f>
        <v>1</v>
      </c>
      <c r="AQ16" s="75">
        <f>'Adherencia Mimpara'!AR176</f>
        <v>0</v>
      </c>
      <c r="AR16" s="75">
        <f>'Adherencia Mimpara'!AS176</f>
        <v>0</v>
      </c>
      <c r="AS16" s="75">
        <f>'Adherencia Mimpara'!AT176</f>
        <v>0</v>
      </c>
      <c r="AT16" s="75">
        <f>'Adherencia Mimpara'!AU176</f>
        <v>1</v>
      </c>
      <c r="AU16" s="75">
        <f>'Adherencia Mimpara'!AV176</f>
        <v>0</v>
      </c>
      <c r="AV16" s="75">
        <f>'Adherencia Mimpara'!AW176</f>
        <v>0</v>
      </c>
      <c r="AW16" s="75">
        <f>'Adherencia Mimpara'!AX176</f>
        <v>0</v>
      </c>
      <c r="AX16" s="75">
        <f>'Adherencia Mimpara'!AY176</f>
        <v>0</v>
      </c>
      <c r="AY16" s="75">
        <f>'Adherencia Mimpara'!AZ176</f>
        <v>0</v>
      </c>
      <c r="AZ16" s="75">
        <f>'Adherencia Mimpara'!BA176</f>
        <v>0</v>
      </c>
      <c r="BA16" s="75">
        <f>'Adherencia Mimpara'!BB176</f>
        <v>0</v>
      </c>
      <c r="BB16" s="75">
        <f>'Adherencia Mimpara'!BC176</f>
        <v>0</v>
      </c>
      <c r="BC16" s="75">
        <f>'Adherencia Mimpara'!BD176</f>
        <v>0</v>
      </c>
      <c r="BD16" s="75">
        <f>'Adherencia Mimpara'!BE176</f>
        <v>0</v>
      </c>
      <c r="BE16" s="75">
        <f>'Adherencia Mimpara'!BF176</f>
        <v>0</v>
      </c>
      <c r="BF16" s="75">
        <f>'Adherencia Mimpara'!BG176</f>
        <v>0</v>
      </c>
      <c r="BG16" s="75">
        <f>'Adherencia Mimpara'!BH176</f>
        <v>0</v>
      </c>
      <c r="BH16" s="75">
        <f>'Adherencia Mimpara'!BI176</f>
        <v>0</v>
      </c>
      <c r="BI16" s="75">
        <f>'Adherencia Mimpara'!BJ176</f>
        <v>1</v>
      </c>
      <c r="BJ16" s="75">
        <f>'Adherencia Mimpara'!BK176</f>
        <v>0</v>
      </c>
      <c r="BK16" s="75">
        <f>'Adherencia Mimpara'!BL176</f>
        <v>1</v>
      </c>
      <c r="BL16" s="75">
        <f>'Adherencia Mimpara'!BM176</f>
        <v>0</v>
      </c>
      <c r="BM16" s="75">
        <f>'Adherencia Mimpara'!BN176</f>
        <v>0</v>
      </c>
      <c r="BN16" s="75">
        <f>'Adherencia Mimpara'!BO176</f>
        <v>0</v>
      </c>
      <c r="BO16" s="75">
        <f>'Adherencia Mimpara'!BP176</f>
        <v>0</v>
      </c>
      <c r="BP16" s="75">
        <f>'Adherencia Mimpara'!BQ176</f>
        <v>0</v>
      </c>
      <c r="BQ16" s="75">
        <f>'Adherencia Mimpara'!BR176</f>
        <v>1</v>
      </c>
      <c r="BR16" s="75">
        <f>'Adherencia Mimpara'!BS176</f>
        <v>0</v>
      </c>
      <c r="BS16" s="75">
        <f>'Adherencia Mimpara'!BT176</f>
        <v>0</v>
      </c>
      <c r="BT16" s="75">
        <f>'Adherencia Mimpara'!BU176</f>
        <v>0</v>
      </c>
      <c r="BU16" s="75">
        <f>'Adherencia Mimpara'!BV176</f>
        <v>0</v>
      </c>
      <c r="BV16" s="75">
        <f>'Adherencia Mimpara'!BW176</f>
        <v>0</v>
      </c>
      <c r="BW16" s="75">
        <f>'Adherencia Mimpara'!BX176</f>
        <v>0</v>
      </c>
      <c r="BX16" s="75">
        <f>'Adherencia Mimpara'!BY176</f>
        <v>0</v>
      </c>
      <c r="BY16" s="75">
        <f>'Adherencia Mimpara'!BZ176</f>
        <v>0</v>
      </c>
      <c r="BZ16" s="75">
        <f>'Adherencia Mimpara'!CA176</f>
        <v>0</v>
      </c>
      <c r="CA16" s="75">
        <f>'Adherencia Mimpara'!CB176</f>
        <v>0</v>
      </c>
      <c r="CB16" s="75">
        <f>'Adherencia Mimpara'!CC176</f>
        <v>0</v>
      </c>
      <c r="CC16" s="75">
        <f>'Adherencia Mimpara'!CD176</f>
        <v>0</v>
      </c>
      <c r="CD16" s="75">
        <f>'Adherencia Mimpara'!CE176</f>
        <v>0</v>
      </c>
      <c r="CE16" s="75">
        <f>'Adherencia Mimpara'!CF176</f>
        <v>0</v>
      </c>
      <c r="CF16" s="75">
        <f>'Adherencia Mimpara'!CG176</f>
        <v>0</v>
      </c>
      <c r="CG16" s="75">
        <f>'Adherencia Mimpara'!CH176</f>
        <v>0</v>
      </c>
      <c r="CH16" s="75">
        <f>'Adherencia Mimpara'!CI176</f>
        <v>0</v>
      </c>
      <c r="CI16" s="77">
        <f>CH16/$K$16</f>
        <v>0</v>
      </c>
      <c r="CJ16" s="84"/>
      <c r="CN16" s="82"/>
    </row>
    <row r="17" spans="2:92" x14ac:dyDescent="0.35">
      <c r="B17" s="73">
        <v>40817</v>
      </c>
      <c r="C17" s="74"/>
      <c r="D17" s="74"/>
      <c r="E17" s="74"/>
      <c r="F17" s="74"/>
      <c r="G17" s="74"/>
      <c r="H17" s="74"/>
      <c r="I17" s="75"/>
      <c r="J17" s="75"/>
      <c r="K17" s="75"/>
      <c r="L17" s="125">
        <f>'Adherencia Mimpara'!M206</f>
        <v>27</v>
      </c>
      <c r="M17" s="75">
        <f>'Adherencia Mimpara'!N206</f>
        <v>7</v>
      </c>
      <c r="N17" s="75">
        <f>'Adherencia Mimpara'!O206</f>
        <v>2</v>
      </c>
      <c r="O17" s="75">
        <f>'Adherencia Mimpara'!P206</f>
        <v>1</v>
      </c>
      <c r="P17" s="75">
        <f>'Adherencia Mimpara'!Q206</f>
        <v>0</v>
      </c>
      <c r="Q17" s="75">
        <f>'Adherencia Mimpara'!R206</f>
        <v>2</v>
      </c>
      <c r="R17" s="75">
        <f>'Adherencia Mimpara'!S206</f>
        <v>1</v>
      </c>
      <c r="S17" s="75">
        <f>'Adherencia Mimpara'!T206</f>
        <v>2</v>
      </c>
      <c r="T17" s="75">
        <f>'Adherencia Mimpara'!U206</f>
        <v>1</v>
      </c>
      <c r="U17" s="75">
        <f>'Adherencia Mimpara'!V206</f>
        <v>1</v>
      </c>
      <c r="V17" s="75">
        <f>'Adherencia Mimpara'!W206</f>
        <v>1</v>
      </c>
      <c r="W17" s="75">
        <f>'Adherencia Mimpara'!X206</f>
        <v>0</v>
      </c>
      <c r="X17" s="75">
        <f>'Adherencia Mimpara'!Y206</f>
        <v>1</v>
      </c>
      <c r="Y17" s="75">
        <f>'Adherencia Mimpara'!Z206</f>
        <v>0</v>
      </c>
      <c r="Z17" s="75">
        <f>'Adherencia Mimpara'!AA206</f>
        <v>1</v>
      </c>
      <c r="AA17" s="75">
        <f>'Adherencia Mimpara'!AB206</f>
        <v>2</v>
      </c>
      <c r="AB17" s="75">
        <f>'Adherencia Mimpara'!AC206</f>
        <v>0</v>
      </c>
      <c r="AC17" s="75">
        <f>'Adherencia Mimpara'!AD206</f>
        <v>1</v>
      </c>
      <c r="AD17" s="75">
        <f>'Adherencia Mimpara'!AE206</f>
        <v>1</v>
      </c>
      <c r="AE17" s="75">
        <f>'Adherencia Mimpara'!AF206</f>
        <v>1</v>
      </c>
      <c r="AF17" s="75">
        <f>'Adherencia Mimpara'!AG206</f>
        <v>0</v>
      </c>
      <c r="AG17" s="75">
        <f>'Adherencia Mimpara'!AH206</f>
        <v>1</v>
      </c>
      <c r="AH17" s="75">
        <f>'Adherencia Mimpara'!AI206</f>
        <v>0</v>
      </c>
      <c r="AI17" s="75">
        <f>'Adherencia Mimpara'!AJ206</f>
        <v>2</v>
      </c>
      <c r="AJ17" s="75">
        <f>'Adherencia Mimpara'!AK206</f>
        <v>0</v>
      </c>
      <c r="AK17" s="75">
        <f>'Adherencia Mimpara'!AL206</f>
        <v>0</v>
      </c>
      <c r="AL17" s="75">
        <f>'Adherencia Mimpara'!AM206</f>
        <v>1</v>
      </c>
      <c r="AM17" s="75">
        <f>'Adherencia Mimpara'!AN206</f>
        <v>1</v>
      </c>
      <c r="AN17" s="75">
        <f>'Adherencia Mimpara'!AO206</f>
        <v>1</v>
      </c>
      <c r="AO17" s="75">
        <f>'Adherencia Mimpara'!AP206</f>
        <v>0</v>
      </c>
      <c r="AP17" s="75">
        <f>'Adherencia Mimpara'!AQ206</f>
        <v>0</v>
      </c>
      <c r="AQ17" s="75">
        <f>'Adherencia Mimpara'!AR206</f>
        <v>0</v>
      </c>
      <c r="AR17" s="75">
        <f>'Adherencia Mimpara'!AS206</f>
        <v>0</v>
      </c>
      <c r="AS17" s="75">
        <f>'Adherencia Mimpara'!AT206</f>
        <v>1</v>
      </c>
      <c r="AT17" s="75">
        <f>'Adherencia Mimpara'!AU206</f>
        <v>0</v>
      </c>
      <c r="AU17" s="75">
        <f>'Adherencia Mimpara'!AV206</f>
        <v>1</v>
      </c>
      <c r="AV17" s="75">
        <f>'Adherencia Mimpara'!AW206</f>
        <v>0</v>
      </c>
      <c r="AW17" s="75">
        <f>'Adherencia Mimpara'!AX206</f>
        <v>0</v>
      </c>
      <c r="AX17" s="75">
        <f>'Adherencia Mimpara'!AY206</f>
        <v>1</v>
      </c>
      <c r="AY17" s="75">
        <f>'Adherencia Mimpara'!AZ206</f>
        <v>0</v>
      </c>
      <c r="AZ17" s="75">
        <f>'Adherencia Mimpara'!BA206</f>
        <v>0</v>
      </c>
      <c r="BA17" s="75">
        <f>'Adherencia Mimpara'!BB206</f>
        <v>1</v>
      </c>
      <c r="BB17" s="75">
        <f>'Adherencia Mimpara'!BC206</f>
        <v>0</v>
      </c>
      <c r="BC17" s="75">
        <f>'Adherencia Mimpara'!BD206</f>
        <v>1</v>
      </c>
      <c r="BD17" s="75">
        <f>'Adherencia Mimpara'!BE206</f>
        <v>0</v>
      </c>
      <c r="BE17" s="75">
        <f>'Adherencia Mimpara'!BF206</f>
        <v>0</v>
      </c>
      <c r="BF17" s="75">
        <f>'Adherencia Mimpara'!BG206</f>
        <v>0</v>
      </c>
      <c r="BG17" s="75">
        <f>'Adherencia Mimpara'!BH206</f>
        <v>1</v>
      </c>
      <c r="BH17" s="75">
        <f>'Adherencia Mimpara'!BI206</f>
        <v>0</v>
      </c>
      <c r="BI17" s="75">
        <f>'Adherencia Mimpara'!BJ206</f>
        <v>0</v>
      </c>
      <c r="BJ17" s="75">
        <f>'Adherencia Mimpara'!BK206</f>
        <v>0</v>
      </c>
      <c r="BK17" s="75">
        <f>'Adherencia Mimpara'!BL206</f>
        <v>1</v>
      </c>
      <c r="BL17" s="75">
        <f>'Adherencia Mimpara'!BM206</f>
        <v>0</v>
      </c>
      <c r="BM17" s="75">
        <f>'Adherencia Mimpara'!BN206</f>
        <v>0</v>
      </c>
      <c r="BN17" s="75">
        <f>'Adherencia Mimpara'!BO206</f>
        <v>1</v>
      </c>
      <c r="BO17" s="75">
        <f>'Adherencia Mimpara'!BP206</f>
        <v>0</v>
      </c>
      <c r="BP17" s="75">
        <f>'Adherencia Mimpara'!BQ206</f>
        <v>0</v>
      </c>
      <c r="BQ17" s="75">
        <f>'Adherencia Mimpara'!BR206</f>
        <v>0</v>
      </c>
      <c r="BR17" s="75">
        <f>'Adherencia Mimpara'!BS206</f>
        <v>1</v>
      </c>
      <c r="BS17" s="75">
        <f>'Adherencia Mimpara'!BT206</f>
        <v>0</v>
      </c>
      <c r="BT17" s="75">
        <f>'Adherencia Mimpara'!BU206</f>
        <v>0</v>
      </c>
      <c r="BU17" s="75">
        <f>'Adherencia Mimpara'!BV206</f>
        <v>0</v>
      </c>
      <c r="BV17" s="75">
        <f>'Adherencia Mimpara'!BW206</f>
        <v>0</v>
      </c>
      <c r="BW17" s="75">
        <f>'Adherencia Mimpara'!BX206</f>
        <v>0</v>
      </c>
      <c r="BX17" s="75">
        <f>'Adherencia Mimpara'!BY206</f>
        <v>0</v>
      </c>
      <c r="BY17" s="75">
        <f>'Adherencia Mimpara'!BZ206</f>
        <v>0</v>
      </c>
      <c r="BZ17" s="75">
        <f>'Adherencia Mimpara'!CA206</f>
        <v>0</v>
      </c>
      <c r="CA17" s="75">
        <f>'Adherencia Mimpara'!CB206</f>
        <v>0</v>
      </c>
      <c r="CB17" s="75">
        <f>'Adherencia Mimpara'!CC206</f>
        <v>0</v>
      </c>
      <c r="CC17" s="75">
        <f>'Adherencia Mimpara'!CD206</f>
        <v>0</v>
      </c>
      <c r="CD17" s="75">
        <f>'Adherencia Mimpara'!CE206</f>
        <v>0</v>
      </c>
      <c r="CE17" s="75">
        <f>'Adherencia Mimpara'!CF206</f>
        <v>0</v>
      </c>
      <c r="CF17" s="75">
        <f>'Adherencia Mimpara'!CG206</f>
        <v>0</v>
      </c>
      <c r="CG17" s="75">
        <f>'Adherencia Mimpara'!CH206</f>
        <v>0</v>
      </c>
      <c r="CH17" s="75">
        <f>'Adherencia Mimpara'!CI206</f>
        <v>0</v>
      </c>
      <c r="CI17" s="77">
        <f>CH17/$L$17</f>
        <v>0</v>
      </c>
      <c r="CJ17" s="84"/>
      <c r="CN17" s="82"/>
    </row>
    <row r="18" spans="2:92" x14ac:dyDescent="0.35">
      <c r="B18" s="73">
        <v>40848</v>
      </c>
      <c r="C18" s="74"/>
      <c r="D18" s="74"/>
      <c r="E18" s="74"/>
      <c r="F18" s="74"/>
      <c r="G18" s="74"/>
      <c r="H18" s="74"/>
      <c r="I18" s="75"/>
      <c r="J18" s="75"/>
      <c r="K18" s="75"/>
      <c r="L18" s="75"/>
      <c r="M18" s="125">
        <f>'Adherencia Mimpara'!N224</f>
        <v>15</v>
      </c>
      <c r="N18" s="75">
        <f>'Adherencia Mimpara'!O224</f>
        <v>4</v>
      </c>
      <c r="O18" s="75">
        <f>'Adherencia Mimpara'!P224</f>
        <v>3</v>
      </c>
      <c r="P18" s="75">
        <f>'Adherencia Mimpara'!Q224</f>
        <v>2</v>
      </c>
      <c r="Q18" s="75">
        <f>'Adherencia Mimpara'!R224</f>
        <v>2</v>
      </c>
      <c r="R18" s="75">
        <f>'Adherencia Mimpara'!S224</f>
        <v>2</v>
      </c>
      <c r="S18" s="75">
        <f>'Adherencia Mimpara'!T224</f>
        <v>0</v>
      </c>
      <c r="T18" s="75">
        <f>'Adherencia Mimpara'!U224</f>
        <v>1</v>
      </c>
      <c r="U18" s="75">
        <f>'Adherencia Mimpara'!V224</f>
        <v>0</v>
      </c>
      <c r="V18" s="75">
        <f>'Adherencia Mimpara'!W224</f>
        <v>1</v>
      </c>
      <c r="W18" s="75">
        <f>'Adherencia Mimpara'!X224</f>
        <v>0</v>
      </c>
      <c r="X18" s="75">
        <f>'Adherencia Mimpara'!Y224</f>
        <v>1</v>
      </c>
      <c r="Y18" s="75">
        <f>'Adherencia Mimpara'!Z224</f>
        <v>1</v>
      </c>
      <c r="Z18" s="75">
        <f>'Adherencia Mimpara'!AA224</f>
        <v>0</v>
      </c>
      <c r="AA18" s="75">
        <f>'Adherencia Mimpara'!AB224</f>
        <v>0</v>
      </c>
      <c r="AB18" s="75">
        <f>'Adherencia Mimpara'!AC224</f>
        <v>1</v>
      </c>
      <c r="AC18" s="75">
        <f>'Adherencia Mimpara'!AD224</f>
        <v>0</v>
      </c>
      <c r="AD18" s="75">
        <f>'Adherencia Mimpara'!AE224</f>
        <v>0</v>
      </c>
      <c r="AE18" s="75">
        <f>'Adherencia Mimpara'!AF224</f>
        <v>1</v>
      </c>
      <c r="AF18" s="75">
        <f>'Adherencia Mimpara'!AG224</f>
        <v>0</v>
      </c>
      <c r="AG18" s="75">
        <f>'Adherencia Mimpara'!AH224</f>
        <v>1</v>
      </c>
      <c r="AH18" s="75">
        <f>'Adherencia Mimpara'!AI224</f>
        <v>1</v>
      </c>
      <c r="AI18" s="75">
        <f>'Adherencia Mimpara'!AJ224</f>
        <v>0</v>
      </c>
      <c r="AJ18" s="75">
        <f>'Adherencia Mimpara'!AK224</f>
        <v>0</v>
      </c>
      <c r="AK18" s="75">
        <f>'Adherencia Mimpara'!AL224</f>
        <v>0</v>
      </c>
      <c r="AL18" s="75">
        <f>'Adherencia Mimpara'!AM224</f>
        <v>0</v>
      </c>
      <c r="AM18" s="75">
        <f>'Adherencia Mimpara'!AN224</f>
        <v>0</v>
      </c>
      <c r="AN18" s="75">
        <f>'Adherencia Mimpara'!AO224</f>
        <v>0</v>
      </c>
      <c r="AO18" s="75">
        <f>'Adherencia Mimpara'!AP224</f>
        <v>0</v>
      </c>
      <c r="AP18" s="75">
        <f>'Adherencia Mimpara'!AQ224</f>
        <v>0</v>
      </c>
      <c r="AQ18" s="75">
        <f>'Adherencia Mimpara'!AR224</f>
        <v>0</v>
      </c>
      <c r="AR18" s="75">
        <f>'Adherencia Mimpara'!AS224</f>
        <v>0</v>
      </c>
      <c r="AS18" s="75">
        <f>'Adherencia Mimpara'!AT224</f>
        <v>0</v>
      </c>
      <c r="AT18" s="75">
        <f>'Adherencia Mimpara'!AU224</f>
        <v>0</v>
      </c>
      <c r="AU18" s="75">
        <f>'Adherencia Mimpara'!AV224</f>
        <v>0</v>
      </c>
      <c r="AV18" s="75">
        <f>'Adherencia Mimpara'!AW224</f>
        <v>0</v>
      </c>
      <c r="AW18" s="75">
        <f>'Adherencia Mimpara'!AX224</f>
        <v>0</v>
      </c>
      <c r="AX18" s="75">
        <f>'Adherencia Mimpara'!AY224</f>
        <v>0</v>
      </c>
      <c r="AY18" s="75">
        <f>'Adherencia Mimpara'!AZ224</f>
        <v>0</v>
      </c>
      <c r="AZ18" s="75">
        <f>'Adherencia Mimpara'!BA224</f>
        <v>0</v>
      </c>
      <c r="BA18" s="75">
        <f>'Adherencia Mimpara'!BB224</f>
        <v>0</v>
      </c>
      <c r="BB18" s="75">
        <f>'Adherencia Mimpara'!BC224</f>
        <v>0</v>
      </c>
      <c r="BC18" s="75">
        <f>'Adherencia Mimpara'!BD224</f>
        <v>0</v>
      </c>
      <c r="BD18" s="75">
        <f>'Adherencia Mimpara'!BE224</f>
        <v>0</v>
      </c>
      <c r="BE18" s="75">
        <f>'Adherencia Mimpara'!BF224</f>
        <v>0</v>
      </c>
      <c r="BF18" s="75">
        <f>'Adherencia Mimpara'!BG224</f>
        <v>0</v>
      </c>
      <c r="BG18" s="75">
        <f>'Adherencia Mimpara'!BH224</f>
        <v>0</v>
      </c>
      <c r="BH18" s="75">
        <f>'Adherencia Mimpara'!BI224</f>
        <v>0</v>
      </c>
      <c r="BI18" s="75">
        <f>'Adherencia Mimpara'!BJ224</f>
        <v>0</v>
      </c>
      <c r="BJ18" s="75">
        <f>'Adherencia Mimpara'!BK224</f>
        <v>0</v>
      </c>
      <c r="BK18" s="75">
        <f>'Adherencia Mimpara'!BL224</f>
        <v>0</v>
      </c>
      <c r="BL18" s="75">
        <f>'Adherencia Mimpara'!BM224</f>
        <v>0</v>
      </c>
      <c r="BM18" s="75">
        <f>'Adherencia Mimpara'!BN224</f>
        <v>0</v>
      </c>
      <c r="BN18" s="75">
        <f>'Adherencia Mimpara'!BO224</f>
        <v>0</v>
      </c>
      <c r="BO18" s="75">
        <f>'Adherencia Mimpara'!BP224</f>
        <v>0</v>
      </c>
      <c r="BP18" s="75">
        <f>'Adherencia Mimpara'!BQ224</f>
        <v>0</v>
      </c>
      <c r="BQ18" s="75">
        <f>'Adherencia Mimpara'!BR224</f>
        <v>0</v>
      </c>
      <c r="BR18" s="75">
        <f>'Adherencia Mimpara'!BS224</f>
        <v>0</v>
      </c>
      <c r="BS18" s="75">
        <f>'Adherencia Mimpara'!BT224</f>
        <v>0</v>
      </c>
      <c r="BT18" s="75">
        <f>'Adherencia Mimpara'!BU224</f>
        <v>0</v>
      </c>
      <c r="BU18" s="75">
        <f>'Adherencia Mimpara'!BV224</f>
        <v>0</v>
      </c>
      <c r="BV18" s="75">
        <f>'Adherencia Mimpara'!BW224</f>
        <v>0</v>
      </c>
      <c r="BW18" s="75">
        <f>'Adherencia Mimpara'!BX224</f>
        <v>0</v>
      </c>
      <c r="BX18" s="75">
        <f>'Adherencia Mimpara'!BY224</f>
        <v>0</v>
      </c>
      <c r="BY18" s="75">
        <f>'Adherencia Mimpara'!BZ224</f>
        <v>0</v>
      </c>
      <c r="BZ18" s="75">
        <f>'Adherencia Mimpara'!CA224</f>
        <v>0</v>
      </c>
      <c r="CA18" s="75">
        <f>'Adherencia Mimpara'!CB224</f>
        <v>0</v>
      </c>
      <c r="CB18" s="75">
        <f>'Adherencia Mimpara'!CC224</f>
        <v>0</v>
      </c>
      <c r="CC18" s="75">
        <f>'Adherencia Mimpara'!CD224</f>
        <v>0</v>
      </c>
      <c r="CD18" s="75">
        <f>'Adherencia Mimpara'!CE224</f>
        <v>0</v>
      </c>
      <c r="CE18" s="75">
        <f>'Adherencia Mimpara'!CF224</f>
        <v>0</v>
      </c>
      <c r="CF18" s="75">
        <f>'Adherencia Mimpara'!CG224</f>
        <v>0</v>
      </c>
      <c r="CG18" s="75">
        <f>'Adherencia Mimpara'!CH224</f>
        <v>0</v>
      </c>
      <c r="CH18" s="75">
        <f>'Adherencia Mimpara'!CI224</f>
        <v>0</v>
      </c>
      <c r="CI18" s="77">
        <f>CH18/$M$18</f>
        <v>0</v>
      </c>
      <c r="CJ18" s="84"/>
      <c r="CN18" s="82"/>
    </row>
    <row r="19" spans="2:92" x14ac:dyDescent="0.35">
      <c r="B19" s="73">
        <v>40878</v>
      </c>
      <c r="C19" s="74"/>
      <c r="D19" s="74"/>
      <c r="E19" s="74"/>
      <c r="F19" s="74"/>
      <c r="G19" s="74"/>
      <c r="H19" s="74"/>
      <c r="I19" s="75"/>
      <c r="J19" s="75"/>
      <c r="K19" s="75"/>
      <c r="L19" s="75"/>
      <c r="M19" s="75"/>
      <c r="N19" s="125">
        <f>'Adherencia Mimpara'!O236</f>
        <v>9</v>
      </c>
      <c r="O19" s="75">
        <f>'Adherencia Mimpara'!P236</f>
        <v>1</v>
      </c>
      <c r="P19" s="75">
        <f>'Adherencia Mimpara'!Q236</f>
        <v>1</v>
      </c>
      <c r="Q19" s="75">
        <f>'Adherencia Mimpara'!R236</f>
        <v>0</v>
      </c>
      <c r="R19" s="75">
        <f>'Adherencia Mimpara'!S236</f>
        <v>1</v>
      </c>
      <c r="S19" s="75">
        <f>'Adherencia Mimpara'!T236</f>
        <v>1</v>
      </c>
      <c r="T19" s="75">
        <f>'Adherencia Mimpara'!U236</f>
        <v>0</v>
      </c>
      <c r="U19" s="75">
        <f>'Adherencia Mimpara'!V236</f>
        <v>0</v>
      </c>
      <c r="V19" s="75">
        <f>'Adherencia Mimpara'!W236</f>
        <v>1</v>
      </c>
      <c r="W19" s="75">
        <f>'Adherencia Mimpara'!X236</f>
        <v>0</v>
      </c>
      <c r="X19" s="75">
        <f>'Adherencia Mimpara'!Y236</f>
        <v>0</v>
      </c>
      <c r="Y19" s="75">
        <f>'Adherencia Mimpara'!Z236</f>
        <v>0</v>
      </c>
      <c r="Z19" s="75">
        <f>'Adherencia Mimpara'!AA236</f>
        <v>0</v>
      </c>
      <c r="AA19" s="75">
        <f>'Adherencia Mimpara'!AB236</f>
        <v>0</v>
      </c>
      <c r="AB19" s="75">
        <f>'Adherencia Mimpara'!AC236</f>
        <v>0</v>
      </c>
      <c r="AC19" s="75">
        <f>'Adherencia Mimpara'!AD236</f>
        <v>0</v>
      </c>
      <c r="AD19" s="75">
        <f>'Adherencia Mimpara'!AE236</f>
        <v>0</v>
      </c>
      <c r="AE19" s="75">
        <f>'Adherencia Mimpara'!AF236</f>
        <v>0</v>
      </c>
      <c r="AF19" s="75">
        <f>'Adherencia Mimpara'!AG236</f>
        <v>0</v>
      </c>
      <c r="AG19" s="75">
        <f>'Adherencia Mimpara'!AH236</f>
        <v>0</v>
      </c>
      <c r="AH19" s="75">
        <f>'Adherencia Mimpara'!AI236</f>
        <v>0</v>
      </c>
      <c r="AI19" s="75">
        <f>'Adherencia Mimpara'!AJ236</f>
        <v>0</v>
      </c>
      <c r="AJ19" s="75">
        <f>'Adherencia Mimpara'!AK236</f>
        <v>0</v>
      </c>
      <c r="AK19" s="75">
        <f>'Adherencia Mimpara'!AL236</f>
        <v>0</v>
      </c>
      <c r="AL19" s="75">
        <f>'Adherencia Mimpara'!AM236</f>
        <v>0</v>
      </c>
      <c r="AM19" s="75">
        <f>'Adherencia Mimpara'!AN236</f>
        <v>0</v>
      </c>
      <c r="AN19" s="75">
        <f>'Adherencia Mimpara'!AO236</f>
        <v>0</v>
      </c>
      <c r="AO19" s="75">
        <f>'Adherencia Mimpara'!AP236</f>
        <v>0</v>
      </c>
      <c r="AP19" s="75">
        <f>'Adherencia Mimpara'!AQ236</f>
        <v>0</v>
      </c>
      <c r="AQ19" s="75">
        <f>'Adherencia Mimpara'!AR236</f>
        <v>0</v>
      </c>
      <c r="AR19" s="75">
        <f>'Adherencia Mimpara'!AS236</f>
        <v>0</v>
      </c>
      <c r="AS19" s="75">
        <f>'Adherencia Mimpara'!AT236</f>
        <v>0</v>
      </c>
      <c r="AT19" s="75">
        <f>'Adherencia Mimpara'!AU236</f>
        <v>0</v>
      </c>
      <c r="AU19" s="75">
        <f>'Adherencia Mimpara'!AV236</f>
        <v>0</v>
      </c>
      <c r="AV19" s="75">
        <f>'Adherencia Mimpara'!AW236</f>
        <v>0</v>
      </c>
      <c r="AW19" s="75">
        <f>'Adherencia Mimpara'!AX236</f>
        <v>0</v>
      </c>
      <c r="AX19" s="75">
        <f>'Adherencia Mimpara'!AY236</f>
        <v>0</v>
      </c>
      <c r="AY19" s="75">
        <f>'Adherencia Mimpara'!AZ236</f>
        <v>0</v>
      </c>
      <c r="AZ19" s="75">
        <f>'Adherencia Mimpara'!BA236</f>
        <v>0</v>
      </c>
      <c r="BA19" s="75">
        <f>'Adherencia Mimpara'!BB236</f>
        <v>0</v>
      </c>
      <c r="BB19" s="75">
        <f>'Adherencia Mimpara'!BC236</f>
        <v>0</v>
      </c>
      <c r="BC19" s="75">
        <f>'Adherencia Mimpara'!BD236</f>
        <v>0</v>
      </c>
      <c r="BD19" s="75">
        <f>'Adherencia Mimpara'!BE236</f>
        <v>0</v>
      </c>
      <c r="BE19" s="75">
        <f>'Adherencia Mimpara'!BF236</f>
        <v>0</v>
      </c>
      <c r="BF19" s="75">
        <f>'Adherencia Mimpara'!BG236</f>
        <v>0</v>
      </c>
      <c r="BG19" s="75">
        <f>'Adherencia Mimpara'!BH236</f>
        <v>0</v>
      </c>
      <c r="BH19" s="75">
        <f>'Adherencia Mimpara'!BI236</f>
        <v>0</v>
      </c>
      <c r="BI19" s="75">
        <f>'Adherencia Mimpara'!BJ236</f>
        <v>0</v>
      </c>
      <c r="BJ19" s="75">
        <f>'Adherencia Mimpara'!BK236</f>
        <v>0</v>
      </c>
      <c r="BK19" s="75">
        <f>'Adherencia Mimpara'!BL236</f>
        <v>0</v>
      </c>
      <c r="BL19" s="75">
        <f>'Adherencia Mimpara'!BM236</f>
        <v>0</v>
      </c>
      <c r="BM19" s="75">
        <f>'Adherencia Mimpara'!BN236</f>
        <v>0</v>
      </c>
      <c r="BN19" s="75">
        <f>'Adherencia Mimpara'!BO236</f>
        <v>0</v>
      </c>
      <c r="BO19" s="75">
        <f>'Adherencia Mimpara'!BP236</f>
        <v>0</v>
      </c>
      <c r="BP19" s="75">
        <f>'Adherencia Mimpara'!BQ236</f>
        <v>0</v>
      </c>
      <c r="BQ19" s="75">
        <f>'Adherencia Mimpara'!BR236</f>
        <v>0</v>
      </c>
      <c r="BR19" s="75">
        <f>'Adherencia Mimpara'!BS236</f>
        <v>0</v>
      </c>
      <c r="BS19" s="75">
        <f>'Adherencia Mimpara'!BT236</f>
        <v>0</v>
      </c>
      <c r="BT19" s="75">
        <f>'Adherencia Mimpara'!BU236</f>
        <v>0</v>
      </c>
      <c r="BU19" s="75">
        <f>'Adherencia Mimpara'!BV236</f>
        <v>0</v>
      </c>
      <c r="BV19" s="75">
        <f>'Adherencia Mimpara'!BW236</f>
        <v>0</v>
      </c>
      <c r="BW19" s="75">
        <f>'Adherencia Mimpara'!BX236</f>
        <v>0</v>
      </c>
      <c r="BX19" s="75">
        <f>'Adherencia Mimpara'!BY236</f>
        <v>0</v>
      </c>
      <c r="BY19" s="75">
        <f>'Adherencia Mimpara'!BZ236</f>
        <v>0</v>
      </c>
      <c r="BZ19" s="75">
        <f>'Adherencia Mimpara'!CA236</f>
        <v>0</v>
      </c>
      <c r="CA19" s="75">
        <f>'Adherencia Mimpara'!CB236</f>
        <v>0</v>
      </c>
      <c r="CB19" s="75">
        <f>'Adherencia Mimpara'!CC236</f>
        <v>0</v>
      </c>
      <c r="CC19" s="75">
        <f>'Adherencia Mimpara'!CD236</f>
        <v>0</v>
      </c>
      <c r="CD19" s="75">
        <f>'Adherencia Mimpara'!CE236</f>
        <v>0</v>
      </c>
      <c r="CE19" s="75">
        <f>'Adherencia Mimpara'!CF236</f>
        <v>0</v>
      </c>
      <c r="CF19" s="75">
        <f>'Adherencia Mimpara'!CG236</f>
        <v>0</v>
      </c>
      <c r="CG19" s="75">
        <f>'Adherencia Mimpara'!CH236</f>
        <v>0</v>
      </c>
      <c r="CH19" s="75">
        <f>'Adherencia Mimpara'!CI236</f>
        <v>0</v>
      </c>
      <c r="CI19" s="77">
        <f>CH19/$N$19</f>
        <v>0</v>
      </c>
      <c r="CJ19" s="84"/>
      <c r="CN19" s="82"/>
    </row>
    <row r="20" spans="2:92" x14ac:dyDescent="0.35">
      <c r="B20" s="73">
        <v>40909</v>
      </c>
      <c r="C20" s="74"/>
      <c r="D20" s="74"/>
      <c r="E20" s="74"/>
      <c r="F20" s="74"/>
      <c r="G20" s="74"/>
      <c r="H20" s="74"/>
      <c r="I20" s="75"/>
      <c r="J20" s="75"/>
      <c r="K20" s="75"/>
      <c r="L20" s="75"/>
      <c r="M20" s="75"/>
      <c r="N20" s="75"/>
      <c r="O20" s="125">
        <f>'Adherencia Mimpara'!P247</f>
        <v>8</v>
      </c>
      <c r="P20" s="75">
        <f>'Adherencia Mimpara'!Q247</f>
        <v>1</v>
      </c>
      <c r="Q20" s="75">
        <f>'Adherencia Mimpara'!R247</f>
        <v>0</v>
      </c>
      <c r="R20" s="75">
        <f>'Adherencia Mimpara'!S247</f>
        <v>1</v>
      </c>
      <c r="S20" s="75">
        <f>'Adherencia Mimpara'!T247</f>
        <v>0</v>
      </c>
      <c r="T20" s="75">
        <f>'Adherencia Mimpara'!U247</f>
        <v>0</v>
      </c>
      <c r="U20" s="75">
        <f>'Adherencia Mimpara'!V247</f>
        <v>1</v>
      </c>
      <c r="V20" s="75">
        <f>'Adherencia Mimpara'!W247</f>
        <v>0</v>
      </c>
      <c r="W20" s="75">
        <f>'Adherencia Mimpara'!X247</f>
        <v>0</v>
      </c>
      <c r="X20" s="75">
        <f>'Adherencia Mimpara'!Y247</f>
        <v>0</v>
      </c>
      <c r="Y20" s="75">
        <f>'Adherencia Mimpara'!Z247</f>
        <v>0</v>
      </c>
      <c r="Z20" s="75">
        <f>'Adherencia Mimpara'!AA247</f>
        <v>1</v>
      </c>
      <c r="AA20" s="75">
        <f>'Adherencia Mimpara'!AB247</f>
        <v>0</v>
      </c>
      <c r="AB20" s="75">
        <f>'Adherencia Mimpara'!AC247</f>
        <v>0</v>
      </c>
      <c r="AC20" s="75">
        <f>'Adherencia Mimpara'!AD247</f>
        <v>0</v>
      </c>
      <c r="AD20" s="75">
        <f>'Adherencia Mimpara'!AE247</f>
        <v>0</v>
      </c>
      <c r="AE20" s="75">
        <f>'Adherencia Mimpara'!AF247</f>
        <v>0</v>
      </c>
      <c r="AF20" s="75">
        <f>'Adherencia Mimpara'!AG247</f>
        <v>0</v>
      </c>
      <c r="AG20" s="75">
        <f>'Adherencia Mimpara'!AH247</f>
        <v>0</v>
      </c>
      <c r="AH20" s="75">
        <f>'Adherencia Mimpara'!AI247</f>
        <v>0</v>
      </c>
      <c r="AI20" s="75">
        <f>'Adherencia Mimpara'!AJ247</f>
        <v>1</v>
      </c>
      <c r="AJ20" s="75">
        <f>'Adherencia Mimpara'!AK247</f>
        <v>0</v>
      </c>
      <c r="AK20" s="75">
        <f>'Adherencia Mimpara'!AL247</f>
        <v>0</v>
      </c>
      <c r="AL20" s="75">
        <f>'Adherencia Mimpara'!AM247</f>
        <v>0</v>
      </c>
      <c r="AM20" s="75">
        <f>'Adherencia Mimpara'!AN247</f>
        <v>0</v>
      </c>
      <c r="AN20" s="75">
        <f>'Adherencia Mimpara'!AO247</f>
        <v>0</v>
      </c>
      <c r="AO20" s="75">
        <f>'Adherencia Mimpara'!AP247</f>
        <v>0</v>
      </c>
      <c r="AP20" s="75">
        <f>'Adherencia Mimpara'!AQ247</f>
        <v>0</v>
      </c>
      <c r="AQ20" s="75">
        <f>'Adherencia Mimpara'!AR247</f>
        <v>0</v>
      </c>
      <c r="AR20" s="75">
        <f>'Adherencia Mimpara'!AS247</f>
        <v>0</v>
      </c>
      <c r="AS20" s="75">
        <f>'Adherencia Mimpara'!AT247</f>
        <v>0</v>
      </c>
      <c r="AT20" s="75">
        <f>'Adherencia Mimpara'!AU247</f>
        <v>0</v>
      </c>
      <c r="AU20" s="75">
        <f>'Adherencia Mimpara'!AV247</f>
        <v>0</v>
      </c>
      <c r="AV20" s="75">
        <f>'Adherencia Mimpara'!AW247</f>
        <v>0</v>
      </c>
      <c r="AW20" s="75">
        <f>'Adherencia Mimpara'!AX247</f>
        <v>0</v>
      </c>
      <c r="AX20" s="75">
        <f>'Adherencia Mimpara'!AY247</f>
        <v>0</v>
      </c>
      <c r="AY20" s="75">
        <f>'Adherencia Mimpara'!AZ247</f>
        <v>0</v>
      </c>
      <c r="AZ20" s="75">
        <f>'Adherencia Mimpara'!BA247</f>
        <v>0</v>
      </c>
      <c r="BA20" s="75">
        <f>'Adherencia Mimpara'!BB247</f>
        <v>0</v>
      </c>
      <c r="BB20" s="75">
        <f>'Adherencia Mimpara'!BC247</f>
        <v>0</v>
      </c>
      <c r="BC20" s="75">
        <f>'Adherencia Mimpara'!BD247</f>
        <v>0</v>
      </c>
      <c r="BD20" s="75">
        <f>'Adherencia Mimpara'!BE247</f>
        <v>0</v>
      </c>
      <c r="BE20" s="75">
        <f>'Adherencia Mimpara'!BF247</f>
        <v>0</v>
      </c>
      <c r="BF20" s="75">
        <f>'Adherencia Mimpara'!BG247</f>
        <v>0</v>
      </c>
      <c r="BG20" s="75">
        <f>'Adherencia Mimpara'!BH247</f>
        <v>0</v>
      </c>
      <c r="BH20" s="75">
        <f>'Adherencia Mimpara'!BI247</f>
        <v>0</v>
      </c>
      <c r="BI20" s="75">
        <f>'Adherencia Mimpara'!BJ247</f>
        <v>0</v>
      </c>
      <c r="BJ20" s="75">
        <f>'Adherencia Mimpara'!BK247</f>
        <v>0</v>
      </c>
      <c r="BK20" s="75">
        <f>'Adherencia Mimpara'!BL247</f>
        <v>0</v>
      </c>
      <c r="BL20" s="75">
        <f>'Adherencia Mimpara'!BM247</f>
        <v>0</v>
      </c>
      <c r="BM20" s="75">
        <f>'Adherencia Mimpara'!BN247</f>
        <v>0</v>
      </c>
      <c r="BN20" s="75">
        <f>'Adherencia Mimpara'!BO247</f>
        <v>0</v>
      </c>
      <c r="BO20" s="75">
        <f>'Adherencia Mimpara'!BP247</f>
        <v>0</v>
      </c>
      <c r="BP20" s="75">
        <f>'Adherencia Mimpara'!BQ247</f>
        <v>0</v>
      </c>
      <c r="BQ20" s="75">
        <f>'Adherencia Mimpara'!BR247</f>
        <v>0</v>
      </c>
      <c r="BR20" s="75">
        <f>'Adherencia Mimpara'!BS247</f>
        <v>0</v>
      </c>
      <c r="BS20" s="75">
        <f>'Adherencia Mimpara'!BT247</f>
        <v>0</v>
      </c>
      <c r="BT20" s="75">
        <f>'Adherencia Mimpara'!BU247</f>
        <v>0</v>
      </c>
      <c r="BU20" s="75">
        <f>'Adherencia Mimpara'!BV247</f>
        <v>0</v>
      </c>
      <c r="BV20" s="75">
        <f>'Adherencia Mimpara'!BW247</f>
        <v>0</v>
      </c>
      <c r="BW20" s="75">
        <f>'Adherencia Mimpara'!BX247</f>
        <v>0</v>
      </c>
      <c r="BX20" s="75">
        <f>'Adherencia Mimpara'!BY247</f>
        <v>0</v>
      </c>
      <c r="BY20" s="75">
        <f>'Adherencia Mimpara'!BZ247</f>
        <v>0</v>
      </c>
      <c r="BZ20" s="75">
        <f>'Adherencia Mimpara'!CA247</f>
        <v>0</v>
      </c>
      <c r="CA20" s="75">
        <f>'Adherencia Mimpara'!CB247</f>
        <v>0</v>
      </c>
      <c r="CB20" s="75">
        <f>'Adherencia Mimpara'!CC247</f>
        <v>0</v>
      </c>
      <c r="CC20" s="75">
        <f>'Adherencia Mimpara'!CD247</f>
        <v>0</v>
      </c>
      <c r="CD20" s="75">
        <f>'Adherencia Mimpara'!CE247</f>
        <v>0</v>
      </c>
      <c r="CE20" s="75">
        <f>'Adherencia Mimpara'!CF247</f>
        <v>0</v>
      </c>
      <c r="CF20" s="75">
        <f>'Adherencia Mimpara'!CG247</f>
        <v>0</v>
      </c>
      <c r="CG20" s="75">
        <f>'Adherencia Mimpara'!CH247</f>
        <v>0</v>
      </c>
      <c r="CH20" s="75">
        <f>'Adherencia Mimpara'!CI247</f>
        <v>0</v>
      </c>
      <c r="CI20" s="77">
        <f>CH20/$O$20</f>
        <v>0</v>
      </c>
      <c r="CJ20" s="84"/>
      <c r="CN20" s="82"/>
    </row>
    <row r="21" spans="2:92" x14ac:dyDescent="0.35">
      <c r="B21" s="73">
        <v>40940</v>
      </c>
      <c r="C21" s="74"/>
      <c r="D21" s="74"/>
      <c r="E21" s="74"/>
      <c r="F21" s="74"/>
      <c r="G21" s="74"/>
      <c r="H21" s="74"/>
      <c r="I21" s="75"/>
      <c r="J21" s="75"/>
      <c r="K21" s="75"/>
      <c r="L21" s="75"/>
      <c r="M21" s="75"/>
      <c r="N21" s="75"/>
      <c r="O21" s="75"/>
      <c r="P21" s="125">
        <f>'Adherencia Mimpara'!Q256</f>
        <v>6</v>
      </c>
      <c r="Q21" s="75">
        <f>'Adherencia Mimpara'!R256</f>
        <v>2</v>
      </c>
      <c r="R21" s="75">
        <f>'Adherencia Mimpara'!S256</f>
        <v>3</v>
      </c>
      <c r="S21" s="75">
        <f>'Adherencia Mimpara'!T256</f>
        <v>2</v>
      </c>
      <c r="T21" s="75">
        <f>'Adherencia Mimpara'!U256</f>
        <v>1</v>
      </c>
      <c r="U21" s="75">
        <f>'Adherencia Mimpara'!V256</f>
        <v>1</v>
      </c>
      <c r="V21" s="75">
        <f>'Adherencia Mimpara'!W256</f>
        <v>0</v>
      </c>
      <c r="W21" s="75">
        <f>'Adherencia Mimpara'!X256</f>
        <v>0</v>
      </c>
      <c r="X21" s="75">
        <f>'Adherencia Mimpara'!Y256</f>
        <v>1</v>
      </c>
      <c r="Y21" s="75">
        <f>'Adherencia Mimpara'!Z256</f>
        <v>0</v>
      </c>
      <c r="Z21" s="75">
        <f>'Adherencia Mimpara'!AA256</f>
        <v>0</v>
      </c>
      <c r="AA21" s="75">
        <f>'Adherencia Mimpara'!AB256</f>
        <v>0</v>
      </c>
      <c r="AB21" s="75">
        <f>'Adherencia Mimpara'!AC256</f>
        <v>0</v>
      </c>
      <c r="AC21" s="75">
        <f>'Adherencia Mimpara'!AD256</f>
        <v>0</v>
      </c>
      <c r="AD21" s="75">
        <f>'Adherencia Mimpara'!AE256</f>
        <v>0</v>
      </c>
      <c r="AE21" s="75">
        <f>'Adherencia Mimpara'!AF256</f>
        <v>0</v>
      </c>
      <c r="AF21" s="75">
        <f>'Adherencia Mimpara'!AG256</f>
        <v>0</v>
      </c>
      <c r="AG21" s="75">
        <f>'Adherencia Mimpara'!AH256</f>
        <v>0</v>
      </c>
      <c r="AH21" s="75">
        <f>'Adherencia Mimpara'!AI256</f>
        <v>0</v>
      </c>
      <c r="AI21" s="75">
        <f>'Adherencia Mimpara'!AJ256</f>
        <v>0</v>
      </c>
      <c r="AJ21" s="75">
        <f>'Adherencia Mimpara'!AK256</f>
        <v>0</v>
      </c>
      <c r="AK21" s="75">
        <f>'Adherencia Mimpara'!AL256</f>
        <v>0</v>
      </c>
      <c r="AL21" s="75">
        <f>'Adherencia Mimpara'!AM256</f>
        <v>0</v>
      </c>
      <c r="AM21" s="75">
        <f>'Adherencia Mimpara'!AN256</f>
        <v>0</v>
      </c>
      <c r="AN21" s="75">
        <f>'Adherencia Mimpara'!AO256</f>
        <v>0</v>
      </c>
      <c r="AO21" s="75">
        <f>'Adherencia Mimpara'!AP256</f>
        <v>0</v>
      </c>
      <c r="AP21" s="75">
        <f>'Adherencia Mimpara'!AQ256</f>
        <v>0</v>
      </c>
      <c r="AQ21" s="75">
        <f>'Adherencia Mimpara'!AR256</f>
        <v>0</v>
      </c>
      <c r="AR21" s="75">
        <f>'Adherencia Mimpara'!AS256</f>
        <v>0</v>
      </c>
      <c r="AS21" s="75">
        <f>'Adherencia Mimpara'!AT256</f>
        <v>0</v>
      </c>
      <c r="AT21" s="75">
        <f>'Adherencia Mimpara'!AU256</f>
        <v>0</v>
      </c>
      <c r="AU21" s="75">
        <f>'Adherencia Mimpara'!AV256</f>
        <v>0</v>
      </c>
      <c r="AV21" s="75">
        <f>'Adherencia Mimpara'!AW256</f>
        <v>0</v>
      </c>
      <c r="AW21" s="75">
        <f>'Adherencia Mimpara'!AX256</f>
        <v>0</v>
      </c>
      <c r="AX21" s="75">
        <f>'Adherencia Mimpara'!AY256</f>
        <v>0</v>
      </c>
      <c r="AY21" s="75">
        <f>'Adherencia Mimpara'!AZ256</f>
        <v>0</v>
      </c>
      <c r="AZ21" s="75">
        <f>'Adherencia Mimpara'!BA256</f>
        <v>0</v>
      </c>
      <c r="BA21" s="75">
        <f>'Adherencia Mimpara'!BB256</f>
        <v>0</v>
      </c>
      <c r="BB21" s="75">
        <f>'Adherencia Mimpara'!BC256</f>
        <v>0</v>
      </c>
      <c r="BC21" s="75">
        <f>'Adherencia Mimpara'!BD256</f>
        <v>0</v>
      </c>
      <c r="BD21" s="75">
        <f>'Adherencia Mimpara'!BE256</f>
        <v>0</v>
      </c>
      <c r="BE21" s="75">
        <f>'Adherencia Mimpara'!BF256</f>
        <v>0</v>
      </c>
      <c r="BF21" s="75">
        <f>'Adherencia Mimpara'!BG256</f>
        <v>0</v>
      </c>
      <c r="BG21" s="75">
        <f>'Adherencia Mimpara'!BH256</f>
        <v>0</v>
      </c>
      <c r="BH21" s="75">
        <f>'Adherencia Mimpara'!BI256</f>
        <v>0</v>
      </c>
      <c r="BI21" s="75">
        <f>'Adherencia Mimpara'!BJ256</f>
        <v>0</v>
      </c>
      <c r="BJ21" s="75">
        <f>'Adherencia Mimpara'!BK256</f>
        <v>0</v>
      </c>
      <c r="BK21" s="75">
        <f>'Adherencia Mimpara'!BL256</f>
        <v>0</v>
      </c>
      <c r="BL21" s="75">
        <f>'Adherencia Mimpara'!BM256</f>
        <v>0</v>
      </c>
      <c r="BM21" s="75">
        <f>'Adherencia Mimpara'!BN256</f>
        <v>0</v>
      </c>
      <c r="BN21" s="75">
        <f>'Adherencia Mimpara'!BO256</f>
        <v>0</v>
      </c>
      <c r="BO21" s="75">
        <f>'Adherencia Mimpara'!BP256</f>
        <v>0</v>
      </c>
      <c r="BP21" s="75">
        <f>'Adherencia Mimpara'!BQ256</f>
        <v>0</v>
      </c>
      <c r="BQ21" s="75">
        <f>'Adherencia Mimpara'!BR256</f>
        <v>0</v>
      </c>
      <c r="BR21" s="75">
        <f>'Adherencia Mimpara'!BS256</f>
        <v>0</v>
      </c>
      <c r="BS21" s="75">
        <f>'Adherencia Mimpara'!BT256</f>
        <v>0</v>
      </c>
      <c r="BT21" s="75">
        <f>'Adherencia Mimpara'!BU256</f>
        <v>0</v>
      </c>
      <c r="BU21" s="75">
        <f>'Adherencia Mimpara'!BV256</f>
        <v>0</v>
      </c>
      <c r="BV21" s="75">
        <f>'Adherencia Mimpara'!BW256</f>
        <v>0</v>
      </c>
      <c r="BW21" s="75">
        <f>'Adherencia Mimpara'!BX256</f>
        <v>0</v>
      </c>
      <c r="BX21" s="75">
        <f>'Adherencia Mimpara'!BY256</f>
        <v>0</v>
      </c>
      <c r="BY21" s="75">
        <f>'Adherencia Mimpara'!BZ256</f>
        <v>0</v>
      </c>
      <c r="BZ21" s="75">
        <f>'Adherencia Mimpara'!CA256</f>
        <v>0</v>
      </c>
      <c r="CA21" s="75">
        <f>'Adherencia Mimpara'!CB256</f>
        <v>0</v>
      </c>
      <c r="CB21" s="75">
        <f>'Adherencia Mimpara'!CC256</f>
        <v>0</v>
      </c>
      <c r="CC21" s="75">
        <f>'Adherencia Mimpara'!CD256</f>
        <v>0</v>
      </c>
      <c r="CD21" s="75">
        <f>'Adherencia Mimpara'!CE256</f>
        <v>0</v>
      </c>
      <c r="CE21" s="75">
        <f>'Adherencia Mimpara'!CF256</f>
        <v>0</v>
      </c>
      <c r="CF21" s="75">
        <f>'Adherencia Mimpara'!CG256</f>
        <v>0</v>
      </c>
      <c r="CG21" s="75">
        <f>'Adherencia Mimpara'!CH256</f>
        <v>0</v>
      </c>
      <c r="CH21" s="75">
        <f>'Adherencia Mimpara'!CI256</f>
        <v>0</v>
      </c>
      <c r="CI21" s="77">
        <f>CH21/$P$21</f>
        <v>0</v>
      </c>
      <c r="CJ21" s="84"/>
      <c r="CN21" s="82"/>
    </row>
    <row r="22" spans="2:92" x14ac:dyDescent="0.35">
      <c r="B22" s="73">
        <v>40969</v>
      </c>
      <c r="C22" s="74"/>
      <c r="D22" s="74"/>
      <c r="E22" s="74"/>
      <c r="F22" s="74"/>
      <c r="G22" s="74"/>
      <c r="H22" s="74"/>
      <c r="I22" s="75"/>
      <c r="J22" s="75"/>
      <c r="K22" s="75"/>
      <c r="L22" s="75"/>
      <c r="M22" s="75"/>
      <c r="N22" s="75"/>
      <c r="O22" s="75"/>
      <c r="P22" s="75"/>
      <c r="Q22" s="125">
        <f>'Adherencia Mimpara'!R275</f>
        <v>16</v>
      </c>
      <c r="R22" s="75">
        <f>'Adherencia Mimpara'!S275</f>
        <v>2</v>
      </c>
      <c r="S22" s="75">
        <f>'Adherencia Mimpara'!T275</f>
        <v>4</v>
      </c>
      <c r="T22" s="75">
        <f>'Adherencia Mimpara'!U275</f>
        <v>2</v>
      </c>
      <c r="U22" s="75">
        <f>'Adherencia Mimpara'!V275</f>
        <v>3</v>
      </c>
      <c r="V22" s="75">
        <f>'Adherencia Mimpara'!W275</f>
        <v>2</v>
      </c>
      <c r="W22" s="75">
        <f>'Adherencia Mimpara'!X275</f>
        <v>1</v>
      </c>
      <c r="X22" s="75">
        <f>'Adherencia Mimpara'!Y275</f>
        <v>1</v>
      </c>
      <c r="Y22" s="75">
        <f>'Adherencia Mimpara'!Z275</f>
        <v>1</v>
      </c>
      <c r="Z22" s="75">
        <f>'Adherencia Mimpara'!AA275</f>
        <v>1</v>
      </c>
      <c r="AA22" s="75">
        <f>'Adherencia Mimpara'!AB275</f>
        <v>1</v>
      </c>
      <c r="AB22" s="75">
        <f>'Adherencia Mimpara'!AC275</f>
        <v>1</v>
      </c>
      <c r="AC22" s="75">
        <f>'Adherencia Mimpara'!AD275</f>
        <v>0</v>
      </c>
      <c r="AD22" s="75">
        <f>'Adherencia Mimpara'!AE275</f>
        <v>0</v>
      </c>
      <c r="AE22" s="75">
        <f>'Adherencia Mimpara'!AF275</f>
        <v>0</v>
      </c>
      <c r="AF22" s="75">
        <f>'Adherencia Mimpara'!AG275</f>
        <v>1</v>
      </c>
      <c r="AG22" s="75">
        <f>'Adherencia Mimpara'!AH275</f>
        <v>1</v>
      </c>
      <c r="AH22" s="75">
        <f>'Adherencia Mimpara'!AI275</f>
        <v>0</v>
      </c>
      <c r="AI22" s="75">
        <f>'Adherencia Mimpara'!AJ275</f>
        <v>1</v>
      </c>
      <c r="AJ22" s="75">
        <f>'Adherencia Mimpara'!AK275</f>
        <v>0</v>
      </c>
      <c r="AK22" s="75">
        <f>'Adherencia Mimpara'!AL275</f>
        <v>1</v>
      </c>
      <c r="AL22" s="75">
        <f>'Adherencia Mimpara'!AM275</f>
        <v>0</v>
      </c>
      <c r="AM22" s="75">
        <f>'Adherencia Mimpara'!AN275</f>
        <v>1</v>
      </c>
      <c r="AN22" s="75">
        <f>'Adherencia Mimpara'!AO275</f>
        <v>0</v>
      </c>
      <c r="AO22" s="75">
        <f>'Adherencia Mimpara'!AP275</f>
        <v>1</v>
      </c>
      <c r="AP22" s="75">
        <f>'Adherencia Mimpara'!AQ275</f>
        <v>0</v>
      </c>
      <c r="AQ22" s="75">
        <f>'Adherencia Mimpara'!AR275</f>
        <v>0</v>
      </c>
      <c r="AR22" s="75">
        <f>'Adherencia Mimpara'!AS275</f>
        <v>0</v>
      </c>
      <c r="AS22" s="75">
        <f>'Adherencia Mimpara'!AT275</f>
        <v>0</v>
      </c>
      <c r="AT22" s="75">
        <f>'Adherencia Mimpara'!AU275</f>
        <v>0</v>
      </c>
      <c r="AU22" s="75">
        <f>'Adherencia Mimpara'!AV275</f>
        <v>1</v>
      </c>
      <c r="AV22" s="75">
        <f>'Adherencia Mimpara'!AW275</f>
        <v>1</v>
      </c>
      <c r="AW22" s="75">
        <f>'Adherencia Mimpara'!AX275</f>
        <v>1</v>
      </c>
      <c r="AX22" s="75">
        <f>'Adherencia Mimpara'!AY275</f>
        <v>1</v>
      </c>
      <c r="AY22" s="75">
        <f>'Adherencia Mimpara'!AZ275</f>
        <v>1</v>
      </c>
      <c r="AZ22" s="75">
        <f>'Adherencia Mimpara'!BA275</f>
        <v>0</v>
      </c>
      <c r="BA22" s="75">
        <f>'Adherencia Mimpara'!BB275</f>
        <v>0</v>
      </c>
      <c r="BB22" s="75">
        <f>'Adherencia Mimpara'!BC275</f>
        <v>0</v>
      </c>
      <c r="BC22" s="75">
        <f>'Adherencia Mimpara'!BD275</f>
        <v>1</v>
      </c>
      <c r="BD22" s="75">
        <f>'Adherencia Mimpara'!BE275</f>
        <v>1</v>
      </c>
      <c r="BE22" s="75">
        <f>'Adherencia Mimpara'!BF275</f>
        <v>1</v>
      </c>
      <c r="BF22" s="75">
        <f>'Adherencia Mimpara'!BG275</f>
        <v>0</v>
      </c>
      <c r="BG22" s="75">
        <f>'Adherencia Mimpara'!BH275</f>
        <v>1</v>
      </c>
      <c r="BH22" s="75">
        <f>'Adherencia Mimpara'!BI275</f>
        <v>1</v>
      </c>
      <c r="BI22" s="75">
        <f>'Adherencia Mimpara'!BJ275</f>
        <v>1</v>
      </c>
      <c r="BJ22" s="75">
        <f>'Adherencia Mimpara'!BK275</f>
        <v>0</v>
      </c>
      <c r="BK22" s="75">
        <f>'Adherencia Mimpara'!BL275</f>
        <v>0</v>
      </c>
      <c r="BL22" s="75">
        <f>'Adherencia Mimpara'!BM275</f>
        <v>0</v>
      </c>
      <c r="BM22" s="75">
        <f>'Adherencia Mimpara'!BN275</f>
        <v>0</v>
      </c>
      <c r="BN22" s="75">
        <f>'Adherencia Mimpara'!BO275</f>
        <v>0</v>
      </c>
      <c r="BO22" s="75">
        <f>'Adherencia Mimpara'!BP275</f>
        <v>0</v>
      </c>
      <c r="BP22" s="75">
        <f>'Adherencia Mimpara'!BQ275</f>
        <v>0</v>
      </c>
      <c r="BQ22" s="75">
        <f>'Adherencia Mimpara'!BR275</f>
        <v>0</v>
      </c>
      <c r="BR22" s="75">
        <f>'Adherencia Mimpara'!BS275</f>
        <v>1</v>
      </c>
      <c r="BS22" s="75">
        <f>'Adherencia Mimpara'!BT275</f>
        <v>0</v>
      </c>
      <c r="BT22" s="75">
        <f>'Adherencia Mimpara'!BU275</f>
        <v>1</v>
      </c>
      <c r="BU22" s="75">
        <f>'Adherencia Mimpara'!BV275</f>
        <v>0</v>
      </c>
      <c r="BV22" s="75">
        <f>'Adherencia Mimpara'!BW275</f>
        <v>0</v>
      </c>
      <c r="BW22" s="75">
        <f>'Adherencia Mimpara'!BX275</f>
        <v>1</v>
      </c>
      <c r="BX22" s="75">
        <f>'Adherencia Mimpara'!BY275</f>
        <v>1</v>
      </c>
      <c r="BY22" s="75">
        <f>'Adherencia Mimpara'!BZ275</f>
        <v>0</v>
      </c>
      <c r="BZ22" s="75">
        <f>'Adherencia Mimpara'!CA275</f>
        <v>0</v>
      </c>
      <c r="CA22" s="75">
        <f>'Adherencia Mimpara'!CB275</f>
        <v>0</v>
      </c>
      <c r="CB22" s="75">
        <f>'Adherencia Mimpara'!CC275</f>
        <v>0</v>
      </c>
      <c r="CC22" s="75">
        <f>'Adherencia Mimpara'!CD275</f>
        <v>0</v>
      </c>
      <c r="CD22" s="75">
        <f>'Adherencia Mimpara'!CE275</f>
        <v>0</v>
      </c>
      <c r="CE22" s="75">
        <f>'Adherencia Mimpara'!CF275</f>
        <v>0</v>
      </c>
      <c r="CF22" s="75">
        <f>'Adherencia Mimpara'!CG275</f>
        <v>0</v>
      </c>
      <c r="CG22" s="75">
        <f>'Adherencia Mimpara'!CH275</f>
        <v>0</v>
      </c>
      <c r="CH22" s="75">
        <f>'Adherencia Mimpara'!CI275</f>
        <v>0</v>
      </c>
      <c r="CI22" s="77">
        <f>CH22/$Q$22</f>
        <v>0</v>
      </c>
      <c r="CJ22" s="84"/>
      <c r="CN22" s="82"/>
    </row>
    <row r="23" spans="2:92" x14ac:dyDescent="0.35">
      <c r="B23" s="73">
        <v>41000</v>
      </c>
      <c r="C23" s="74"/>
      <c r="D23" s="74"/>
      <c r="E23" s="74"/>
      <c r="F23" s="74"/>
      <c r="G23" s="74"/>
      <c r="H23" s="74"/>
      <c r="I23" s="75"/>
      <c r="J23" s="75"/>
      <c r="K23" s="75"/>
      <c r="L23" s="75"/>
      <c r="M23" s="75"/>
      <c r="N23" s="75"/>
      <c r="O23" s="75"/>
      <c r="P23" s="75"/>
      <c r="Q23" s="75"/>
      <c r="R23" s="125">
        <f>'Adherencia Mimpara'!S284</f>
        <v>6</v>
      </c>
      <c r="S23" s="75">
        <f>'Adherencia Mimpara'!T284</f>
        <v>2</v>
      </c>
      <c r="T23" s="75">
        <f>'Adherencia Mimpara'!U284</f>
        <v>0</v>
      </c>
      <c r="U23" s="75">
        <f>'Adherencia Mimpara'!V284</f>
        <v>0</v>
      </c>
      <c r="V23" s="75">
        <f>'Adherencia Mimpara'!W284</f>
        <v>0</v>
      </c>
      <c r="W23" s="75">
        <f>'Adherencia Mimpara'!X284</f>
        <v>0</v>
      </c>
      <c r="X23" s="75">
        <f>'Adherencia Mimpara'!Y284</f>
        <v>1</v>
      </c>
      <c r="Y23" s="75">
        <f>'Adherencia Mimpara'!Z284</f>
        <v>0</v>
      </c>
      <c r="Z23" s="75">
        <f>'Adherencia Mimpara'!AA284</f>
        <v>0</v>
      </c>
      <c r="AA23" s="75">
        <f>'Adherencia Mimpara'!AB284</f>
        <v>0</v>
      </c>
      <c r="AB23" s="75">
        <f>'Adherencia Mimpara'!AC284</f>
        <v>0</v>
      </c>
      <c r="AC23" s="75">
        <f>'Adherencia Mimpara'!AD284</f>
        <v>0</v>
      </c>
      <c r="AD23" s="75">
        <f>'Adherencia Mimpara'!AE284</f>
        <v>0</v>
      </c>
      <c r="AE23" s="75">
        <f>'Adherencia Mimpara'!AF284</f>
        <v>0</v>
      </c>
      <c r="AF23" s="75">
        <f>'Adherencia Mimpara'!AG284</f>
        <v>0</v>
      </c>
      <c r="AG23" s="75">
        <f>'Adherencia Mimpara'!AH284</f>
        <v>0</v>
      </c>
      <c r="AH23" s="75">
        <f>'Adherencia Mimpara'!AI284</f>
        <v>0</v>
      </c>
      <c r="AI23" s="75">
        <f>'Adherencia Mimpara'!AJ284</f>
        <v>0</v>
      </c>
      <c r="AJ23" s="75">
        <f>'Adherencia Mimpara'!AK284</f>
        <v>0</v>
      </c>
      <c r="AK23" s="75">
        <f>'Adherencia Mimpara'!AL284</f>
        <v>0</v>
      </c>
      <c r="AL23" s="75">
        <f>'Adherencia Mimpara'!AM284</f>
        <v>0</v>
      </c>
      <c r="AM23" s="75">
        <f>'Adherencia Mimpara'!AN284</f>
        <v>0</v>
      </c>
      <c r="AN23" s="75">
        <f>'Adherencia Mimpara'!AO284</f>
        <v>0</v>
      </c>
      <c r="AO23" s="75">
        <f>'Adherencia Mimpara'!AP284</f>
        <v>0</v>
      </c>
      <c r="AP23" s="75">
        <f>'Adherencia Mimpara'!AQ284</f>
        <v>0</v>
      </c>
      <c r="AQ23" s="75">
        <f>'Adherencia Mimpara'!AR284</f>
        <v>0</v>
      </c>
      <c r="AR23" s="75">
        <f>'Adherencia Mimpara'!AS284</f>
        <v>0</v>
      </c>
      <c r="AS23" s="75">
        <f>'Adherencia Mimpara'!AT284</f>
        <v>0</v>
      </c>
      <c r="AT23" s="75">
        <f>'Adherencia Mimpara'!AU284</f>
        <v>0</v>
      </c>
      <c r="AU23" s="75">
        <f>'Adherencia Mimpara'!AV284</f>
        <v>0</v>
      </c>
      <c r="AV23" s="75">
        <f>'Adherencia Mimpara'!AW284</f>
        <v>0</v>
      </c>
      <c r="AW23" s="75">
        <f>'Adherencia Mimpara'!AX284</f>
        <v>0</v>
      </c>
      <c r="AX23" s="75">
        <f>'Adherencia Mimpara'!AY284</f>
        <v>0</v>
      </c>
      <c r="AY23" s="75">
        <f>'Adherencia Mimpara'!AZ284</f>
        <v>0</v>
      </c>
      <c r="AZ23" s="75">
        <f>'Adherencia Mimpara'!BA284</f>
        <v>0</v>
      </c>
      <c r="BA23" s="75">
        <f>'Adherencia Mimpara'!BB284</f>
        <v>0</v>
      </c>
      <c r="BB23" s="75">
        <f>'Adherencia Mimpara'!BC284</f>
        <v>0</v>
      </c>
      <c r="BC23" s="75">
        <f>'Adherencia Mimpara'!BD284</f>
        <v>0</v>
      </c>
      <c r="BD23" s="75">
        <f>'Adherencia Mimpara'!BE284</f>
        <v>0</v>
      </c>
      <c r="BE23" s="75">
        <f>'Adherencia Mimpara'!BF284</f>
        <v>0</v>
      </c>
      <c r="BF23" s="75">
        <f>'Adherencia Mimpara'!BG284</f>
        <v>0</v>
      </c>
      <c r="BG23" s="75">
        <f>'Adherencia Mimpara'!BH284</f>
        <v>0</v>
      </c>
      <c r="BH23" s="75">
        <f>'Adherencia Mimpara'!BI284</f>
        <v>0</v>
      </c>
      <c r="BI23" s="75">
        <f>'Adherencia Mimpara'!BJ284</f>
        <v>0</v>
      </c>
      <c r="BJ23" s="75">
        <f>'Adherencia Mimpara'!BK284</f>
        <v>0</v>
      </c>
      <c r="BK23" s="75">
        <f>'Adherencia Mimpara'!BL284</f>
        <v>0</v>
      </c>
      <c r="BL23" s="75">
        <f>'Adherencia Mimpara'!BM284</f>
        <v>0</v>
      </c>
      <c r="BM23" s="75">
        <f>'Adherencia Mimpara'!BN284</f>
        <v>0</v>
      </c>
      <c r="BN23" s="75">
        <f>'Adherencia Mimpara'!BO284</f>
        <v>0</v>
      </c>
      <c r="BO23" s="75">
        <f>'Adherencia Mimpara'!BP284</f>
        <v>0</v>
      </c>
      <c r="BP23" s="75">
        <f>'Adherencia Mimpara'!BQ284</f>
        <v>0</v>
      </c>
      <c r="BQ23" s="75">
        <f>'Adherencia Mimpara'!BR284</f>
        <v>0</v>
      </c>
      <c r="BR23" s="75">
        <f>'Adherencia Mimpara'!BS284</f>
        <v>0</v>
      </c>
      <c r="BS23" s="75">
        <f>'Adherencia Mimpara'!BT284</f>
        <v>0</v>
      </c>
      <c r="BT23" s="75">
        <f>'Adherencia Mimpara'!BU284</f>
        <v>0</v>
      </c>
      <c r="BU23" s="75">
        <f>'Adherencia Mimpara'!BV284</f>
        <v>0</v>
      </c>
      <c r="BV23" s="75">
        <f>'Adherencia Mimpara'!BW284</f>
        <v>0</v>
      </c>
      <c r="BW23" s="75">
        <f>'Adherencia Mimpara'!BX284</f>
        <v>0</v>
      </c>
      <c r="BX23" s="75">
        <f>'Adherencia Mimpara'!BY284</f>
        <v>0</v>
      </c>
      <c r="BY23" s="75">
        <f>'Adherencia Mimpara'!BZ284</f>
        <v>0</v>
      </c>
      <c r="BZ23" s="75">
        <f>'Adherencia Mimpara'!CA284</f>
        <v>0</v>
      </c>
      <c r="CA23" s="75">
        <f>'Adherencia Mimpara'!CB284</f>
        <v>0</v>
      </c>
      <c r="CB23" s="75">
        <f>'Adherencia Mimpara'!CC284</f>
        <v>0</v>
      </c>
      <c r="CC23" s="75">
        <f>'Adherencia Mimpara'!CD284</f>
        <v>0</v>
      </c>
      <c r="CD23" s="75">
        <f>'Adherencia Mimpara'!CE284</f>
        <v>0</v>
      </c>
      <c r="CE23" s="75">
        <f>'Adherencia Mimpara'!CF284</f>
        <v>0</v>
      </c>
      <c r="CF23" s="75">
        <f>'Adherencia Mimpara'!CG284</f>
        <v>0</v>
      </c>
      <c r="CG23" s="75">
        <f>'Adherencia Mimpara'!CH284</f>
        <v>0</v>
      </c>
      <c r="CH23" s="75">
        <f>'Adherencia Mimpara'!CI284</f>
        <v>0</v>
      </c>
      <c r="CI23" s="77">
        <f>CH23/$R$23</f>
        <v>0</v>
      </c>
      <c r="CJ23" s="84"/>
      <c r="CN23" s="82"/>
    </row>
    <row r="24" spans="2:92" x14ac:dyDescent="0.35">
      <c r="B24" s="73">
        <v>41030</v>
      </c>
      <c r="C24" s="74"/>
      <c r="D24" s="74"/>
      <c r="E24" s="74"/>
      <c r="F24" s="74"/>
      <c r="G24" s="74"/>
      <c r="H24" s="74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125">
        <f>'Adherencia Mimpara'!T298</f>
        <v>11</v>
      </c>
      <c r="T24" s="75">
        <f>'Adherencia Mimpara'!U298</f>
        <v>2</v>
      </c>
      <c r="U24" s="75">
        <f>'Adherencia Mimpara'!V298</f>
        <v>3</v>
      </c>
      <c r="V24" s="75">
        <f>'Adherencia Mimpara'!W298</f>
        <v>2</v>
      </c>
      <c r="W24" s="75">
        <f>'Adherencia Mimpara'!X298</f>
        <v>2</v>
      </c>
      <c r="X24" s="75">
        <f>'Adherencia Mimpara'!Y298</f>
        <v>4</v>
      </c>
      <c r="Y24" s="75">
        <f>'Adherencia Mimpara'!Z298</f>
        <v>3</v>
      </c>
      <c r="Z24" s="75">
        <f>'Adherencia Mimpara'!AA298</f>
        <v>2</v>
      </c>
      <c r="AA24" s="75">
        <f>'Adherencia Mimpara'!AB298</f>
        <v>2</v>
      </c>
      <c r="AB24" s="75">
        <f>'Adherencia Mimpara'!AC298</f>
        <v>1</v>
      </c>
      <c r="AC24" s="75">
        <f>'Adherencia Mimpara'!AD298</f>
        <v>2</v>
      </c>
      <c r="AD24" s="75">
        <f>'Adherencia Mimpara'!AE298</f>
        <v>1</v>
      </c>
      <c r="AE24" s="75">
        <f>'Adherencia Mimpara'!AF298</f>
        <v>0</v>
      </c>
      <c r="AF24" s="75">
        <f>'Adherencia Mimpara'!AG298</f>
        <v>1</v>
      </c>
      <c r="AG24" s="75">
        <f>'Adherencia Mimpara'!AH298</f>
        <v>1</v>
      </c>
      <c r="AH24" s="75">
        <f>'Adherencia Mimpara'!AI298</f>
        <v>1</v>
      </c>
      <c r="AI24" s="75">
        <f>'Adherencia Mimpara'!AJ298</f>
        <v>0</v>
      </c>
      <c r="AJ24" s="75">
        <f>'Adherencia Mimpara'!AK298</f>
        <v>0</v>
      </c>
      <c r="AK24" s="75">
        <f>'Adherencia Mimpara'!AL298</f>
        <v>0</v>
      </c>
      <c r="AL24" s="75">
        <f>'Adherencia Mimpara'!AM298</f>
        <v>0</v>
      </c>
      <c r="AM24" s="75">
        <f>'Adherencia Mimpara'!AN298</f>
        <v>0</v>
      </c>
      <c r="AN24" s="75">
        <f>'Adherencia Mimpara'!AO298</f>
        <v>0</v>
      </c>
      <c r="AO24" s="75">
        <f>'Adherencia Mimpara'!AP298</f>
        <v>0</v>
      </c>
      <c r="AP24" s="75">
        <f>'Adherencia Mimpara'!AQ298</f>
        <v>0</v>
      </c>
      <c r="AQ24" s="75">
        <f>'Adherencia Mimpara'!AR298</f>
        <v>0</v>
      </c>
      <c r="AR24" s="75">
        <f>'Adherencia Mimpara'!AS298</f>
        <v>0</v>
      </c>
      <c r="AS24" s="75">
        <f>'Adherencia Mimpara'!AT298</f>
        <v>0</v>
      </c>
      <c r="AT24" s="75">
        <f>'Adherencia Mimpara'!AU298</f>
        <v>0</v>
      </c>
      <c r="AU24" s="75">
        <f>'Adherencia Mimpara'!AV298</f>
        <v>0</v>
      </c>
      <c r="AV24" s="75">
        <f>'Adherencia Mimpara'!AW298</f>
        <v>0</v>
      </c>
      <c r="AW24" s="75">
        <f>'Adherencia Mimpara'!AX298</f>
        <v>0</v>
      </c>
      <c r="AX24" s="75">
        <f>'Adherencia Mimpara'!AY298</f>
        <v>0</v>
      </c>
      <c r="AY24" s="75">
        <f>'Adherencia Mimpara'!AZ298</f>
        <v>0</v>
      </c>
      <c r="AZ24" s="75">
        <f>'Adherencia Mimpara'!BA298</f>
        <v>0</v>
      </c>
      <c r="BA24" s="75">
        <f>'Adherencia Mimpara'!BB298</f>
        <v>0</v>
      </c>
      <c r="BB24" s="75">
        <f>'Adherencia Mimpara'!BC298</f>
        <v>0</v>
      </c>
      <c r="BC24" s="75">
        <f>'Adherencia Mimpara'!BD298</f>
        <v>0</v>
      </c>
      <c r="BD24" s="75">
        <f>'Adherencia Mimpara'!BE298</f>
        <v>0</v>
      </c>
      <c r="BE24" s="75">
        <f>'Adherencia Mimpara'!BF298</f>
        <v>0</v>
      </c>
      <c r="BF24" s="75">
        <f>'Adherencia Mimpara'!BG298</f>
        <v>0</v>
      </c>
      <c r="BG24" s="75">
        <f>'Adherencia Mimpara'!BH298</f>
        <v>0</v>
      </c>
      <c r="BH24" s="75">
        <f>'Adherencia Mimpara'!BI298</f>
        <v>0</v>
      </c>
      <c r="BI24" s="75">
        <f>'Adherencia Mimpara'!BJ298</f>
        <v>0</v>
      </c>
      <c r="BJ24" s="75">
        <f>'Adherencia Mimpara'!BK298</f>
        <v>0</v>
      </c>
      <c r="BK24" s="75">
        <f>'Adherencia Mimpara'!BL298</f>
        <v>0</v>
      </c>
      <c r="BL24" s="75">
        <f>'Adherencia Mimpara'!BM298</f>
        <v>0</v>
      </c>
      <c r="BM24" s="75">
        <f>'Adherencia Mimpara'!BN298</f>
        <v>0</v>
      </c>
      <c r="BN24" s="75">
        <f>'Adherencia Mimpara'!BO298</f>
        <v>0</v>
      </c>
      <c r="BO24" s="75">
        <f>'Adherencia Mimpara'!BP298</f>
        <v>0</v>
      </c>
      <c r="BP24" s="75">
        <f>'Adherencia Mimpara'!BQ298</f>
        <v>0</v>
      </c>
      <c r="BQ24" s="75">
        <f>'Adherencia Mimpara'!BR298</f>
        <v>0</v>
      </c>
      <c r="BR24" s="75">
        <f>'Adherencia Mimpara'!BS298</f>
        <v>0</v>
      </c>
      <c r="BS24" s="75">
        <f>'Adherencia Mimpara'!BT298</f>
        <v>0</v>
      </c>
      <c r="BT24" s="75">
        <f>'Adherencia Mimpara'!BU298</f>
        <v>0</v>
      </c>
      <c r="BU24" s="75">
        <f>'Adherencia Mimpara'!BV298</f>
        <v>0</v>
      </c>
      <c r="BV24" s="75">
        <f>'Adherencia Mimpara'!BW298</f>
        <v>0</v>
      </c>
      <c r="BW24" s="75">
        <f>'Adherencia Mimpara'!BX298</f>
        <v>0</v>
      </c>
      <c r="BX24" s="75">
        <f>'Adherencia Mimpara'!BY298</f>
        <v>0</v>
      </c>
      <c r="BY24" s="75">
        <f>'Adherencia Mimpara'!BZ298</f>
        <v>0</v>
      </c>
      <c r="BZ24" s="75">
        <f>'Adherencia Mimpara'!CA298</f>
        <v>0</v>
      </c>
      <c r="CA24" s="75">
        <f>'Adherencia Mimpara'!CB298</f>
        <v>0</v>
      </c>
      <c r="CB24" s="75">
        <f>'Adherencia Mimpara'!CC298</f>
        <v>0</v>
      </c>
      <c r="CC24" s="75">
        <f>'Adherencia Mimpara'!CD298</f>
        <v>0</v>
      </c>
      <c r="CD24" s="75">
        <f>'Adherencia Mimpara'!CE298</f>
        <v>0</v>
      </c>
      <c r="CE24" s="75">
        <f>'Adherencia Mimpara'!CF298</f>
        <v>0</v>
      </c>
      <c r="CF24" s="75">
        <f>'Adherencia Mimpara'!CG298</f>
        <v>0</v>
      </c>
      <c r="CG24" s="75">
        <f>'Adherencia Mimpara'!CH298</f>
        <v>0</v>
      </c>
      <c r="CH24" s="75">
        <f>'Adherencia Mimpara'!CI298</f>
        <v>0</v>
      </c>
      <c r="CI24" s="77">
        <f>CH24/$S$24</f>
        <v>0</v>
      </c>
      <c r="CJ24" s="84"/>
      <c r="CN24" s="82"/>
    </row>
    <row r="25" spans="2:92" x14ac:dyDescent="0.35">
      <c r="B25" s="73">
        <v>41061</v>
      </c>
      <c r="C25" s="74"/>
      <c r="D25" s="74"/>
      <c r="E25" s="74"/>
      <c r="F25" s="74"/>
      <c r="G25" s="74"/>
      <c r="H25" s="74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125">
        <f>'Adherencia Mimpara'!U306</f>
        <v>5</v>
      </c>
      <c r="U25" s="75">
        <f>'Adherencia Mimpara'!V306</f>
        <v>0</v>
      </c>
      <c r="V25" s="75">
        <f>'Adherencia Mimpara'!W306</f>
        <v>1</v>
      </c>
      <c r="W25" s="75">
        <f>'Adherencia Mimpara'!X306</f>
        <v>0</v>
      </c>
      <c r="X25" s="75">
        <f>'Adherencia Mimpara'!Y306</f>
        <v>0</v>
      </c>
      <c r="Y25" s="75">
        <f>'Adherencia Mimpara'!Z306</f>
        <v>0</v>
      </c>
      <c r="Z25" s="75">
        <f>'Adherencia Mimpara'!AA306</f>
        <v>0</v>
      </c>
      <c r="AA25" s="75">
        <f>'Adherencia Mimpara'!AB306</f>
        <v>0</v>
      </c>
      <c r="AB25" s="75">
        <f>'Adherencia Mimpara'!AC306</f>
        <v>1</v>
      </c>
      <c r="AC25" s="75">
        <f>'Adherencia Mimpara'!AD306</f>
        <v>0</v>
      </c>
      <c r="AD25" s="75">
        <f>'Adherencia Mimpara'!AE306</f>
        <v>0</v>
      </c>
      <c r="AE25" s="75">
        <f>'Adherencia Mimpara'!AF306</f>
        <v>1</v>
      </c>
      <c r="AF25" s="75">
        <f>'Adherencia Mimpara'!AG306</f>
        <v>0</v>
      </c>
      <c r="AG25" s="75">
        <f>'Adherencia Mimpara'!AH306</f>
        <v>1</v>
      </c>
      <c r="AH25" s="75">
        <f>'Adherencia Mimpara'!AI306</f>
        <v>0</v>
      </c>
      <c r="AI25" s="75">
        <f>'Adherencia Mimpara'!AJ306</f>
        <v>0</v>
      </c>
      <c r="AJ25" s="75">
        <f>'Adherencia Mimpara'!AK306</f>
        <v>1</v>
      </c>
      <c r="AK25" s="75">
        <f>'Adherencia Mimpara'!AL306</f>
        <v>0</v>
      </c>
      <c r="AL25" s="75">
        <f>'Adherencia Mimpara'!AM306</f>
        <v>1</v>
      </c>
      <c r="AM25" s="75">
        <f>'Adherencia Mimpara'!AN306</f>
        <v>0</v>
      </c>
      <c r="AN25" s="75">
        <f>'Adherencia Mimpara'!AO306</f>
        <v>0</v>
      </c>
      <c r="AO25" s="75">
        <f>'Adherencia Mimpara'!AP306</f>
        <v>0</v>
      </c>
      <c r="AP25" s="75">
        <f>'Adherencia Mimpara'!AQ306</f>
        <v>0</v>
      </c>
      <c r="AQ25" s="75">
        <f>'Adherencia Mimpara'!AR306</f>
        <v>0</v>
      </c>
      <c r="AR25" s="75">
        <f>'Adherencia Mimpara'!AS306</f>
        <v>0</v>
      </c>
      <c r="AS25" s="75">
        <f>'Adherencia Mimpara'!AT306</f>
        <v>1</v>
      </c>
      <c r="AT25" s="75">
        <f>'Adherencia Mimpara'!AU306</f>
        <v>0</v>
      </c>
      <c r="AU25" s="75">
        <f>'Adherencia Mimpara'!AV306</f>
        <v>0</v>
      </c>
      <c r="AV25" s="75">
        <f>'Adherencia Mimpara'!AW306</f>
        <v>0</v>
      </c>
      <c r="AW25" s="75">
        <f>'Adherencia Mimpara'!AX306</f>
        <v>0</v>
      </c>
      <c r="AX25" s="75">
        <f>'Adherencia Mimpara'!AY306</f>
        <v>0</v>
      </c>
      <c r="AY25" s="75">
        <f>'Adherencia Mimpara'!AZ306</f>
        <v>0</v>
      </c>
      <c r="AZ25" s="75">
        <f>'Adherencia Mimpara'!BA306</f>
        <v>0</v>
      </c>
      <c r="BA25" s="75">
        <f>'Adherencia Mimpara'!BB306</f>
        <v>0</v>
      </c>
      <c r="BB25" s="75">
        <f>'Adherencia Mimpara'!BC306</f>
        <v>0</v>
      </c>
      <c r="BC25" s="75">
        <f>'Adherencia Mimpara'!BD306</f>
        <v>0</v>
      </c>
      <c r="BD25" s="75">
        <f>'Adherencia Mimpara'!BE306</f>
        <v>0</v>
      </c>
      <c r="BE25" s="75">
        <f>'Adherencia Mimpara'!BF306</f>
        <v>0</v>
      </c>
      <c r="BF25" s="75">
        <f>'Adherencia Mimpara'!BG306</f>
        <v>0</v>
      </c>
      <c r="BG25" s="75">
        <f>'Adherencia Mimpara'!BH306</f>
        <v>0</v>
      </c>
      <c r="BH25" s="75">
        <f>'Adherencia Mimpara'!BI306</f>
        <v>0</v>
      </c>
      <c r="BI25" s="75">
        <f>'Adherencia Mimpara'!BJ306</f>
        <v>0</v>
      </c>
      <c r="BJ25" s="75">
        <f>'Adherencia Mimpara'!BK306</f>
        <v>0</v>
      </c>
      <c r="BK25" s="75">
        <f>'Adherencia Mimpara'!BL306</f>
        <v>0</v>
      </c>
      <c r="BL25" s="75">
        <f>'Adherencia Mimpara'!BM306</f>
        <v>0</v>
      </c>
      <c r="BM25" s="75">
        <f>'Adherencia Mimpara'!BN306</f>
        <v>0</v>
      </c>
      <c r="BN25" s="75">
        <f>'Adherencia Mimpara'!BO306</f>
        <v>0</v>
      </c>
      <c r="BO25" s="75">
        <f>'Adherencia Mimpara'!BP306</f>
        <v>0</v>
      </c>
      <c r="BP25" s="75">
        <f>'Adherencia Mimpara'!BQ306</f>
        <v>0</v>
      </c>
      <c r="BQ25" s="75">
        <f>'Adherencia Mimpara'!BR306</f>
        <v>0</v>
      </c>
      <c r="BR25" s="75">
        <f>'Adherencia Mimpara'!BS306</f>
        <v>0</v>
      </c>
      <c r="BS25" s="75">
        <f>'Adherencia Mimpara'!BT306</f>
        <v>0</v>
      </c>
      <c r="BT25" s="75">
        <f>'Adherencia Mimpara'!BU306</f>
        <v>0</v>
      </c>
      <c r="BU25" s="75">
        <f>'Adherencia Mimpara'!BV306</f>
        <v>0</v>
      </c>
      <c r="BV25" s="75">
        <f>'Adherencia Mimpara'!BW306</f>
        <v>0</v>
      </c>
      <c r="BW25" s="75">
        <f>'Adherencia Mimpara'!BX306</f>
        <v>0</v>
      </c>
      <c r="BX25" s="75">
        <f>'Adherencia Mimpara'!BY306</f>
        <v>0</v>
      </c>
      <c r="BY25" s="75">
        <f>'Adherencia Mimpara'!BZ306</f>
        <v>0</v>
      </c>
      <c r="BZ25" s="75">
        <f>'Adherencia Mimpara'!CA306</f>
        <v>0</v>
      </c>
      <c r="CA25" s="75">
        <f>'Adherencia Mimpara'!CB306</f>
        <v>0</v>
      </c>
      <c r="CB25" s="75">
        <f>'Adherencia Mimpara'!CC306</f>
        <v>0</v>
      </c>
      <c r="CC25" s="75">
        <f>'Adherencia Mimpara'!CD306</f>
        <v>0</v>
      </c>
      <c r="CD25" s="75">
        <f>'Adherencia Mimpara'!CE306</f>
        <v>0</v>
      </c>
      <c r="CE25" s="75">
        <f>'Adherencia Mimpara'!CF306</f>
        <v>0</v>
      </c>
      <c r="CF25" s="75">
        <f>'Adherencia Mimpara'!CG306</f>
        <v>0</v>
      </c>
      <c r="CG25" s="75">
        <f>'Adherencia Mimpara'!CH306</f>
        <v>0</v>
      </c>
      <c r="CH25" s="75">
        <f>'Adherencia Mimpara'!CI306</f>
        <v>0</v>
      </c>
      <c r="CI25" s="77">
        <f>CH25/$T$25</f>
        <v>0</v>
      </c>
      <c r="CJ25" s="84"/>
      <c r="CN25" s="82"/>
    </row>
    <row r="26" spans="2:92" x14ac:dyDescent="0.35">
      <c r="B26" s="73">
        <v>41091</v>
      </c>
      <c r="C26" s="74"/>
      <c r="D26" s="74"/>
      <c r="E26" s="74"/>
      <c r="F26" s="74"/>
      <c r="G26" s="74"/>
      <c r="H26" s="74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125">
        <f>'Adherencia Mimpara'!V324</f>
        <v>15</v>
      </c>
      <c r="V26" s="75">
        <f>'Adherencia Mimpara'!W324</f>
        <v>3</v>
      </c>
      <c r="W26" s="75">
        <f>'Adherencia Mimpara'!X324</f>
        <v>3</v>
      </c>
      <c r="X26" s="75">
        <f>'Adherencia Mimpara'!Y324</f>
        <v>2</v>
      </c>
      <c r="Y26" s="75">
        <f>'Adherencia Mimpara'!Z324</f>
        <v>2</v>
      </c>
      <c r="Z26" s="75">
        <f>'Adherencia Mimpara'!AA324</f>
        <v>2</v>
      </c>
      <c r="AA26" s="75">
        <f>'Adherencia Mimpara'!AB324</f>
        <v>3</v>
      </c>
      <c r="AB26" s="75">
        <f>'Adherencia Mimpara'!AC324</f>
        <v>2</v>
      </c>
      <c r="AC26" s="75">
        <f>'Adherencia Mimpara'!AD324</f>
        <v>3</v>
      </c>
      <c r="AD26" s="75">
        <f>'Adherencia Mimpara'!AE324</f>
        <v>3</v>
      </c>
      <c r="AE26" s="75">
        <f>'Adherencia Mimpara'!AF324</f>
        <v>3</v>
      </c>
      <c r="AF26" s="75">
        <f>'Adherencia Mimpara'!AG324</f>
        <v>2</v>
      </c>
      <c r="AG26" s="75">
        <f>'Adherencia Mimpara'!AH324</f>
        <v>2</v>
      </c>
      <c r="AH26" s="75">
        <f>'Adherencia Mimpara'!AI324</f>
        <v>1</v>
      </c>
      <c r="AI26" s="75">
        <f>'Adherencia Mimpara'!AJ324</f>
        <v>1</v>
      </c>
      <c r="AJ26" s="75">
        <f>'Adherencia Mimpara'!AK324</f>
        <v>2</v>
      </c>
      <c r="AK26" s="75">
        <f>'Adherencia Mimpara'!AL324</f>
        <v>2</v>
      </c>
      <c r="AL26" s="75">
        <f>'Adherencia Mimpara'!AM324</f>
        <v>2</v>
      </c>
      <c r="AM26" s="75">
        <f>'Adherencia Mimpara'!AN324</f>
        <v>1</v>
      </c>
      <c r="AN26" s="75">
        <f>'Adherencia Mimpara'!AO324</f>
        <v>1</v>
      </c>
      <c r="AO26" s="75">
        <f>'Adherencia Mimpara'!AP324</f>
        <v>1</v>
      </c>
      <c r="AP26" s="75">
        <f>'Adherencia Mimpara'!AQ324</f>
        <v>1</v>
      </c>
      <c r="AQ26" s="75">
        <f>'Adherencia Mimpara'!AR324</f>
        <v>1</v>
      </c>
      <c r="AR26" s="75">
        <f>'Adherencia Mimpara'!AS324</f>
        <v>2</v>
      </c>
      <c r="AS26" s="75">
        <f>'Adherencia Mimpara'!AT324</f>
        <v>0</v>
      </c>
      <c r="AT26" s="75">
        <f>'Adherencia Mimpara'!AU324</f>
        <v>0</v>
      </c>
      <c r="AU26" s="75">
        <f>'Adherencia Mimpara'!AV324</f>
        <v>1</v>
      </c>
      <c r="AV26" s="75">
        <f>'Adherencia Mimpara'!AW324</f>
        <v>1</v>
      </c>
      <c r="AW26" s="75">
        <f>'Adherencia Mimpara'!AX324</f>
        <v>1</v>
      </c>
      <c r="AX26" s="75">
        <f>'Adherencia Mimpara'!AY324</f>
        <v>1</v>
      </c>
      <c r="AY26" s="75">
        <f>'Adherencia Mimpara'!AZ324</f>
        <v>1</v>
      </c>
      <c r="AZ26" s="75">
        <f>'Adherencia Mimpara'!BA324</f>
        <v>1</v>
      </c>
      <c r="BA26" s="75">
        <f>'Adherencia Mimpara'!BB324</f>
        <v>2</v>
      </c>
      <c r="BB26" s="75">
        <f>'Adherencia Mimpara'!BC324</f>
        <v>0</v>
      </c>
      <c r="BC26" s="75">
        <f>'Adherencia Mimpara'!BD324</f>
        <v>1</v>
      </c>
      <c r="BD26" s="75">
        <f>'Adherencia Mimpara'!BE324</f>
        <v>1</v>
      </c>
      <c r="BE26" s="75">
        <f>'Adherencia Mimpara'!BF324</f>
        <v>1</v>
      </c>
      <c r="BF26" s="75">
        <f>'Adherencia Mimpara'!BG324</f>
        <v>0</v>
      </c>
      <c r="BG26" s="75">
        <f>'Adherencia Mimpara'!BH324</f>
        <v>1</v>
      </c>
      <c r="BH26" s="75">
        <f>'Adherencia Mimpara'!BI324</f>
        <v>0</v>
      </c>
      <c r="BI26" s="75">
        <f>'Adherencia Mimpara'!BJ324</f>
        <v>1</v>
      </c>
      <c r="BJ26" s="75">
        <f>'Adherencia Mimpara'!BK324</f>
        <v>1</v>
      </c>
      <c r="BK26" s="75">
        <f>'Adherencia Mimpara'!BL324</f>
        <v>0</v>
      </c>
      <c r="BL26" s="75">
        <f>'Adherencia Mimpara'!BM324</f>
        <v>1</v>
      </c>
      <c r="BM26" s="75">
        <f>'Adherencia Mimpara'!BN324</f>
        <v>0</v>
      </c>
      <c r="BN26" s="75">
        <f>'Adherencia Mimpara'!BO324</f>
        <v>0</v>
      </c>
      <c r="BO26" s="75">
        <f>'Adherencia Mimpara'!BP324</f>
        <v>0</v>
      </c>
      <c r="BP26" s="75">
        <f>'Adherencia Mimpara'!BQ324</f>
        <v>0</v>
      </c>
      <c r="BQ26" s="75">
        <f>'Adherencia Mimpara'!BR324</f>
        <v>0</v>
      </c>
      <c r="BR26" s="75">
        <f>'Adherencia Mimpara'!BS324</f>
        <v>0</v>
      </c>
      <c r="BS26" s="75">
        <f>'Adherencia Mimpara'!BT324</f>
        <v>0</v>
      </c>
      <c r="BT26" s="75">
        <f>'Adherencia Mimpara'!BU324</f>
        <v>0</v>
      </c>
      <c r="BU26" s="75">
        <f>'Adherencia Mimpara'!BV324</f>
        <v>0</v>
      </c>
      <c r="BV26" s="75">
        <f>'Adherencia Mimpara'!BW324</f>
        <v>0</v>
      </c>
      <c r="BW26" s="75">
        <f>'Adherencia Mimpara'!BX324</f>
        <v>0</v>
      </c>
      <c r="BX26" s="75">
        <f>'Adherencia Mimpara'!BY324</f>
        <v>0</v>
      </c>
      <c r="BY26" s="75">
        <f>'Adherencia Mimpara'!BZ324</f>
        <v>0</v>
      </c>
      <c r="BZ26" s="75">
        <f>'Adherencia Mimpara'!CA324</f>
        <v>0</v>
      </c>
      <c r="CA26" s="75">
        <f>'Adherencia Mimpara'!CB324</f>
        <v>0</v>
      </c>
      <c r="CB26" s="75">
        <f>'Adherencia Mimpara'!CC324</f>
        <v>0</v>
      </c>
      <c r="CC26" s="75">
        <f>'Adherencia Mimpara'!CD324</f>
        <v>0</v>
      </c>
      <c r="CD26" s="75">
        <f>'Adherencia Mimpara'!CE324</f>
        <v>0</v>
      </c>
      <c r="CE26" s="75">
        <f>'Adherencia Mimpara'!CF324</f>
        <v>0</v>
      </c>
      <c r="CF26" s="75">
        <f>'Adherencia Mimpara'!CG324</f>
        <v>0</v>
      </c>
      <c r="CG26" s="75">
        <f>'Adherencia Mimpara'!CH324</f>
        <v>0</v>
      </c>
      <c r="CH26" s="75">
        <f>'Adherencia Mimpara'!CI324</f>
        <v>0</v>
      </c>
      <c r="CI26" s="77">
        <f>CH26/$U$26</f>
        <v>0</v>
      </c>
      <c r="CJ26" s="84"/>
      <c r="CN26" s="82"/>
    </row>
    <row r="27" spans="2:92" x14ac:dyDescent="0.35">
      <c r="B27" s="73">
        <v>41122</v>
      </c>
      <c r="C27" s="74"/>
      <c r="D27" s="74"/>
      <c r="E27" s="74"/>
      <c r="F27" s="74"/>
      <c r="G27" s="74"/>
      <c r="H27" s="74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125">
        <f>'Adherencia Mimpara'!W337</f>
        <v>10</v>
      </c>
      <c r="W27" s="75">
        <f>'Adherencia Mimpara'!X337</f>
        <v>1</v>
      </c>
      <c r="X27" s="75">
        <f>'Adherencia Mimpara'!Y337</f>
        <v>1</v>
      </c>
      <c r="Y27" s="75">
        <f>'Adherencia Mimpara'!Z337</f>
        <v>2</v>
      </c>
      <c r="Z27" s="75">
        <f>'Adherencia Mimpara'!AA337</f>
        <v>2</v>
      </c>
      <c r="AA27" s="75">
        <f>'Adherencia Mimpara'!AB337</f>
        <v>1</v>
      </c>
      <c r="AB27" s="75">
        <f>'Adherencia Mimpara'!AC337</f>
        <v>0</v>
      </c>
      <c r="AC27" s="75">
        <f>'Adherencia Mimpara'!AD337</f>
        <v>0</v>
      </c>
      <c r="AD27" s="75">
        <f>'Adherencia Mimpara'!AE337</f>
        <v>1</v>
      </c>
      <c r="AE27" s="75">
        <f>'Adherencia Mimpara'!AF337</f>
        <v>1</v>
      </c>
      <c r="AF27" s="75">
        <f>'Adherencia Mimpara'!AG337</f>
        <v>0</v>
      </c>
      <c r="AG27" s="75">
        <f>'Adherencia Mimpara'!AH337</f>
        <v>0</v>
      </c>
      <c r="AH27" s="75">
        <f>'Adherencia Mimpara'!AI337</f>
        <v>1</v>
      </c>
      <c r="AI27" s="75">
        <f>'Adherencia Mimpara'!AJ337</f>
        <v>0</v>
      </c>
      <c r="AJ27" s="75">
        <f>'Adherencia Mimpara'!AK337</f>
        <v>1</v>
      </c>
      <c r="AK27" s="75">
        <f>'Adherencia Mimpara'!AL337</f>
        <v>1</v>
      </c>
      <c r="AL27" s="75">
        <f>'Adherencia Mimpara'!AM337</f>
        <v>0</v>
      </c>
      <c r="AM27" s="75">
        <f>'Adherencia Mimpara'!AN337</f>
        <v>2</v>
      </c>
      <c r="AN27" s="75">
        <f>'Adherencia Mimpara'!AO337</f>
        <v>0</v>
      </c>
      <c r="AO27" s="75">
        <f>'Adherencia Mimpara'!AP337</f>
        <v>0</v>
      </c>
      <c r="AP27" s="75">
        <f>'Adherencia Mimpara'!AQ337</f>
        <v>1</v>
      </c>
      <c r="AQ27" s="75">
        <f>'Adherencia Mimpara'!AR337</f>
        <v>0</v>
      </c>
      <c r="AR27" s="75">
        <f>'Adherencia Mimpara'!AS337</f>
        <v>0</v>
      </c>
      <c r="AS27" s="75">
        <f>'Adherencia Mimpara'!AT337</f>
        <v>0</v>
      </c>
      <c r="AT27" s="75">
        <f>'Adherencia Mimpara'!AU337</f>
        <v>0</v>
      </c>
      <c r="AU27" s="75">
        <f>'Adherencia Mimpara'!AV337</f>
        <v>0</v>
      </c>
      <c r="AV27" s="75">
        <f>'Adherencia Mimpara'!AW337</f>
        <v>0</v>
      </c>
      <c r="AW27" s="75">
        <f>'Adherencia Mimpara'!AX337</f>
        <v>0</v>
      </c>
      <c r="AX27" s="75">
        <f>'Adherencia Mimpara'!AY337</f>
        <v>0</v>
      </c>
      <c r="AY27" s="75">
        <f>'Adherencia Mimpara'!AZ337</f>
        <v>0</v>
      </c>
      <c r="AZ27" s="75">
        <f>'Adherencia Mimpara'!BA337</f>
        <v>0</v>
      </c>
      <c r="BA27" s="75">
        <f>'Adherencia Mimpara'!BB337</f>
        <v>0</v>
      </c>
      <c r="BB27" s="75">
        <f>'Adherencia Mimpara'!BC337</f>
        <v>0</v>
      </c>
      <c r="BC27" s="75">
        <f>'Adherencia Mimpara'!BD337</f>
        <v>0</v>
      </c>
      <c r="BD27" s="75">
        <f>'Adherencia Mimpara'!BE337</f>
        <v>0</v>
      </c>
      <c r="BE27" s="75">
        <f>'Adherencia Mimpara'!BF337</f>
        <v>0</v>
      </c>
      <c r="BF27" s="75">
        <f>'Adherencia Mimpara'!BG337</f>
        <v>0</v>
      </c>
      <c r="BG27" s="75">
        <f>'Adherencia Mimpara'!BH337</f>
        <v>0</v>
      </c>
      <c r="BH27" s="75">
        <f>'Adherencia Mimpara'!BI337</f>
        <v>0</v>
      </c>
      <c r="BI27" s="75">
        <f>'Adherencia Mimpara'!BJ337</f>
        <v>0</v>
      </c>
      <c r="BJ27" s="75">
        <f>'Adherencia Mimpara'!BK337</f>
        <v>0</v>
      </c>
      <c r="BK27" s="75">
        <f>'Adherencia Mimpara'!BL337</f>
        <v>0</v>
      </c>
      <c r="BL27" s="75">
        <f>'Adherencia Mimpara'!BM337</f>
        <v>0</v>
      </c>
      <c r="BM27" s="75">
        <f>'Adherencia Mimpara'!BN337</f>
        <v>0</v>
      </c>
      <c r="BN27" s="75">
        <f>'Adherencia Mimpara'!BO337</f>
        <v>0</v>
      </c>
      <c r="BO27" s="75">
        <f>'Adherencia Mimpara'!BP337</f>
        <v>0</v>
      </c>
      <c r="BP27" s="75">
        <f>'Adherencia Mimpara'!BQ337</f>
        <v>0</v>
      </c>
      <c r="BQ27" s="75">
        <f>'Adherencia Mimpara'!BR337</f>
        <v>0</v>
      </c>
      <c r="BR27" s="75">
        <f>'Adherencia Mimpara'!BS337</f>
        <v>0</v>
      </c>
      <c r="BS27" s="75">
        <f>'Adherencia Mimpara'!BT337</f>
        <v>0</v>
      </c>
      <c r="BT27" s="75">
        <f>'Adherencia Mimpara'!BU337</f>
        <v>0</v>
      </c>
      <c r="BU27" s="75">
        <f>'Adherencia Mimpara'!BV337</f>
        <v>0</v>
      </c>
      <c r="BV27" s="75">
        <f>'Adherencia Mimpara'!BW337</f>
        <v>0</v>
      </c>
      <c r="BW27" s="75">
        <f>'Adherencia Mimpara'!BX337</f>
        <v>0</v>
      </c>
      <c r="BX27" s="75">
        <f>'Adherencia Mimpara'!BY337</f>
        <v>0</v>
      </c>
      <c r="BY27" s="75">
        <f>'Adherencia Mimpara'!BZ337</f>
        <v>0</v>
      </c>
      <c r="BZ27" s="75">
        <f>'Adherencia Mimpara'!CA337</f>
        <v>0</v>
      </c>
      <c r="CA27" s="75">
        <f>'Adherencia Mimpara'!CB337</f>
        <v>0</v>
      </c>
      <c r="CB27" s="75">
        <f>'Adherencia Mimpara'!CC337</f>
        <v>0</v>
      </c>
      <c r="CC27" s="75">
        <f>'Adherencia Mimpara'!CD337</f>
        <v>0</v>
      </c>
      <c r="CD27" s="75">
        <f>'Adherencia Mimpara'!CE337</f>
        <v>0</v>
      </c>
      <c r="CE27" s="75">
        <f>'Adherencia Mimpara'!CF337</f>
        <v>0</v>
      </c>
      <c r="CF27" s="75">
        <f>'Adherencia Mimpara'!CG337</f>
        <v>0</v>
      </c>
      <c r="CG27" s="75">
        <f>'Adherencia Mimpara'!CH337</f>
        <v>0</v>
      </c>
      <c r="CH27" s="75">
        <f>'Adherencia Mimpara'!CI337</f>
        <v>0</v>
      </c>
      <c r="CI27" s="77">
        <f>CH27/$V$27</f>
        <v>0</v>
      </c>
      <c r="CJ27" s="84"/>
      <c r="CN27" s="82"/>
    </row>
    <row r="28" spans="2:92" x14ac:dyDescent="0.35">
      <c r="B28" s="73">
        <v>41153</v>
      </c>
      <c r="C28" s="74"/>
      <c r="D28" s="74"/>
      <c r="E28" s="74"/>
      <c r="F28" s="74"/>
      <c r="G28" s="74"/>
      <c r="H28" s="74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125">
        <f>'Adherencia Mimpara'!X345</f>
        <v>5</v>
      </c>
      <c r="X28" s="75">
        <f>'Adherencia Mimpara'!Y345</f>
        <v>0</v>
      </c>
      <c r="Y28" s="75">
        <f>'Adherencia Mimpara'!Z345</f>
        <v>1</v>
      </c>
      <c r="Z28" s="75">
        <f>'Adherencia Mimpara'!AA345</f>
        <v>0</v>
      </c>
      <c r="AA28" s="75">
        <f>'Adherencia Mimpara'!AB345</f>
        <v>1</v>
      </c>
      <c r="AB28" s="75">
        <f>'Adherencia Mimpara'!AC345</f>
        <v>0</v>
      </c>
      <c r="AC28" s="75">
        <f>'Adherencia Mimpara'!AD345</f>
        <v>0</v>
      </c>
      <c r="AD28" s="75">
        <f>'Adherencia Mimpara'!AE345</f>
        <v>1</v>
      </c>
      <c r="AE28" s="75">
        <f>'Adherencia Mimpara'!AF345</f>
        <v>1</v>
      </c>
      <c r="AF28" s="75">
        <f>'Adherencia Mimpara'!AG345</f>
        <v>1</v>
      </c>
      <c r="AG28" s="75">
        <f>'Adherencia Mimpara'!AH345</f>
        <v>2</v>
      </c>
      <c r="AH28" s="75">
        <f>'Adherencia Mimpara'!AI345</f>
        <v>0</v>
      </c>
      <c r="AI28" s="75">
        <f>'Adherencia Mimpara'!AJ345</f>
        <v>1</v>
      </c>
      <c r="AJ28" s="75">
        <f>'Adherencia Mimpara'!AK345</f>
        <v>1</v>
      </c>
      <c r="AK28" s="75">
        <f>'Adherencia Mimpara'!AL345</f>
        <v>0</v>
      </c>
      <c r="AL28" s="75">
        <f>'Adherencia Mimpara'!AM345</f>
        <v>0</v>
      </c>
      <c r="AM28" s="75">
        <f>'Adherencia Mimpara'!AN345</f>
        <v>0</v>
      </c>
      <c r="AN28" s="75">
        <f>'Adherencia Mimpara'!AO345</f>
        <v>0</v>
      </c>
      <c r="AO28" s="75">
        <f>'Adherencia Mimpara'!AP345</f>
        <v>1</v>
      </c>
      <c r="AP28" s="75">
        <f>'Adherencia Mimpara'!AQ345</f>
        <v>0</v>
      </c>
      <c r="AQ28" s="75">
        <f>'Adherencia Mimpara'!AR345</f>
        <v>0</v>
      </c>
      <c r="AR28" s="75">
        <f>'Adherencia Mimpara'!AS345</f>
        <v>0</v>
      </c>
      <c r="AS28" s="75">
        <f>'Adherencia Mimpara'!AT345</f>
        <v>1</v>
      </c>
      <c r="AT28" s="75">
        <f>'Adherencia Mimpara'!AU345</f>
        <v>0</v>
      </c>
      <c r="AU28" s="75">
        <f>'Adherencia Mimpara'!AV345</f>
        <v>0</v>
      </c>
      <c r="AV28" s="75">
        <f>'Adherencia Mimpara'!AW345</f>
        <v>0</v>
      </c>
      <c r="AW28" s="75">
        <f>'Adherencia Mimpara'!AX345</f>
        <v>0</v>
      </c>
      <c r="AX28" s="75">
        <f>'Adherencia Mimpara'!AY345</f>
        <v>1</v>
      </c>
      <c r="AY28" s="75">
        <f>'Adherencia Mimpara'!AZ345</f>
        <v>0</v>
      </c>
      <c r="AZ28" s="75">
        <f>'Adherencia Mimpara'!BA345</f>
        <v>0</v>
      </c>
      <c r="BA28" s="75">
        <f>'Adherencia Mimpara'!BB345</f>
        <v>0</v>
      </c>
      <c r="BB28" s="75">
        <f>'Adherencia Mimpara'!BC345</f>
        <v>0</v>
      </c>
      <c r="BC28" s="75">
        <f>'Adherencia Mimpara'!BD345</f>
        <v>0</v>
      </c>
      <c r="BD28" s="75">
        <f>'Adherencia Mimpara'!BE345</f>
        <v>0</v>
      </c>
      <c r="BE28" s="75">
        <f>'Adherencia Mimpara'!BF345</f>
        <v>1</v>
      </c>
      <c r="BF28" s="75">
        <f>'Adherencia Mimpara'!BG345</f>
        <v>0</v>
      </c>
      <c r="BG28" s="75">
        <f>'Adherencia Mimpara'!BH345</f>
        <v>0</v>
      </c>
      <c r="BH28" s="75">
        <f>'Adherencia Mimpara'!BI345</f>
        <v>0</v>
      </c>
      <c r="BI28" s="75">
        <f>'Adherencia Mimpara'!BJ345</f>
        <v>0</v>
      </c>
      <c r="BJ28" s="75">
        <f>'Adherencia Mimpara'!BK345</f>
        <v>0</v>
      </c>
      <c r="BK28" s="75">
        <f>'Adherencia Mimpara'!BL345</f>
        <v>0</v>
      </c>
      <c r="BL28" s="75">
        <f>'Adherencia Mimpara'!BM345</f>
        <v>1</v>
      </c>
      <c r="BM28" s="75">
        <f>'Adherencia Mimpara'!BN345</f>
        <v>0</v>
      </c>
      <c r="BN28" s="75">
        <f>'Adherencia Mimpara'!BO345</f>
        <v>0</v>
      </c>
      <c r="BO28" s="75">
        <f>'Adherencia Mimpara'!BP345</f>
        <v>0</v>
      </c>
      <c r="BP28" s="75">
        <f>'Adherencia Mimpara'!BQ345</f>
        <v>1</v>
      </c>
      <c r="BQ28" s="75">
        <f>'Adherencia Mimpara'!BR345</f>
        <v>0</v>
      </c>
      <c r="BR28" s="75">
        <f>'Adherencia Mimpara'!BS345</f>
        <v>1</v>
      </c>
      <c r="BS28" s="75">
        <f>'Adherencia Mimpara'!BT345</f>
        <v>1</v>
      </c>
      <c r="BT28" s="75">
        <f>'Adherencia Mimpara'!BU345</f>
        <v>1</v>
      </c>
      <c r="BU28" s="75">
        <f>'Adherencia Mimpara'!BV345</f>
        <v>1</v>
      </c>
      <c r="BV28" s="75">
        <f>'Adherencia Mimpara'!BW345</f>
        <v>1</v>
      </c>
      <c r="BW28" s="75">
        <f>'Adherencia Mimpara'!BX345</f>
        <v>1</v>
      </c>
      <c r="BX28" s="75">
        <f>'Adherencia Mimpara'!BY345</f>
        <v>0</v>
      </c>
      <c r="BY28" s="75">
        <f>'Adherencia Mimpara'!BZ345</f>
        <v>1</v>
      </c>
      <c r="BZ28" s="75">
        <f>'Adherencia Mimpara'!CA345</f>
        <v>1</v>
      </c>
      <c r="CA28" s="75">
        <f>'Adherencia Mimpara'!CB345</f>
        <v>1</v>
      </c>
      <c r="CB28" s="75">
        <f>'Adherencia Mimpara'!CC345</f>
        <v>1</v>
      </c>
      <c r="CC28" s="75">
        <f>'Adherencia Mimpara'!CD345</f>
        <v>0</v>
      </c>
      <c r="CD28" s="75">
        <f>'Adherencia Mimpara'!CE345</f>
        <v>0</v>
      </c>
      <c r="CE28" s="75">
        <f>'Adherencia Mimpara'!CF345</f>
        <v>0</v>
      </c>
      <c r="CF28" s="75">
        <f>'Adherencia Mimpara'!CG345</f>
        <v>0</v>
      </c>
      <c r="CG28" s="75">
        <f>'Adherencia Mimpara'!CH345</f>
        <v>0</v>
      </c>
      <c r="CH28" s="75">
        <f>'Adherencia Mimpara'!CI345</f>
        <v>0</v>
      </c>
      <c r="CI28" s="77">
        <f>CH28/$W$28</f>
        <v>0</v>
      </c>
      <c r="CJ28" s="84"/>
      <c r="CN28" s="82"/>
    </row>
    <row r="29" spans="2:92" x14ac:dyDescent="0.35">
      <c r="B29" s="73">
        <v>41183</v>
      </c>
      <c r="C29" s="74"/>
      <c r="D29" s="74"/>
      <c r="E29" s="74"/>
      <c r="F29" s="74"/>
      <c r="G29" s="74"/>
      <c r="H29" s="74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125">
        <f>'Adherencia Mimpara'!Y362</f>
        <v>14</v>
      </c>
      <c r="Y29" s="75">
        <f>'Adherencia Mimpara'!Z362</f>
        <v>3</v>
      </c>
      <c r="Z29" s="75">
        <f>'Adherencia Mimpara'!AA362</f>
        <v>0</v>
      </c>
      <c r="AA29" s="75">
        <f>'Adherencia Mimpara'!AB362</f>
        <v>1</v>
      </c>
      <c r="AB29" s="75">
        <f>'Adherencia Mimpara'!AC362</f>
        <v>1</v>
      </c>
      <c r="AC29" s="75">
        <f>'Adherencia Mimpara'!AD362</f>
        <v>0</v>
      </c>
      <c r="AD29" s="75">
        <f>'Adherencia Mimpara'!AE362</f>
        <v>0</v>
      </c>
      <c r="AE29" s="75">
        <f>'Adherencia Mimpara'!AF362</f>
        <v>0</v>
      </c>
      <c r="AF29" s="75">
        <f>'Adherencia Mimpara'!AG362</f>
        <v>0</v>
      </c>
      <c r="AG29" s="75">
        <f>'Adherencia Mimpara'!AH362</f>
        <v>0</v>
      </c>
      <c r="AH29" s="75">
        <f>'Adherencia Mimpara'!AI362</f>
        <v>0</v>
      </c>
      <c r="AI29" s="75">
        <f>'Adherencia Mimpara'!AJ362</f>
        <v>0</v>
      </c>
      <c r="AJ29" s="75">
        <f>'Adherencia Mimpara'!AK362</f>
        <v>0</v>
      </c>
      <c r="AK29" s="75">
        <f>'Adherencia Mimpara'!AL362</f>
        <v>0</v>
      </c>
      <c r="AL29" s="75">
        <f>'Adherencia Mimpara'!AM362</f>
        <v>0</v>
      </c>
      <c r="AM29" s="75">
        <f>'Adherencia Mimpara'!AN362</f>
        <v>0</v>
      </c>
      <c r="AN29" s="75">
        <f>'Adherencia Mimpara'!AO362</f>
        <v>0</v>
      </c>
      <c r="AO29" s="75">
        <f>'Adherencia Mimpara'!AP362</f>
        <v>0</v>
      </c>
      <c r="AP29" s="75">
        <f>'Adherencia Mimpara'!AQ362</f>
        <v>0</v>
      </c>
      <c r="AQ29" s="75">
        <f>'Adherencia Mimpara'!AR362</f>
        <v>0</v>
      </c>
      <c r="AR29" s="75">
        <f>'Adherencia Mimpara'!AS362</f>
        <v>0</v>
      </c>
      <c r="AS29" s="75">
        <f>'Adherencia Mimpara'!AT362</f>
        <v>0</v>
      </c>
      <c r="AT29" s="75">
        <f>'Adherencia Mimpara'!AU362</f>
        <v>0</v>
      </c>
      <c r="AU29" s="75">
        <f>'Adherencia Mimpara'!AV362</f>
        <v>0</v>
      </c>
      <c r="AV29" s="75">
        <f>'Adherencia Mimpara'!AW362</f>
        <v>0</v>
      </c>
      <c r="AW29" s="75">
        <f>'Adherencia Mimpara'!AX362</f>
        <v>0</v>
      </c>
      <c r="AX29" s="75">
        <f>'Adherencia Mimpara'!AY362</f>
        <v>0</v>
      </c>
      <c r="AY29" s="75">
        <f>'Adherencia Mimpara'!AZ362</f>
        <v>0</v>
      </c>
      <c r="AZ29" s="75">
        <f>'Adherencia Mimpara'!BA362</f>
        <v>0</v>
      </c>
      <c r="BA29" s="75">
        <f>'Adherencia Mimpara'!BB362</f>
        <v>0</v>
      </c>
      <c r="BB29" s="75">
        <f>'Adherencia Mimpara'!BC362</f>
        <v>0</v>
      </c>
      <c r="BC29" s="75">
        <f>'Adherencia Mimpara'!BD362</f>
        <v>0</v>
      </c>
      <c r="BD29" s="75">
        <f>'Adherencia Mimpara'!BE362</f>
        <v>0</v>
      </c>
      <c r="BE29" s="75">
        <f>'Adherencia Mimpara'!BF362</f>
        <v>0</v>
      </c>
      <c r="BF29" s="75">
        <f>'Adherencia Mimpara'!BG362</f>
        <v>0</v>
      </c>
      <c r="BG29" s="75">
        <f>'Adherencia Mimpara'!BH362</f>
        <v>0</v>
      </c>
      <c r="BH29" s="75">
        <f>'Adherencia Mimpara'!BI362</f>
        <v>0</v>
      </c>
      <c r="BI29" s="75">
        <f>'Adherencia Mimpara'!BJ362</f>
        <v>0</v>
      </c>
      <c r="BJ29" s="75">
        <f>'Adherencia Mimpara'!BK362</f>
        <v>0</v>
      </c>
      <c r="BK29" s="75">
        <f>'Adherencia Mimpara'!BL362</f>
        <v>0</v>
      </c>
      <c r="BL29" s="75">
        <f>'Adherencia Mimpara'!BM362</f>
        <v>0</v>
      </c>
      <c r="BM29" s="75">
        <f>'Adherencia Mimpara'!BN362</f>
        <v>0</v>
      </c>
      <c r="BN29" s="75">
        <f>'Adherencia Mimpara'!BO362</f>
        <v>0</v>
      </c>
      <c r="BO29" s="75">
        <f>'Adherencia Mimpara'!BP362</f>
        <v>0</v>
      </c>
      <c r="BP29" s="75">
        <f>'Adherencia Mimpara'!BQ362</f>
        <v>0</v>
      </c>
      <c r="BQ29" s="75">
        <f>'Adherencia Mimpara'!BR362</f>
        <v>0</v>
      </c>
      <c r="BR29" s="75">
        <f>'Adherencia Mimpara'!BS362</f>
        <v>0</v>
      </c>
      <c r="BS29" s="75">
        <f>'Adherencia Mimpara'!BT362</f>
        <v>0</v>
      </c>
      <c r="BT29" s="75">
        <f>'Adherencia Mimpara'!BU362</f>
        <v>0</v>
      </c>
      <c r="BU29" s="75">
        <f>'Adherencia Mimpara'!BV362</f>
        <v>0</v>
      </c>
      <c r="BV29" s="75">
        <f>'Adherencia Mimpara'!BW362</f>
        <v>0</v>
      </c>
      <c r="BW29" s="75">
        <f>'Adherencia Mimpara'!BX362</f>
        <v>0</v>
      </c>
      <c r="BX29" s="75">
        <f>'Adherencia Mimpara'!BY362</f>
        <v>0</v>
      </c>
      <c r="BY29" s="75">
        <f>'Adherencia Mimpara'!BZ362</f>
        <v>0</v>
      </c>
      <c r="BZ29" s="75">
        <f>'Adherencia Mimpara'!CA362</f>
        <v>0</v>
      </c>
      <c r="CA29" s="75">
        <f>'Adherencia Mimpara'!CB362</f>
        <v>0</v>
      </c>
      <c r="CB29" s="75">
        <f>'Adherencia Mimpara'!CC362</f>
        <v>0</v>
      </c>
      <c r="CC29" s="75">
        <f>'Adherencia Mimpara'!CD362</f>
        <v>0</v>
      </c>
      <c r="CD29" s="75">
        <f>'Adherencia Mimpara'!CE362</f>
        <v>0</v>
      </c>
      <c r="CE29" s="75">
        <f>'Adherencia Mimpara'!CF362</f>
        <v>0</v>
      </c>
      <c r="CF29" s="75">
        <f>'Adherencia Mimpara'!CG362</f>
        <v>0</v>
      </c>
      <c r="CG29" s="75">
        <f>'Adherencia Mimpara'!CH362</f>
        <v>0</v>
      </c>
      <c r="CH29" s="75">
        <f>'Adherencia Mimpara'!CI362</f>
        <v>0</v>
      </c>
      <c r="CI29" s="77">
        <f>CH29/$X$29</f>
        <v>0</v>
      </c>
      <c r="CJ29" s="84"/>
      <c r="CN29" s="82"/>
    </row>
    <row r="30" spans="2:92" x14ac:dyDescent="0.35">
      <c r="B30" s="73">
        <v>41214</v>
      </c>
      <c r="C30" s="74"/>
      <c r="D30" s="74"/>
      <c r="E30" s="74"/>
      <c r="F30" s="74"/>
      <c r="G30" s="74"/>
      <c r="H30" s="74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125">
        <f>'Adherencia Mimpara'!Z379</f>
        <v>14</v>
      </c>
      <c r="Z30" s="75">
        <f>'Adherencia Mimpara'!AA379</f>
        <v>1</v>
      </c>
      <c r="AA30" s="75">
        <f>'Adherencia Mimpara'!AB379</f>
        <v>2</v>
      </c>
      <c r="AB30" s="75">
        <f>'Adherencia Mimpara'!AC379</f>
        <v>0</v>
      </c>
      <c r="AC30" s="75">
        <f>'Adherencia Mimpara'!AD379</f>
        <v>0</v>
      </c>
      <c r="AD30" s="75">
        <f>'Adherencia Mimpara'!AE379</f>
        <v>1</v>
      </c>
      <c r="AE30" s="75">
        <f>'Adherencia Mimpara'!AF379</f>
        <v>0</v>
      </c>
      <c r="AF30" s="75">
        <f>'Adherencia Mimpara'!AG379</f>
        <v>1</v>
      </c>
      <c r="AG30" s="75">
        <f>'Adherencia Mimpara'!AH379</f>
        <v>0</v>
      </c>
      <c r="AH30" s="75">
        <f>'Adherencia Mimpara'!AI379</f>
        <v>1</v>
      </c>
      <c r="AI30" s="75">
        <f>'Adherencia Mimpara'!AJ379</f>
        <v>0</v>
      </c>
      <c r="AJ30" s="75">
        <f>'Adherencia Mimpara'!AK379</f>
        <v>0</v>
      </c>
      <c r="AK30" s="75">
        <f>'Adherencia Mimpara'!AL379</f>
        <v>0</v>
      </c>
      <c r="AL30" s="75">
        <f>'Adherencia Mimpara'!AM379</f>
        <v>0</v>
      </c>
      <c r="AM30" s="75">
        <f>'Adherencia Mimpara'!AN379</f>
        <v>0</v>
      </c>
      <c r="AN30" s="75">
        <f>'Adherencia Mimpara'!AO379</f>
        <v>0</v>
      </c>
      <c r="AO30" s="75">
        <f>'Adherencia Mimpara'!AP379</f>
        <v>0</v>
      </c>
      <c r="AP30" s="75">
        <f>'Adherencia Mimpara'!AQ379</f>
        <v>0</v>
      </c>
      <c r="AQ30" s="75">
        <f>'Adherencia Mimpara'!AR379</f>
        <v>0</v>
      </c>
      <c r="AR30" s="75">
        <f>'Adherencia Mimpara'!AS379</f>
        <v>0</v>
      </c>
      <c r="AS30" s="75">
        <f>'Adherencia Mimpara'!AT379</f>
        <v>0</v>
      </c>
      <c r="AT30" s="75">
        <f>'Adherencia Mimpara'!AU379</f>
        <v>0</v>
      </c>
      <c r="AU30" s="75">
        <f>'Adherencia Mimpara'!AV379</f>
        <v>0</v>
      </c>
      <c r="AV30" s="75">
        <f>'Adherencia Mimpara'!AW379</f>
        <v>0</v>
      </c>
      <c r="AW30" s="75">
        <f>'Adherencia Mimpara'!AX379</f>
        <v>0</v>
      </c>
      <c r="AX30" s="75">
        <f>'Adherencia Mimpara'!AY379</f>
        <v>0</v>
      </c>
      <c r="AY30" s="75">
        <f>'Adherencia Mimpara'!AZ379</f>
        <v>0</v>
      </c>
      <c r="AZ30" s="75">
        <f>'Adherencia Mimpara'!BA379</f>
        <v>0</v>
      </c>
      <c r="BA30" s="75">
        <f>'Adherencia Mimpara'!BB379</f>
        <v>0</v>
      </c>
      <c r="BB30" s="75">
        <f>'Adherencia Mimpara'!BC379</f>
        <v>0</v>
      </c>
      <c r="BC30" s="75">
        <f>'Adherencia Mimpara'!BD379</f>
        <v>0</v>
      </c>
      <c r="BD30" s="75">
        <f>'Adherencia Mimpara'!BE379</f>
        <v>0</v>
      </c>
      <c r="BE30" s="75">
        <f>'Adherencia Mimpara'!BF379</f>
        <v>0</v>
      </c>
      <c r="BF30" s="75">
        <f>'Adherencia Mimpara'!BG379</f>
        <v>0</v>
      </c>
      <c r="BG30" s="75">
        <f>'Adherencia Mimpara'!BH379</f>
        <v>0</v>
      </c>
      <c r="BH30" s="75">
        <f>'Adherencia Mimpara'!BI379</f>
        <v>0</v>
      </c>
      <c r="BI30" s="75">
        <f>'Adherencia Mimpara'!BJ379</f>
        <v>0</v>
      </c>
      <c r="BJ30" s="75">
        <f>'Adherencia Mimpara'!BK379</f>
        <v>0</v>
      </c>
      <c r="BK30" s="75">
        <f>'Adherencia Mimpara'!BL379</f>
        <v>0</v>
      </c>
      <c r="BL30" s="75">
        <f>'Adherencia Mimpara'!BM379</f>
        <v>0</v>
      </c>
      <c r="BM30" s="75">
        <f>'Adherencia Mimpara'!BN379</f>
        <v>0</v>
      </c>
      <c r="BN30" s="75">
        <f>'Adherencia Mimpara'!BO379</f>
        <v>0</v>
      </c>
      <c r="BO30" s="75">
        <f>'Adherencia Mimpara'!BP379</f>
        <v>0</v>
      </c>
      <c r="BP30" s="75">
        <f>'Adherencia Mimpara'!BQ379</f>
        <v>0</v>
      </c>
      <c r="BQ30" s="75">
        <f>'Adherencia Mimpara'!BR379</f>
        <v>0</v>
      </c>
      <c r="BR30" s="75">
        <f>'Adherencia Mimpara'!BS379</f>
        <v>0</v>
      </c>
      <c r="BS30" s="75">
        <f>'Adherencia Mimpara'!BT379</f>
        <v>0</v>
      </c>
      <c r="BT30" s="75">
        <f>'Adherencia Mimpara'!BU379</f>
        <v>0</v>
      </c>
      <c r="BU30" s="75">
        <f>'Adherencia Mimpara'!BV379</f>
        <v>0</v>
      </c>
      <c r="BV30" s="75">
        <f>'Adherencia Mimpara'!BW379</f>
        <v>0</v>
      </c>
      <c r="BW30" s="75">
        <f>'Adherencia Mimpara'!BX379</f>
        <v>0</v>
      </c>
      <c r="BX30" s="75">
        <f>'Adherencia Mimpara'!BY379</f>
        <v>0</v>
      </c>
      <c r="BY30" s="75">
        <f>'Adherencia Mimpara'!BZ379</f>
        <v>0</v>
      </c>
      <c r="BZ30" s="75">
        <f>'Adherencia Mimpara'!CA379</f>
        <v>0</v>
      </c>
      <c r="CA30" s="75">
        <f>'Adherencia Mimpara'!CB379</f>
        <v>0</v>
      </c>
      <c r="CB30" s="75">
        <f>'Adherencia Mimpara'!CC379</f>
        <v>0</v>
      </c>
      <c r="CC30" s="75">
        <f>'Adherencia Mimpara'!CD379</f>
        <v>0</v>
      </c>
      <c r="CD30" s="75">
        <f>'Adherencia Mimpara'!CE379</f>
        <v>0</v>
      </c>
      <c r="CE30" s="75">
        <f>'Adherencia Mimpara'!CF379</f>
        <v>0</v>
      </c>
      <c r="CF30" s="75">
        <f>'Adherencia Mimpara'!CG379</f>
        <v>0</v>
      </c>
      <c r="CG30" s="75">
        <f>'Adherencia Mimpara'!CH379</f>
        <v>0</v>
      </c>
      <c r="CH30" s="75">
        <f>'Adherencia Mimpara'!CI379</f>
        <v>0</v>
      </c>
      <c r="CI30" s="77">
        <f>CH30/$Y$30</f>
        <v>0</v>
      </c>
      <c r="CJ30" s="84"/>
      <c r="CN30" s="82"/>
    </row>
    <row r="31" spans="2:92" x14ac:dyDescent="0.35">
      <c r="B31" s="73">
        <v>41244</v>
      </c>
      <c r="C31" s="74"/>
      <c r="D31" s="74"/>
      <c r="E31" s="74"/>
      <c r="F31" s="74"/>
      <c r="G31" s="74"/>
      <c r="H31" s="74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125">
        <f>'Adherencia Mimpara'!AA393</f>
        <v>11</v>
      </c>
      <c r="AA31" s="75">
        <f>'Adherencia Mimpara'!AB393</f>
        <v>3</v>
      </c>
      <c r="AB31" s="75">
        <f>'Adherencia Mimpara'!AC393</f>
        <v>2</v>
      </c>
      <c r="AC31" s="75">
        <f>'Adherencia Mimpara'!AD393</f>
        <v>2</v>
      </c>
      <c r="AD31" s="75">
        <f>'Adherencia Mimpara'!AE393</f>
        <v>2</v>
      </c>
      <c r="AE31" s="75">
        <f>'Adherencia Mimpara'!AF393</f>
        <v>1</v>
      </c>
      <c r="AF31" s="75">
        <f>'Adherencia Mimpara'!AG393</f>
        <v>2</v>
      </c>
      <c r="AG31" s="75">
        <f>'Adherencia Mimpara'!AH393</f>
        <v>2</v>
      </c>
      <c r="AH31" s="75">
        <f>'Adherencia Mimpara'!AI393</f>
        <v>1</v>
      </c>
      <c r="AI31" s="75">
        <f>'Adherencia Mimpara'!AJ393</f>
        <v>1</v>
      </c>
      <c r="AJ31" s="75">
        <f>'Adherencia Mimpara'!AK393</f>
        <v>3</v>
      </c>
      <c r="AK31" s="75">
        <f>'Adherencia Mimpara'!AL393</f>
        <v>1</v>
      </c>
      <c r="AL31" s="75">
        <f>'Adherencia Mimpara'!AM393</f>
        <v>1</v>
      </c>
      <c r="AM31" s="75">
        <f>'Adherencia Mimpara'!AN393</f>
        <v>1</v>
      </c>
      <c r="AN31" s="75">
        <f>'Adherencia Mimpara'!AO393</f>
        <v>1</v>
      </c>
      <c r="AO31" s="75">
        <f>'Adherencia Mimpara'!AP393</f>
        <v>1</v>
      </c>
      <c r="AP31" s="75">
        <f>'Adherencia Mimpara'!AQ393</f>
        <v>1</v>
      </c>
      <c r="AQ31" s="75">
        <f>'Adherencia Mimpara'!AR393</f>
        <v>1</v>
      </c>
      <c r="AR31" s="75">
        <f>'Adherencia Mimpara'!AS393</f>
        <v>1</v>
      </c>
      <c r="AS31" s="75">
        <f>'Adherencia Mimpara'!AT393</f>
        <v>1</v>
      </c>
      <c r="AT31" s="75">
        <f>'Adherencia Mimpara'!AU393</f>
        <v>1</v>
      </c>
      <c r="AU31" s="75">
        <f>'Adherencia Mimpara'!AV393</f>
        <v>0</v>
      </c>
      <c r="AV31" s="75">
        <f>'Adherencia Mimpara'!AW393</f>
        <v>1</v>
      </c>
      <c r="AW31" s="75">
        <f>'Adherencia Mimpara'!AX393</f>
        <v>0</v>
      </c>
      <c r="AX31" s="75">
        <f>'Adherencia Mimpara'!AY393</f>
        <v>0</v>
      </c>
      <c r="AY31" s="75">
        <f>'Adherencia Mimpara'!AZ393</f>
        <v>0</v>
      </c>
      <c r="AZ31" s="75">
        <f>'Adherencia Mimpara'!BA393</f>
        <v>0</v>
      </c>
      <c r="BA31" s="75">
        <f>'Adherencia Mimpara'!BB393</f>
        <v>0</v>
      </c>
      <c r="BB31" s="75">
        <f>'Adherencia Mimpara'!BC393</f>
        <v>0</v>
      </c>
      <c r="BC31" s="75">
        <f>'Adherencia Mimpara'!BD393</f>
        <v>0</v>
      </c>
      <c r="BD31" s="75">
        <f>'Adherencia Mimpara'!BE393</f>
        <v>0</v>
      </c>
      <c r="BE31" s="75">
        <f>'Adherencia Mimpara'!BF393</f>
        <v>0</v>
      </c>
      <c r="BF31" s="75">
        <f>'Adherencia Mimpara'!BG393</f>
        <v>0</v>
      </c>
      <c r="BG31" s="75">
        <f>'Adherencia Mimpara'!BH393</f>
        <v>0</v>
      </c>
      <c r="BH31" s="75">
        <f>'Adherencia Mimpara'!BI393</f>
        <v>0</v>
      </c>
      <c r="BI31" s="75">
        <f>'Adherencia Mimpara'!BJ393</f>
        <v>0</v>
      </c>
      <c r="BJ31" s="75">
        <f>'Adherencia Mimpara'!BK393</f>
        <v>0</v>
      </c>
      <c r="BK31" s="75">
        <f>'Adherencia Mimpara'!BL393</f>
        <v>0</v>
      </c>
      <c r="BL31" s="75">
        <f>'Adherencia Mimpara'!BM393</f>
        <v>0</v>
      </c>
      <c r="BM31" s="75">
        <f>'Adherencia Mimpara'!BN393</f>
        <v>0</v>
      </c>
      <c r="BN31" s="75">
        <f>'Adherencia Mimpara'!BO393</f>
        <v>0</v>
      </c>
      <c r="BO31" s="75">
        <f>'Adherencia Mimpara'!BP393</f>
        <v>0</v>
      </c>
      <c r="BP31" s="75">
        <f>'Adherencia Mimpara'!BQ393</f>
        <v>0</v>
      </c>
      <c r="BQ31" s="75">
        <f>'Adherencia Mimpara'!BR393</f>
        <v>0</v>
      </c>
      <c r="BR31" s="75">
        <f>'Adherencia Mimpara'!BS393</f>
        <v>0</v>
      </c>
      <c r="BS31" s="75">
        <f>'Adherencia Mimpara'!BT393</f>
        <v>0</v>
      </c>
      <c r="BT31" s="75">
        <f>'Adherencia Mimpara'!BU393</f>
        <v>0</v>
      </c>
      <c r="BU31" s="75">
        <f>'Adherencia Mimpara'!BV393</f>
        <v>0</v>
      </c>
      <c r="BV31" s="75">
        <f>'Adherencia Mimpara'!BW393</f>
        <v>0</v>
      </c>
      <c r="BW31" s="75">
        <f>'Adherencia Mimpara'!BX393</f>
        <v>0</v>
      </c>
      <c r="BX31" s="75">
        <f>'Adherencia Mimpara'!BY393</f>
        <v>0</v>
      </c>
      <c r="BY31" s="75">
        <f>'Adherencia Mimpara'!BZ393</f>
        <v>0</v>
      </c>
      <c r="BZ31" s="75">
        <f>'Adherencia Mimpara'!CA393</f>
        <v>0</v>
      </c>
      <c r="CA31" s="75">
        <f>'Adherencia Mimpara'!CB393</f>
        <v>0</v>
      </c>
      <c r="CB31" s="75">
        <f>'Adherencia Mimpara'!CC393</f>
        <v>0</v>
      </c>
      <c r="CC31" s="75">
        <f>'Adherencia Mimpara'!CD393</f>
        <v>0</v>
      </c>
      <c r="CD31" s="75">
        <f>'Adherencia Mimpara'!CE393</f>
        <v>0</v>
      </c>
      <c r="CE31" s="75">
        <f>'Adherencia Mimpara'!CF393</f>
        <v>0</v>
      </c>
      <c r="CF31" s="75">
        <f>'Adherencia Mimpara'!CG393</f>
        <v>0</v>
      </c>
      <c r="CG31" s="75">
        <f>'Adherencia Mimpara'!CH393</f>
        <v>0</v>
      </c>
      <c r="CH31" s="75">
        <f>'Adherencia Mimpara'!CI393</f>
        <v>0</v>
      </c>
      <c r="CI31" s="77">
        <f>CH31/$Z$31</f>
        <v>0</v>
      </c>
      <c r="CJ31" s="84"/>
      <c r="CN31" s="82"/>
    </row>
    <row r="32" spans="2:92" x14ac:dyDescent="0.35">
      <c r="B32" s="73">
        <v>41275</v>
      </c>
      <c r="C32" s="74"/>
      <c r="D32" s="74"/>
      <c r="E32" s="74"/>
      <c r="F32" s="74"/>
      <c r="G32" s="74"/>
      <c r="H32" s="74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125">
        <f>'Adherencia Mimpara'!AB403</f>
        <v>7</v>
      </c>
      <c r="AB32" s="75">
        <f>'Adherencia Mimpara'!AC403</f>
        <v>2</v>
      </c>
      <c r="AC32" s="75">
        <f>'Adherencia Mimpara'!AD403</f>
        <v>1</v>
      </c>
      <c r="AD32" s="75">
        <f>'Adherencia Mimpara'!AE403</f>
        <v>1</v>
      </c>
      <c r="AE32" s="75">
        <f>'Adherencia Mimpara'!AF403</f>
        <v>1</v>
      </c>
      <c r="AF32" s="75">
        <f>'Adherencia Mimpara'!AG403</f>
        <v>2</v>
      </c>
      <c r="AG32" s="75">
        <f>'Adherencia Mimpara'!AH403</f>
        <v>2</v>
      </c>
      <c r="AH32" s="75">
        <f>'Adherencia Mimpara'!AI403</f>
        <v>0</v>
      </c>
      <c r="AI32" s="75">
        <f>'Adherencia Mimpara'!AJ403</f>
        <v>2</v>
      </c>
      <c r="AJ32" s="75">
        <f>'Adherencia Mimpara'!AK403</f>
        <v>1</v>
      </c>
      <c r="AK32" s="75">
        <f>'Adherencia Mimpara'!AL403</f>
        <v>2</v>
      </c>
      <c r="AL32" s="75">
        <f>'Adherencia Mimpara'!AM403</f>
        <v>1</v>
      </c>
      <c r="AM32" s="75">
        <f>'Adherencia Mimpara'!AN403</f>
        <v>2</v>
      </c>
      <c r="AN32" s="75">
        <f>'Adherencia Mimpara'!AO403</f>
        <v>2</v>
      </c>
      <c r="AO32" s="75">
        <f>'Adherencia Mimpara'!AP403</f>
        <v>3</v>
      </c>
      <c r="AP32" s="75">
        <f>'Adherencia Mimpara'!AQ403</f>
        <v>1</v>
      </c>
      <c r="AQ32" s="75">
        <f>'Adherencia Mimpara'!AR403</f>
        <v>2</v>
      </c>
      <c r="AR32" s="75">
        <f>'Adherencia Mimpara'!AS403</f>
        <v>1</v>
      </c>
      <c r="AS32" s="75">
        <f>'Adherencia Mimpara'!AT403</f>
        <v>1</v>
      </c>
      <c r="AT32" s="75">
        <f>'Adherencia Mimpara'!AU403</f>
        <v>1</v>
      </c>
      <c r="AU32" s="75">
        <f>'Adherencia Mimpara'!AV403</f>
        <v>1</v>
      </c>
      <c r="AV32" s="75">
        <f>'Adherencia Mimpara'!AW403</f>
        <v>0</v>
      </c>
      <c r="AW32" s="75">
        <f>'Adherencia Mimpara'!AX403</f>
        <v>1</v>
      </c>
      <c r="AX32" s="75">
        <f>'Adherencia Mimpara'!AY403</f>
        <v>3</v>
      </c>
      <c r="AY32" s="75">
        <f>'Adherencia Mimpara'!AZ403</f>
        <v>1</v>
      </c>
      <c r="AZ32" s="75">
        <f>'Adherencia Mimpara'!BA403</f>
        <v>1</v>
      </c>
      <c r="BA32" s="75">
        <f>'Adherencia Mimpara'!BB403</f>
        <v>1</v>
      </c>
      <c r="BB32" s="75">
        <f>'Adherencia Mimpara'!BC403</f>
        <v>0</v>
      </c>
      <c r="BC32" s="75">
        <f>'Adherencia Mimpara'!BD403</f>
        <v>1</v>
      </c>
      <c r="BD32" s="75">
        <f>'Adherencia Mimpara'!BE403</f>
        <v>1</v>
      </c>
      <c r="BE32" s="75">
        <f>'Adherencia Mimpara'!BF403</f>
        <v>1</v>
      </c>
      <c r="BF32" s="75">
        <f>'Adherencia Mimpara'!BG403</f>
        <v>1</v>
      </c>
      <c r="BG32" s="75">
        <f>'Adherencia Mimpara'!BH403</f>
        <v>1</v>
      </c>
      <c r="BH32" s="75">
        <f>'Adherencia Mimpara'!BI403</f>
        <v>0</v>
      </c>
      <c r="BI32" s="75">
        <f>'Adherencia Mimpara'!BJ403</f>
        <v>2</v>
      </c>
      <c r="BJ32" s="75">
        <f>'Adherencia Mimpara'!BK403</f>
        <v>1</v>
      </c>
      <c r="BK32" s="75">
        <f>'Adherencia Mimpara'!BL403</f>
        <v>1</v>
      </c>
      <c r="BL32" s="75">
        <f>'Adherencia Mimpara'!BM403</f>
        <v>2</v>
      </c>
      <c r="BM32" s="75">
        <f>'Adherencia Mimpara'!BN403</f>
        <v>1</v>
      </c>
      <c r="BN32" s="75">
        <f>'Adherencia Mimpara'!BO403</f>
        <v>1</v>
      </c>
      <c r="BO32" s="75">
        <f>'Adherencia Mimpara'!BP403</f>
        <v>1</v>
      </c>
      <c r="BP32" s="75">
        <f>'Adherencia Mimpara'!BQ403</f>
        <v>1</v>
      </c>
      <c r="BQ32" s="75">
        <f>'Adherencia Mimpara'!BR403</f>
        <v>0</v>
      </c>
      <c r="BR32" s="75">
        <f>'Adherencia Mimpara'!BS403</f>
        <v>2</v>
      </c>
      <c r="BS32" s="75">
        <f>'Adherencia Mimpara'!BT403</f>
        <v>2</v>
      </c>
      <c r="BT32" s="75">
        <f>'Adherencia Mimpara'!BU403</f>
        <v>0</v>
      </c>
      <c r="BU32" s="75">
        <f>'Adherencia Mimpara'!BV403</f>
        <v>1</v>
      </c>
      <c r="BV32" s="75">
        <f>'Adherencia Mimpara'!BW403</f>
        <v>0</v>
      </c>
      <c r="BW32" s="75">
        <f>'Adherencia Mimpara'!BX403</f>
        <v>1</v>
      </c>
      <c r="BX32" s="75">
        <f>'Adherencia Mimpara'!BY403</f>
        <v>0</v>
      </c>
      <c r="BY32" s="75">
        <f>'Adherencia Mimpara'!BZ403</f>
        <v>1</v>
      </c>
      <c r="BZ32" s="75">
        <f>'Adherencia Mimpara'!CA403</f>
        <v>0</v>
      </c>
      <c r="CA32" s="75">
        <f>'Adherencia Mimpara'!CB403</f>
        <v>0</v>
      </c>
      <c r="CB32" s="75">
        <f>'Adherencia Mimpara'!CC403</f>
        <v>1</v>
      </c>
      <c r="CC32" s="75">
        <f>'Adherencia Mimpara'!CD403</f>
        <v>1</v>
      </c>
      <c r="CD32" s="75">
        <f>'Adherencia Mimpara'!CE403</f>
        <v>0</v>
      </c>
      <c r="CE32" s="75">
        <f>'Adherencia Mimpara'!CF403</f>
        <v>0</v>
      </c>
      <c r="CF32" s="75">
        <f>'Adherencia Mimpara'!CG403</f>
        <v>0</v>
      </c>
      <c r="CG32" s="75">
        <f>'Adherencia Mimpara'!CH403</f>
        <v>0</v>
      </c>
      <c r="CH32" s="75">
        <f>'Adherencia Mimpara'!CI403</f>
        <v>0</v>
      </c>
      <c r="CI32" s="77">
        <f>CH32/$AA$32</f>
        <v>0</v>
      </c>
      <c r="CJ32" s="84"/>
      <c r="CN32" s="82"/>
    </row>
    <row r="33" spans="2:92" x14ac:dyDescent="0.35">
      <c r="B33" s="73">
        <v>41306</v>
      </c>
      <c r="C33" s="74"/>
      <c r="D33" s="74"/>
      <c r="E33" s="74"/>
      <c r="F33" s="74"/>
      <c r="G33" s="74"/>
      <c r="H33" s="74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125">
        <f>'Adherencia Mimpara'!AC417</f>
        <v>11</v>
      </c>
      <c r="AC33" s="75">
        <f>'Adherencia Mimpara'!AD417</f>
        <v>1</v>
      </c>
      <c r="AD33" s="75">
        <f>'Adherencia Mimpara'!AE417</f>
        <v>2</v>
      </c>
      <c r="AE33" s="75">
        <f>'Adherencia Mimpara'!AF417</f>
        <v>1</v>
      </c>
      <c r="AF33" s="75">
        <f>'Adherencia Mimpara'!AG417</f>
        <v>0</v>
      </c>
      <c r="AG33" s="75">
        <f>'Adherencia Mimpara'!AH417</f>
        <v>0</v>
      </c>
      <c r="AH33" s="75">
        <f>'Adherencia Mimpara'!AI417</f>
        <v>0</v>
      </c>
      <c r="AI33" s="75">
        <f>'Adherencia Mimpara'!AJ417</f>
        <v>0</v>
      </c>
      <c r="AJ33" s="75">
        <f>'Adherencia Mimpara'!AK417</f>
        <v>0</v>
      </c>
      <c r="AK33" s="75">
        <f>'Adherencia Mimpara'!AL417</f>
        <v>0</v>
      </c>
      <c r="AL33" s="75">
        <f>'Adherencia Mimpara'!AM417</f>
        <v>0</v>
      </c>
      <c r="AM33" s="75">
        <f>'Adherencia Mimpara'!AN417</f>
        <v>0</v>
      </c>
      <c r="AN33" s="75">
        <f>'Adherencia Mimpara'!AO417</f>
        <v>0</v>
      </c>
      <c r="AO33" s="75">
        <f>'Adherencia Mimpara'!AP417</f>
        <v>0</v>
      </c>
      <c r="AP33" s="75">
        <f>'Adherencia Mimpara'!AQ417</f>
        <v>0</v>
      </c>
      <c r="AQ33" s="75">
        <f>'Adherencia Mimpara'!AR417</f>
        <v>0</v>
      </c>
      <c r="AR33" s="75">
        <f>'Adherencia Mimpara'!AS417</f>
        <v>0</v>
      </c>
      <c r="AS33" s="75">
        <f>'Adherencia Mimpara'!AT417</f>
        <v>0</v>
      </c>
      <c r="AT33" s="75">
        <f>'Adherencia Mimpara'!AU417</f>
        <v>0</v>
      </c>
      <c r="AU33" s="75">
        <f>'Adherencia Mimpara'!AV417</f>
        <v>0</v>
      </c>
      <c r="AV33" s="75">
        <f>'Adherencia Mimpara'!AW417</f>
        <v>0</v>
      </c>
      <c r="AW33" s="75">
        <f>'Adherencia Mimpara'!AX417</f>
        <v>0</v>
      </c>
      <c r="AX33" s="75">
        <f>'Adherencia Mimpara'!AY417</f>
        <v>0</v>
      </c>
      <c r="AY33" s="75">
        <f>'Adherencia Mimpara'!AZ417</f>
        <v>0</v>
      </c>
      <c r="AZ33" s="75">
        <f>'Adherencia Mimpara'!BA417</f>
        <v>0</v>
      </c>
      <c r="BA33" s="75">
        <f>'Adherencia Mimpara'!BB417</f>
        <v>0</v>
      </c>
      <c r="BB33" s="75">
        <f>'Adherencia Mimpara'!BC417</f>
        <v>0</v>
      </c>
      <c r="BC33" s="75">
        <f>'Adherencia Mimpara'!BD417</f>
        <v>0</v>
      </c>
      <c r="BD33" s="75">
        <f>'Adherencia Mimpara'!BE417</f>
        <v>0</v>
      </c>
      <c r="BE33" s="75">
        <f>'Adherencia Mimpara'!BF417</f>
        <v>0</v>
      </c>
      <c r="BF33" s="75">
        <f>'Adherencia Mimpara'!BG417</f>
        <v>0</v>
      </c>
      <c r="BG33" s="75">
        <f>'Adherencia Mimpara'!BH417</f>
        <v>0</v>
      </c>
      <c r="BH33" s="75">
        <f>'Adherencia Mimpara'!BI417</f>
        <v>0</v>
      </c>
      <c r="BI33" s="75">
        <f>'Adherencia Mimpara'!BJ417</f>
        <v>0</v>
      </c>
      <c r="BJ33" s="75">
        <f>'Adherencia Mimpara'!BK417</f>
        <v>0</v>
      </c>
      <c r="BK33" s="75">
        <f>'Adherencia Mimpara'!BL417</f>
        <v>0</v>
      </c>
      <c r="BL33" s="75">
        <f>'Adherencia Mimpara'!BM417</f>
        <v>0</v>
      </c>
      <c r="BM33" s="75">
        <f>'Adherencia Mimpara'!BN417</f>
        <v>0</v>
      </c>
      <c r="BN33" s="75">
        <f>'Adherencia Mimpara'!BO417</f>
        <v>0</v>
      </c>
      <c r="BO33" s="75">
        <f>'Adherencia Mimpara'!BP417</f>
        <v>0</v>
      </c>
      <c r="BP33" s="75">
        <f>'Adherencia Mimpara'!BQ417</f>
        <v>0</v>
      </c>
      <c r="BQ33" s="75">
        <f>'Adherencia Mimpara'!BR417</f>
        <v>0</v>
      </c>
      <c r="BR33" s="75">
        <f>'Adherencia Mimpara'!BS417</f>
        <v>0</v>
      </c>
      <c r="BS33" s="75">
        <f>'Adherencia Mimpara'!BT417</f>
        <v>0</v>
      </c>
      <c r="BT33" s="75">
        <f>'Adherencia Mimpara'!BU417</f>
        <v>0</v>
      </c>
      <c r="BU33" s="75">
        <f>'Adherencia Mimpara'!BV417</f>
        <v>0</v>
      </c>
      <c r="BV33" s="75">
        <f>'Adherencia Mimpara'!BW417</f>
        <v>0</v>
      </c>
      <c r="BW33" s="75">
        <f>'Adherencia Mimpara'!BX417</f>
        <v>0</v>
      </c>
      <c r="BX33" s="75">
        <f>'Adherencia Mimpara'!BY417</f>
        <v>0</v>
      </c>
      <c r="BY33" s="75">
        <f>'Adherencia Mimpara'!BZ417</f>
        <v>0</v>
      </c>
      <c r="BZ33" s="75">
        <f>'Adherencia Mimpara'!CA417</f>
        <v>0</v>
      </c>
      <c r="CA33" s="75">
        <f>'Adherencia Mimpara'!CB417</f>
        <v>0</v>
      </c>
      <c r="CB33" s="75">
        <f>'Adherencia Mimpara'!CC417</f>
        <v>0</v>
      </c>
      <c r="CC33" s="75">
        <f>'Adherencia Mimpara'!CD417</f>
        <v>0</v>
      </c>
      <c r="CD33" s="75">
        <f>'Adherencia Mimpara'!CE417</f>
        <v>0</v>
      </c>
      <c r="CE33" s="75">
        <f>'Adherencia Mimpara'!CF417</f>
        <v>0</v>
      </c>
      <c r="CF33" s="75">
        <f>'Adherencia Mimpara'!CG417</f>
        <v>0</v>
      </c>
      <c r="CG33" s="75">
        <f>'Adherencia Mimpara'!CH417</f>
        <v>0</v>
      </c>
      <c r="CH33" s="75">
        <f>'Adherencia Mimpara'!CI417</f>
        <v>0</v>
      </c>
      <c r="CI33" s="77">
        <f>CH33/$AB$33</f>
        <v>0</v>
      </c>
      <c r="CJ33" s="84"/>
      <c r="CN33" s="82"/>
    </row>
    <row r="34" spans="2:92" x14ac:dyDescent="0.35">
      <c r="B34" s="73">
        <v>41334</v>
      </c>
      <c r="C34" s="74"/>
      <c r="D34" s="74"/>
      <c r="E34" s="74"/>
      <c r="F34" s="74"/>
      <c r="G34" s="74"/>
      <c r="H34" s="74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125">
        <f>'Adherencia Mimpara'!AD435</f>
        <v>15</v>
      </c>
      <c r="AD34" s="75">
        <f>'Adherencia Mimpara'!AE435</f>
        <v>3</v>
      </c>
      <c r="AE34" s="75">
        <f>'Adherencia Mimpara'!AF435</f>
        <v>5</v>
      </c>
      <c r="AF34" s="75">
        <f>'Adherencia Mimpara'!AG435</f>
        <v>4</v>
      </c>
      <c r="AG34" s="75">
        <f>'Adherencia Mimpara'!AH435</f>
        <v>1</v>
      </c>
      <c r="AH34" s="75">
        <f>'Adherencia Mimpara'!AI435</f>
        <v>2</v>
      </c>
      <c r="AI34" s="75">
        <f>'Adherencia Mimpara'!AJ435</f>
        <v>1</v>
      </c>
      <c r="AJ34" s="75">
        <f>'Adherencia Mimpara'!AK435</f>
        <v>2</v>
      </c>
      <c r="AK34" s="75">
        <f>'Adherencia Mimpara'!AL435</f>
        <v>1</v>
      </c>
      <c r="AL34" s="75">
        <f>'Adherencia Mimpara'!AM435</f>
        <v>0</v>
      </c>
      <c r="AM34" s="75">
        <f>'Adherencia Mimpara'!AN435</f>
        <v>0</v>
      </c>
      <c r="AN34" s="75">
        <f>'Adherencia Mimpara'!AO435</f>
        <v>0</v>
      </c>
      <c r="AO34" s="75">
        <f>'Adherencia Mimpara'!AP435</f>
        <v>1</v>
      </c>
      <c r="AP34" s="75">
        <f>'Adherencia Mimpara'!AQ435</f>
        <v>0</v>
      </c>
      <c r="AQ34" s="75">
        <f>'Adherencia Mimpara'!AR435</f>
        <v>0</v>
      </c>
      <c r="AR34" s="75">
        <f>'Adherencia Mimpara'!AS435</f>
        <v>0</v>
      </c>
      <c r="AS34" s="75">
        <f>'Adherencia Mimpara'!AT435</f>
        <v>0</v>
      </c>
      <c r="AT34" s="75">
        <f>'Adherencia Mimpara'!AU435</f>
        <v>0</v>
      </c>
      <c r="AU34" s="75">
        <f>'Adherencia Mimpara'!AV435</f>
        <v>0</v>
      </c>
      <c r="AV34" s="75">
        <f>'Adherencia Mimpara'!AW435</f>
        <v>1</v>
      </c>
      <c r="AW34" s="75">
        <f>'Adherencia Mimpara'!AX435</f>
        <v>0</v>
      </c>
      <c r="AX34" s="75">
        <f>'Adherencia Mimpara'!AY435</f>
        <v>0</v>
      </c>
      <c r="AY34" s="75">
        <f>'Adherencia Mimpara'!AZ435</f>
        <v>0</v>
      </c>
      <c r="AZ34" s="75">
        <f>'Adherencia Mimpara'!BA435</f>
        <v>0</v>
      </c>
      <c r="BA34" s="75">
        <f>'Adherencia Mimpara'!BB435</f>
        <v>0</v>
      </c>
      <c r="BB34" s="75">
        <f>'Adherencia Mimpara'!BC435</f>
        <v>0</v>
      </c>
      <c r="BC34" s="75">
        <f>'Adherencia Mimpara'!BD435</f>
        <v>0</v>
      </c>
      <c r="BD34" s="75">
        <f>'Adherencia Mimpara'!BE435</f>
        <v>0</v>
      </c>
      <c r="BE34" s="75">
        <f>'Adherencia Mimpara'!BF435</f>
        <v>0</v>
      </c>
      <c r="BF34" s="75">
        <f>'Adherencia Mimpara'!BG435</f>
        <v>0</v>
      </c>
      <c r="BG34" s="75">
        <f>'Adherencia Mimpara'!BH435</f>
        <v>0</v>
      </c>
      <c r="BH34" s="75">
        <f>'Adherencia Mimpara'!BI435</f>
        <v>0</v>
      </c>
      <c r="BI34" s="75">
        <f>'Adherencia Mimpara'!BJ435</f>
        <v>0</v>
      </c>
      <c r="BJ34" s="75">
        <f>'Adherencia Mimpara'!BK435</f>
        <v>0</v>
      </c>
      <c r="BK34" s="75">
        <f>'Adherencia Mimpara'!BL435</f>
        <v>0</v>
      </c>
      <c r="BL34" s="75">
        <f>'Adherencia Mimpara'!BM435</f>
        <v>0</v>
      </c>
      <c r="BM34" s="75">
        <f>'Adherencia Mimpara'!BN435</f>
        <v>0</v>
      </c>
      <c r="BN34" s="75">
        <f>'Adherencia Mimpara'!BO435</f>
        <v>0</v>
      </c>
      <c r="BO34" s="75">
        <f>'Adherencia Mimpara'!BP435</f>
        <v>0</v>
      </c>
      <c r="BP34" s="75">
        <f>'Adherencia Mimpara'!BQ435</f>
        <v>0</v>
      </c>
      <c r="BQ34" s="75">
        <f>'Adherencia Mimpara'!BR435</f>
        <v>0</v>
      </c>
      <c r="BR34" s="75">
        <f>'Adherencia Mimpara'!BS435</f>
        <v>0</v>
      </c>
      <c r="BS34" s="75">
        <f>'Adherencia Mimpara'!BT435</f>
        <v>1</v>
      </c>
      <c r="BT34" s="75">
        <f>'Adherencia Mimpara'!BU435</f>
        <v>0</v>
      </c>
      <c r="BU34" s="75">
        <f>'Adherencia Mimpara'!BV435</f>
        <v>1</v>
      </c>
      <c r="BV34" s="75">
        <f>'Adherencia Mimpara'!BW435</f>
        <v>1</v>
      </c>
      <c r="BW34" s="75">
        <f>'Adherencia Mimpara'!BX435</f>
        <v>0</v>
      </c>
      <c r="BX34" s="75">
        <f>'Adherencia Mimpara'!BY435</f>
        <v>0</v>
      </c>
      <c r="BY34" s="75">
        <f>'Adherencia Mimpara'!BZ435</f>
        <v>0</v>
      </c>
      <c r="BZ34" s="75">
        <f>'Adherencia Mimpara'!CA435</f>
        <v>0</v>
      </c>
      <c r="CA34" s="75">
        <f>'Adherencia Mimpara'!CB435</f>
        <v>0</v>
      </c>
      <c r="CB34" s="75">
        <f>'Adherencia Mimpara'!CC435</f>
        <v>0</v>
      </c>
      <c r="CC34" s="75">
        <f>'Adherencia Mimpara'!CD435</f>
        <v>0</v>
      </c>
      <c r="CD34" s="75">
        <f>'Adherencia Mimpara'!CE435</f>
        <v>0</v>
      </c>
      <c r="CE34" s="75">
        <f>'Adherencia Mimpara'!CF435</f>
        <v>0</v>
      </c>
      <c r="CF34" s="75">
        <f>'Adherencia Mimpara'!CG435</f>
        <v>0</v>
      </c>
      <c r="CG34" s="75">
        <f>'Adherencia Mimpara'!CH435</f>
        <v>0</v>
      </c>
      <c r="CH34" s="75">
        <f>'Adherencia Mimpara'!CI435</f>
        <v>0</v>
      </c>
      <c r="CI34" s="77">
        <f>CH34/$AC$34</f>
        <v>0</v>
      </c>
      <c r="CJ34" s="84"/>
      <c r="CN34" s="82"/>
    </row>
    <row r="35" spans="2:92" x14ac:dyDescent="0.35">
      <c r="B35" s="73">
        <v>41365</v>
      </c>
      <c r="C35" s="74"/>
      <c r="D35" s="74"/>
      <c r="E35" s="74"/>
      <c r="F35" s="74"/>
      <c r="G35" s="74"/>
      <c r="H35" s="74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125">
        <f>'Adherencia Mimpara'!AE452</f>
        <v>14</v>
      </c>
      <c r="AE35" s="75">
        <f>'Adherencia Mimpara'!AF452</f>
        <v>5</v>
      </c>
      <c r="AF35" s="75">
        <f>'Adherencia Mimpara'!AG452</f>
        <v>5</v>
      </c>
      <c r="AG35" s="75">
        <f>'Adherencia Mimpara'!AH452</f>
        <v>1</v>
      </c>
      <c r="AH35" s="75">
        <f>'Adherencia Mimpara'!AI452</f>
        <v>1</v>
      </c>
      <c r="AI35" s="75">
        <f>'Adherencia Mimpara'!AJ452</f>
        <v>1</v>
      </c>
      <c r="AJ35" s="75">
        <f>'Adherencia Mimpara'!AK452</f>
        <v>1</v>
      </c>
      <c r="AK35" s="75">
        <f>'Adherencia Mimpara'!AL452</f>
        <v>1</v>
      </c>
      <c r="AL35" s="75">
        <f>'Adherencia Mimpara'!AM452</f>
        <v>2</v>
      </c>
      <c r="AM35" s="75">
        <f>'Adherencia Mimpara'!AN452</f>
        <v>1</v>
      </c>
      <c r="AN35" s="75">
        <f>'Adherencia Mimpara'!AO452</f>
        <v>1</v>
      </c>
      <c r="AO35" s="75">
        <f>'Adherencia Mimpara'!AP452</f>
        <v>3</v>
      </c>
      <c r="AP35" s="75">
        <f>'Adherencia Mimpara'!AQ452</f>
        <v>1</v>
      </c>
      <c r="AQ35" s="75">
        <f>'Adherencia Mimpara'!AR452</f>
        <v>1</v>
      </c>
      <c r="AR35" s="75">
        <f>'Adherencia Mimpara'!AS452</f>
        <v>1</v>
      </c>
      <c r="AS35" s="75">
        <f>'Adherencia Mimpara'!AT452</f>
        <v>0</v>
      </c>
      <c r="AT35" s="75">
        <f>'Adherencia Mimpara'!AU452</f>
        <v>1</v>
      </c>
      <c r="AU35" s="75">
        <f>'Adherencia Mimpara'!AV452</f>
        <v>0</v>
      </c>
      <c r="AV35" s="75">
        <f>'Adherencia Mimpara'!AW452</f>
        <v>1</v>
      </c>
      <c r="AW35" s="75">
        <f>'Adherencia Mimpara'!AX452</f>
        <v>0</v>
      </c>
      <c r="AX35" s="75">
        <f>'Adherencia Mimpara'!AY452</f>
        <v>1</v>
      </c>
      <c r="AY35" s="75">
        <f>'Adherencia Mimpara'!AZ452</f>
        <v>0</v>
      </c>
      <c r="AZ35" s="75">
        <f>'Adherencia Mimpara'!BA452</f>
        <v>0</v>
      </c>
      <c r="BA35" s="75">
        <f>'Adherencia Mimpara'!BB452</f>
        <v>1</v>
      </c>
      <c r="BB35" s="75">
        <f>'Adherencia Mimpara'!BC452</f>
        <v>0</v>
      </c>
      <c r="BC35" s="75">
        <f>'Adherencia Mimpara'!BD452</f>
        <v>1</v>
      </c>
      <c r="BD35" s="75">
        <f>'Adherencia Mimpara'!BE452</f>
        <v>0</v>
      </c>
      <c r="BE35" s="75">
        <f>'Adherencia Mimpara'!BF452</f>
        <v>1</v>
      </c>
      <c r="BF35" s="75">
        <f>'Adherencia Mimpara'!BG452</f>
        <v>0</v>
      </c>
      <c r="BG35" s="75">
        <f>'Adherencia Mimpara'!BH452</f>
        <v>1</v>
      </c>
      <c r="BH35" s="75">
        <f>'Adherencia Mimpara'!BI452</f>
        <v>1</v>
      </c>
      <c r="BI35" s="75">
        <f>'Adherencia Mimpara'!BJ452</f>
        <v>0</v>
      </c>
      <c r="BJ35" s="75">
        <f>'Adherencia Mimpara'!BK452</f>
        <v>1</v>
      </c>
      <c r="BK35" s="75">
        <f>'Adherencia Mimpara'!BL452</f>
        <v>0</v>
      </c>
      <c r="BL35" s="75">
        <f>'Adherencia Mimpara'!BM452</f>
        <v>0</v>
      </c>
      <c r="BM35" s="75">
        <f>'Adherencia Mimpara'!BN452</f>
        <v>0</v>
      </c>
      <c r="BN35" s="75">
        <f>'Adherencia Mimpara'!BO452</f>
        <v>0</v>
      </c>
      <c r="BO35" s="75">
        <f>'Adherencia Mimpara'!BP452</f>
        <v>0</v>
      </c>
      <c r="BP35" s="75">
        <f>'Adherencia Mimpara'!BQ452</f>
        <v>0</v>
      </c>
      <c r="BQ35" s="75">
        <f>'Adherencia Mimpara'!BR452</f>
        <v>0</v>
      </c>
      <c r="BR35" s="75">
        <f>'Adherencia Mimpara'!BS452</f>
        <v>0</v>
      </c>
      <c r="BS35" s="75">
        <f>'Adherencia Mimpara'!BT452</f>
        <v>0</v>
      </c>
      <c r="BT35" s="75">
        <f>'Adherencia Mimpara'!BU452</f>
        <v>0</v>
      </c>
      <c r="BU35" s="75">
        <f>'Adherencia Mimpara'!BV452</f>
        <v>0</v>
      </c>
      <c r="BV35" s="75">
        <f>'Adherencia Mimpara'!BW452</f>
        <v>0</v>
      </c>
      <c r="BW35" s="75">
        <f>'Adherencia Mimpara'!BX452</f>
        <v>0</v>
      </c>
      <c r="BX35" s="75">
        <f>'Adherencia Mimpara'!BY452</f>
        <v>0</v>
      </c>
      <c r="BY35" s="75">
        <f>'Adherencia Mimpara'!BZ452</f>
        <v>0</v>
      </c>
      <c r="BZ35" s="75">
        <f>'Adherencia Mimpara'!CA452</f>
        <v>0</v>
      </c>
      <c r="CA35" s="75">
        <f>'Adherencia Mimpara'!CB452</f>
        <v>0</v>
      </c>
      <c r="CB35" s="75">
        <f>'Adherencia Mimpara'!CC452</f>
        <v>0</v>
      </c>
      <c r="CC35" s="75">
        <f>'Adherencia Mimpara'!CD452</f>
        <v>0</v>
      </c>
      <c r="CD35" s="75">
        <f>'Adherencia Mimpara'!CE452</f>
        <v>0</v>
      </c>
      <c r="CE35" s="75">
        <f>'Adherencia Mimpara'!CF452</f>
        <v>0</v>
      </c>
      <c r="CF35" s="75">
        <f>'Adherencia Mimpara'!CG452</f>
        <v>0</v>
      </c>
      <c r="CG35" s="75">
        <f>'Adherencia Mimpara'!CH452</f>
        <v>0</v>
      </c>
      <c r="CH35" s="75">
        <f>'Adherencia Mimpara'!CI452</f>
        <v>0</v>
      </c>
      <c r="CI35" s="77">
        <f>CH35/$AD$35</f>
        <v>0</v>
      </c>
      <c r="CJ35" s="84"/>
      <c r="CN35" s="82"/>
    </row>
    <row r="36" spans="2:92" x14ac:dyDescent="0.35">
      <c r="B36" s="73">
        <v>41395</v>
      </c>
      <c r="C36" s="74"/>
      <c r="D36" s="74"/>
      <c r="E36" s="74"/>
      <c r="F36" s="74"/>
      <c r="G36" s="74"/>
      <c r="H36" s="74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125">
        <f>'Adherencia Mimpara'!AF467</f>
        <v>12</v>
      </c>
      <c r="AF36" s="75">
        <f>'Adherencia Mimpara'!AG467</f>
        <v>2</v>
      </c>
      <c r="AG36" s="75">
        <f>'Adherencia Mimpara'!AH467</f>
        <v>3</v>
      </c>
      <c r="AH36" s="75">
        <f>'Adherencia Mimpara'!AI467</f>
        <v>4</v>
      </c>
      <c r="AI36" s="75">
        <f>'Adherencia Mimpara'!AJ467</f>
        <v>3</v>
      </c>
      <c r="AJ36" s="75">
        <f>'Adherencia Mimpara'!AK467</f>
        <v>2</v>
      </c>
      <c r="AK36" s="75">
        <f>'Adherencia Mimpara'!AL467</f>
        <v>2</v>
      </c>
      <c r="AL36" s="75">
        <f>'Adherencia Mimpara'!AM467</f>
        <v>2</v>
      </c>
      <c r="AM36" s="75">
        <f>'Adherencia Mimpara'!AN467</f>
        <v>2</v>
      </c>
      <c r="AN36" s="75">
        <f>'Adherencia Mimpara'!AO467</f>
        <v>1</v>
      </c>
      <c r="AO36" s="75">
        <f>'Adherencia Mimpara'!AP467</f>
        <v>1</v>
      </c>
      <c r="AP36" s="75">
        <f>'Adherencia Mimpara'!AQ467</f>
        <v>2</v>
      </c>
      <c r="AQ36" s="75">
        <f>'Adherencia Mimpara'!AR467</f>
        <v>1</v>
      </c>
      <c r="AR36" s="75">
        <f>'Adherencia Mimpara'!AS467</f>
        <v>0</v>
      </c>
      <c r="AS36" s="75">
        <f>'Adherencia Mimpara'!AT467</f>
        <v>1</v>
      </c>
      <c r="AT36" s="75">
        <f>'Adherencia Mimpara'!AU467</f>
        <v>1</v>
      </c>
      <c r="AU36" s="75">
        <f>'Adherencia Mimpara'!AV467</f>
        <v>2</v>
      </c>
      <c r="AV36" s="75">
        <f>'Adherencia Mimpara'!AW467</f>
        <v>2</v>
      </c>
      <c r="AW36" s="75">
        <f>'Adherencia Mimpara'!AX467</f>
        <v>0</v>
      </c>
      <c r="AX36" s="75">
        <f>'Adherencia Mimpara'!AY467</f>
        <v>1</v>
      </c>
      <c r="AY36" s="75">
        <f>'Adherencia Mimpara'!AZ467</f>
        <v>1</v>
      </c>
      <c r="AZ36" s="75">
        <f>'Adherencia Mimpara'!BA467</f>
        <v>0</v>
      </c>
      <c r="BA36" s="75">
        <f>'Adherencia Mimpara'!BB467</f>
        <v>1</v>
      </c>
      <c r="BB36" s="75">
        <f>'Adherencia Mimpara'!BC467</f>
        <v>1</v>
      </c>
      <c r="BC36" s="75">
        <f>'Adherencia Mimpara'!BD467</f>
        <v>1</v>
      </c>
      <c r="BD36" s="75">
        <f>'Adherencia Mimpara'!BE467</f>
        <v>1</v>
      </c>
      <c r="BE36" s="75">
        <f>'Adherencia Mimpara'!BF467</f>
        <v>1</v>
      </c>
      <c r="BF36" s="75">
        <f>'Adherencia Mimpara'!BG467</f>
        <v>1</v>
      </c>
      <c r="BG36" s="75">
        <f>'Adherencia Mimpara'!BH467</f>
        <v>1</v>
      </c>
      <c r="BH36" s="75">
        <f>'Adherencia Mimpara'!BI467</f>
        <v>1</v>
      </c>
      <c r="BI36" s="75">
        <f>'Adherencia Mimpara'!BJ467</f>
        <v>0</v>
      </c>
      <c r="BJ36" s="75">
        <f>'Adherencia Mimpara'!BK467</f>
        <v>0</v>
      </c>
      <c r="BK36" s="75">
        <f>'Adherencia Mimpara'!BL467</f>
        <v>0</v>
      </c>
      <c r="BL36" s="75">
        <f>'Adherencia Mimpara'!BM467</f>
        <v>0</v>
      </c>
      <c r="BM36" s="75">
        <f>'Adherencia Mimpara'!BN467</f>
        <v>0</v>
      </c>
      <c r="BN36" s="75">
        <f>'Adherencia Mimpara'!BO467</f>
        <v>0</v>
      </c>
      <c r="BO36" s="75">
        <f>'Adherencia Mimpara'!BP467</f>
        <v>0</v>
      </c>
      <c r="BP36" s="75">
        <f>'Adherencia Mimpara'!BQ467</f>
        <v>0</v>
      </c>
      <c r="BQ36" s="75">
        <f>'Adherencia Mimpara'!BR467</f>
        <v>0</v>
      </c>
      <c r="BR36" s="75">
        <f>'Adherencia Mimpara'!BS467</f>
        <v>0</v>
      </c>
      <c r="BS36" s="75">
        <f>'Adherencia Mimpara'!BT467</f>
        <v>0</v>
      </c>
      <c r="BT36" s="75">
        <f>'Adherencia Mimpara'!BU467</f>
        <v>0</v>
      </c>
      <c r="BU36" s="75">
        <f>'Adherencia Mimpara'!BV467</f>
        <v>0</v>
      </c>
      <c r="BV36" s="75">
        <f>'Adherencia Mimpara'!BW467</f>
        <v>0</v>
      </c>
      <c r="BW36" s="75">
        <f>'Adherencia Mimpara'!BX467</f>
        <v>0</v>
      </c>
      <c r="BX36" s="75">
        <f>'Adherencia Mimpara'!BY467</f>
        <v>0</v>
      </c>
      <c r="BY36" s="75">
        <f>'Adherencia Mimpara'!BZ467</f>
        <v>0</v>
      </c>
      <c r="BZ36" s="75">
        <f>'Adherencia Mimpara'!CA467</f>
        <v>0</v>
      </c>
      <c r="CA36" s="75">
        <f>'Adherencia Mimpara'!CB467</f>
        <v>0</v>
      </c>
      <c r="CB36" s="75">
        <f>'Adherencia Mimpara'!CC467</f>
        <v>0</v>
      </c>
      <c r="CC36" s="75">
        <f>'Adherencia Mimpara'!CD467</f>
        <v>0</v>
      </c>
      <c r="CD36" s="75">
        <f>'Adherencia Mimpara'!CE467</f>
        <v>0</v>
      </c>
      <c r="CE36" s="75">
        <f>'Adherencia Mimpara'!CF467</f>
        <v>0</v>
      </c>
      <c r="CF36" s="75">
        <f>'Adherencia Mimpara'!CG467</f>
        <v>0</v>
      </c>
      <c r="CG36" s="75">
        <f>'Adherencia Mimpara'!CH467</f>
        <v>0</v>
      </c>
      <c r="CH36" s="75">
        <f>'Adherencia Mimpara'!CI467</f>
        <v>0</v>
      </c>
      <c r="CI36" s="77">
        <f>CH36/$AE$36</f>
        <v>0</v>
      </c>
      <c r="CJ36" s="84"/>
      <c r="CN36" s="82"/>
    </row>
    <row r="37" spans="2:92" x14ac:dyDescent="0.35">
      <c r="B37" s="73">
        <v>41426</v>
      </c>
      <c r="C37" s="74"/>
      <c r="D37" s="74"/>
      <c r="E37" s="74"/>
      <c r="F37" s="74"/>
      <c r="G37" s="74"/>
      <c r="H37" s="74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125">
        <f>'Adherencia Mimpara'!AG479</f>
        <v>9</v>
      </c>
      <c r="AG37" s="75">
        <f>'Adherencia Mimpara'!AH479</f>
        <v>0</v>
      </c>
      <c r="AH37" s="75">
        <f>'Adherencia Mimpara'!AI479</f>
        <v>0</v>
      </c>
      <c r="AI37" s="75">
        <f>'Adherencia Mimpara'!AJ479</f>
        <v>0</v>
      </c>
      <c r="AJ37" s="75">
        <f>'Adherencia Mimpara'!AK479</f>
        <v>0</v>
      </c>
      <c r="AK37" s="75">
        <f>'Adherencia Mimpara'!AL479</f>
        <v>0</v>
      </c>
      <c r="AL37" s="75">
        <f>'Adherencia Mimpara'!AM479</f>
        <v>0</v>
      </c>
      <c r="AM37" s="75">
        <f>'Adherencia Mimpara'!AN479</f>
        <v>0</v>
      </c>
      <c r="AN37" s="75">
        <f>'Adherencia Mimpara'!AO479</f>
        <v>0</v>
      </c>
      <c r="AO37" s="75">
        <f>'Adherencia Mimpara'!AP479</f>
        <v>0</v>
      </c>
      <c r="AP37" s="75">
        <f>'Adherencia Mimpara'!AQ479</f>
        <v>0</v>
      </c>
      <c r="AQ37" s="75">
        <f>'Adherencia Mimpara'!AR479</f>
        <v>0</v>
      </c>
      <c r="AR37" s="75">
        <f>'Adherencia Mimpara'!AS479</f>
        <v>0</v>
      </c>
      <c r="AS37" s="75">
        <f>'Adherencia Mimpara'!AT479</f>
        <v>0</v>
      </c>
      <c r="AT37" s="75">
        <f>'Adherencia Mimpara'!AU479</f>
        <v>0</v>
      </c>
      <c r="AU37" s="75">
        <f>'Adherencia Mimpara'!AV479</f>
        <v>0</v>
      </c>
      <c r="AV37" s="75">
        <f>'Adherencia Mimpara'!AW479</f>
        <v>0</v>
      </c>
      <c r="AW37" s="75">
        <f>'Adherencia Mimpara'!AX479</f>
        <v>0</v>
      </c>
      <c r="AX37" s="75">
        <f>'Adherencia Mimpara'!AY479</f>
        <v>0</v>
      </c>
      <c r="AY37" s="75">
        <f>'Adherencia Mimpara'!AZ479</f>
        <v>0</v>
      </c>
      <c r="AZ37" s="75">
        <f>'Adherencia Mimpara'!BA479</f>
        <v>0</v>
      </c>
      <c r="BA37" s="75">
        <f>'Adherencia Mimpara'!BB479</f>
        <v>0</v>
      </c>
      <c r="BB37" s="75">
        <f>'Adherencia Mimpara'!BC479</f>
        <v>0</v>
      </c>
      <c r="BC37" s="75">
        <f>'Adherencia Mimpara'!BD479</f>
        <v>0</v>
      </c>
      <c r="BD37" s="75">
        <f>'Adherencia Mimpara'!BE479</f>
        <v>0</v>
      </c>
      <c r="BE37" s="75">
        <f>'Adherencia Mimpara'!BF479</f>
        <v>0</v>
      </c>
      <c r="BF37" s="75">
        <f>'Adherencia Mimpara'!BG479</f>
        <v>0</v>
      </c>
      <c r="BG37" s="75">
        <f>'Adherencia Mimpara'!BH479</f>
        <v>0</v>
      </c>
      <c r="BH37" s="75">
        <f>'Adherencia Mimpara'!BI479</f>
        <v>0</v>
      </c>
      <c r="BI37" s="75">
        <f>'Adherencia Mimpara'!BJ479</f>
        <v>0</v>
      </c>
      <c r="BJ37" s="75">
        <f>'Adherencia Mimpara'!BK479</f>
        <v>0</v>
      </c>
      <c r="BK37" s="75">
        <f>'Adherencia Mimpara'!BL479</f>
        <v>0</v>
      </c>
      <c r="BL37" s="75">
        <f>'Adherencia Mimpara'!BM479</f>
        <v>0</v>
      </c>
      <c r="BM37" s="75">
        <f>'Adherencia Mimpara'!BN479</f>
        <v>0</v>
      </c>
      <c r="BN37" s="75">
        <f>'Adherencia Mimpara'!BO479</f>
        <v>1</v>
      </c>
      <c r="BO37" s="75">
        <f>'Adherencia Mimpara'!BP479</f>
        <v>0</v>
      </c>
      <c r="BP37" s="75">
        <f>'Adherencia Mimpara'!BQ479</f>
        <v>0</v>
      </c>
      <c r="BQ37" s="75">
        <f>'Adherencia Mimpara'!BR479</f>
        <v>0</v>
      </c>
      <c r="BR37" s="75">
        <f>'Adherencia Mimpara'!BS479</f>
        <v>0</v>
      </c>
      <c r="BS37" s="75">
        <f>'Adherencia Mimpara'!BT479</f>
        <v>0</v>
      </c>
      <c r="BT37" s="75">
        <f>'Adherencia Mimpara'!BU479</f>
        <v>0</v>
      </c>
      <c r="BU37" s="75">
        <f>'Adherencia Mimpara'!BV479</f>
        <v>0</v>
      </c>
      <c r="BV37" s="75">
        <f>'Adherencia Mimpara'!BW479</f>
        <v>0</v>
      </c>
      <c r="BW37" s="75">
        <f>'Adherencia Mimpara'!BX479</f>
        <v>0</v>
      </c>
      <c r="BX37" s="75">
        <f>'Adherencia Mimpara'!BY479</f>
        <v>0</v>
      </c>
      <c r="BY37" s="75">
        <f>'Adherencia Mimpara'!BZ479</f>
        <v>0</v>
      </c>
      <c r="BZ37" s="75">
        <f>'Adherencia Mimpara'!CA479</f>
        <v>0</v>
      </c>
      <c r="CA37" s="75">
        <f>'Adherencia Mimpara'!CB479</f>
        <v>0</v>
      </c>
      <c r="CB37" s="75">
        <f>'Adherencia Mimpara'!CC479</f>
        <v>0</v>
      </c>
      <c r="CC37" s="75">
        <f>'Adherencia Mimpara'!CD479</f>
        <v>0</v>
      </c>
      <c r="CD37" s="75">
        <f>'Adherencia Mimpara'!CE479</f>
        <v>0</v>
      </c>
      <c r="CE37" s="75">
        <f>'Adherencia Mimpara'!CF479</f>
        <v>0</v>
      </c>
      <c r="CF37" s="75">
        <f>'Adherencia Mimpara'!CG479</f>
        <v>0</v>
      </c>
      <c r="CG37" s="75">
        <f>'Adherencia Mimpara'!CH479</f>
        <v>0</v>
      </c>
      <c r="CH37" s="75">
        <f>'Adherencia Mimpara'!CI479</f>
        <v>0</v>
      </c>
      <c r="CI37" s="77">
        <f>CH37/$AF$37</f>
        <v>0</v>
      </c>
      <c r="CJ37" s="84"/>
      <c r="CN37" s="82"/>
    </row>
    <row r="38" spans="2:92" x14ac:dyDescent="0.35">
      <c r="B38" s="73">
        <v>41456</v>
      </c>
      <c r="C38" s="74"/>
      <c r="D38" s="74"/>
      <c r="E38" s="74"/>
      <c r="F38" s="74"/>
      <c r="G38" s="74"/>
      <c r="H38" s="74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125">
        <f>'Adherencia Mimpara'!AH495</f>
        <v>13</v>
      </c>
      <c r="AH38" s="75">
        <f>'Adherencia Mimpara'!AI495</f>
        <v>1</v>
      </c>
      <c r="AI38" s="75">
        <f>'Adherencia Mimpara'!AJ495</f>
        <v>1</v>
      </c>
      <c r="AJ38" s="75">
        <f>'Adherencia Mimpara'!AK495</f>
        <v>1</v>
      </c>
      <c r="AK38" s="75">
        <f>'Adherencia Mimpara'!AL495</f>
        <v>1</v>
      </c>
      <c r="AL38" s="75">
        <f>'Adherencia Mimpara'!AM495</f>
        <v>0</v>
      </c>
      <c r="AM38" s="75">
        <f>'Adherencia Mimpara'!AN495</f>
        <v>0</v>
      </c>
      <c r="AN38" s="75">
        <f>'Adherencia Mimpara'!AO495</f>
        <v>0</v>
      </c>
      <c r="AO38" s="75">
        <f>'Adherencia Mimpara'!AP495</f>
        <v>0</v>
      </c>
      <c r="AP38" s="75">
        <f>'Adherencia Mimpara'!AQ495</f>
        <v>1</v>
      </c>
      <c r="AQ38" s="75">
        <f>'Adherencia Mimpara'!AR495</f>
        <v>0</v>
      </c>
      <c r="AR38" s="75">
        <f>'Adherencia Mimpara'!AS495</f>
        <v>0</v>
      </c>
      <c r="AS38" s="75">
        <f>'Adherencia Mimpara'!AT495</f>
        <v>0</v>
      </c>
      <c r="AT38" s="75">
        <f>'Adherencia Mimpara'!AU495</f>
        <v>0</v>
      </c>
      <c r="AU38" s="75">
        <f>'Adherencia Mimpara'!AV495</f>
        <v>0</v>
      </c>
      <c r="AV38" s="75">
        <f>'Adherencia Mimpara'!AW495</f>
        <v>0</v>
      </c>
      <c r="AW38" s="75">
        <f>'Adherencia Mimpara'!AX495</f>
        <v>0</v>
      </c>
      <c r="AX38" s="75">
        <f>'Adherencia Mimpara'!AY495</f>
        <v>0</v>
      </c>
      <c r="AY38" s="75">
        <f>'Adherencia Mimpara'!AZ495</f>
        <v>0</v>
      </c>
      <c r="AZ38" s="75">
        <f>'Adherencia Mimpara'!BA495</f>
        <v>0</v>
      </c>
      <c r="BA38" s="75">
        <f>'Adherencia Mimpara'!BB495</f>
        <v>0</v>
      </c>
      <c r="BB38" s="75">
        <f>'Adherencia Mimpara'!BC495</f>
        <v>0</v>
      </c>
      <c r="BC38" s="75">
        <f>'Adherencia Mimpara'!BD495</f>
        <v>0</v>
      </c>
      <c r="BD38" s="75">
        <f>'Adherencia Mimpara'!BE495</f>
        <v>0</v>
      </c>
      <c r="BE38" s="75">
        <f>'Adherencia Mimpara'!BF495</f>
        <v>0</v>
      </c>
      <c r="BF38" s="75">
        <f>'Adherencia Mimpara'!BG495</f>
        <v>0</v>
      </c>
      <c r="BG38" s="75">
        <f>'Adherencia Mimpara'!BH495</f>
        <v>0</v>
      </c>
      <c r="BH38" s="75">
        <f>'Adherencia Mimpara'!BI495</f>
        <v>0</v>
      </c>
      <c r="BI38" s="75">
        <f>'Adherencia Mimpara'!BJ495</f>
        <v>0</v>
      </c>
      <c r="BJ38" s="75">
        <f>'Adherencia Mimpara'!BK495</f>
        <v>0</v>
      </c>
      <c r="BK38" s="75">
        <f>'Adherencia Mimpara'!BL495</f>
        <v>0</v>
      </c>
      <c r="BL38" s="75">
        <f>'Adherencia Mimpara'!BM495</f>
        <v>0</v>
      </c>
      <c r="BM38" s="75">
        <f>'Adherencia Mimpara'!BN495</f>
        <v>0</v>
      </c>
      <c r="BN38" s="75">
        <f>'Adherencia Mimpara'!BO495</f>
        <v>0</v>
      </c>
      <c r="BO38" s="75">
        <f>'Adherencia Mimpara'!BP495</f>
        <v>0</v>
      </c>
      <c r="BP38" s="75">
        <f>'Adherencia Mimpara'!BQ495</f>
        <v>0</v>
      </c>
      <c r="BQ38" s="75">
        <f>'Adherencia Mimpara'!BR495</f>
        <v>0</v>
      </c>
      <c r="BR38" s="75">
        <f>'Adherencia Mimpara'!BS495</f>
        <v>0</v>
      </c>
      <c r="BS38" s="75">
        <f>'Adherencia Mimpara'!BT495</f>
        <v>0</v>
      </c>
      <c r="BT38" s="75">
        <f>'Adherencia Mimpara'!BU495</f>
        <v>0</v>
      </c>
      <c r="BU38" s="75">
        <f>'Adherencia Mimpara'!BV495</f>
        <v>0</v>
      </c>
      <c r="BV38" s="75">
        <f>'Adherencia Mimpara'!BW495</f>
        <v>0</v>
      </c>
      <c r="BW38" s="75">
        <f>'Adherencia Mimpara'!BX495</f>
        <v>0</v>
      </c>
      <c r="BX38" s="75">
        <f>'Adherencia Mimpara'!BY495</f>
        <v>0</v>
      </c>
      <c r="BY38" s="75">
        <f>'Adherencia Mimpara'!BZ495</f>
        <v>0</v>
      </c>
      <c r="BZ38" s="75">
        <f>'Adherencia Mimpara'!CA495</f>
        <v>0</v>
      </c>
      <c r="CA38" s="75">
        <f>'Adherencia Mimpara'!CB495</f>
        <v>0</v>
      </c>
      <c r="CB38" s="75">
        <f>'Adherencia Mimpara'!CC495</f>
        <v>0</v>
      </c>
      <c r="CC38" s="75">
        <f>'Adherencia Mimpara'!CD495</f>
        <v>0</v>
      </c>
      <c r="CD38" s="75">
        <f>'Adherencia Mimpara'!CE495</f>
        <v>0</v>
      </c>
      <c r="CE38" s="75">
        <f>'Adherencia Mimpara'!CF495</f>
        <v>0</v>
      </c>
      <c r="CF38" s="75">
        <f>'Adherencia Mimpara'!CG495</f>
        <v>0</v>
      </c>
      <c r="CG38" s="75">
        <f>'Adherencia Mimpara'!CH495</f>
        <v>0</v>
      </c>
      <c r="CH38" s="75">
        <f>'Adherencia Mimpara'!CI495</f>
        <v>0</v>
      </c>
      <c r="CI38" s="77">
        <f>CH38/$AG$38</f>
        <v>0</v>
      </c>
      <c r="CJ38" s="84"/>
      <c r="CN38" s="82"/>
    </row>
    <row r="39" spans="2:92" x14ac:dyDescent="0.35">
      <c r="B39" s="73">
        <v>41487</v>
      </c>
      <c r="C39" s="74"/>
      <c r="D39" s="74"/>
      <c r="E39" s="74"/>
      <c r="F39" s="74"/>
      <c r="G39" s="74"/>
      <c r="H39" s="74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125">
        <f>'Adherencia Mimpara'!AI505</f>
        <v>7</v>
      </c>
      <c r="AI39" s="75">
        <f>'Adherencia Mimpara'!AJ505</f>
        <v>2</v>
      </c>
      <c r="AJ39" s="75">
        <f>'Adherencia Mimpara'!AK505</f>
        <v>0</v>
      </c>
      <c r="AK39" s="75">
        <f>'Adherencia Mimpara'!AL505</f>
        <v>0</v>
      </c>
      <c r="AL39" s="75">
        <f>'Adherencia Mimpara'!AM505</f>
        <v>1</v>
      </c>
      <c r="AM39" s="75">
        <f>'Adherencia Mimpara'!AN505</f>
        <v>1</v>
      </c>
      <c r="AN39" s="75">
        <f>'Adherencia Mimpara'!AO505</f>
        <v>0</v>
      </c>
      <c r="AO39" s="75">
        <f>'Adherencia Mimpara'!AP505</f>
        <v>0</v>
      </c>
      <c r="AP39" s="75">
        <f>'Adherencia Mimpara'!AQ505</f>
        <v>0</v>
      </c>
      <c r="AQ39" s="75">
        <f>'Adherencia Mimpara'!AR505</f>
        <v>0</v>
      </c>
      <c r="AR39" s="75">
        <f>'Adherencia Mimpara'!AS505</f>
        <v>0</v>
      </c>
      <c r="AS39" s="75">
        <f>'Adherencia Mimpara'!AT505</f>
        <v>0</v>
      </c>
      <c r="AT39" s="75">
        <f>'Adherencia Mimpara'!AU505</f>
        <v>0</v>
      </c>
      <c r="AU39" s="75">
        <f>'Adherencia Mimpara'!AV505</f>
        <v>0</v>
      </c>
      <c r="AV39" s="75">
        <f>'Adherencia Mimpara'!AW505</f>
        <v>0</v>
      </c>
      <c r="AW39" s="75">
        <f>'Adherencia Mimpara'!AX505</f>
        <v>0</v>
      </c>
      <c r="AX39" s="75">
        <f>'Adherencia Mimpara'!AY505</f>
        <v>0</v>
      </c>
      <c r="AY39" s="75">
        <f>'Adherencia Mimpara'!AZ505</f>
        <v>0</v>
      </c>
      <c r="AZ39" s="75">
        <f>'Adherencia Mimpara'!BA505</f>
        <v>0</v>
      </c>
      <c r="BA39" s="75">
        <f>'Adherencia Mimpara'!BB505</f>
        <v>0</v>
      </c>
      <c r="BB39" s="75">
        <f>'Adherencia Mimpara'!BC505</f>
        <v>0</v>
      </c>
      <c r="BC39" s="75">
        <f>'Adherencia Mimpara'!BD505</f>
        <v>0</v>
      </c>
      <c r="BD39" s="75">
        <f>'Adherencia Mimpara'!BE505</f>
        <v>0</v>
      </c>
      <c r="BE39" s="75">
        <f>'Adherencia Mimpara'!BF505</f>
        <v>0</v>
      </c>
      <c r="BF39" s="75">
        <f>'Adherencia Mimpara'!BG505</f>
        <v>0</v>
      </c>
      <c r="BG39" s="75">
        <f>'Adherencia Mimpara'!BH505</f>
        <v>0</v>
      </c>
      <c r="BH39" s="75">
        <f>'Adherencia Mimpara'!BI505</f>
        <v>0</v>
      </c>
      <c r="BI39" s="75">
        <f>'Adherencia Mimpara'!BJ505</f>
        <v>0</v>
      </c>
      <c r="BJ39" s="75">
        <f>'Adherencia Mimpara'!BK505</f>
        <v>0</v>
      </c>
      <c r="BK39" s="75">
        <f>'Adherencia Mimpara'!BL505</f>
        <v>0</v>
      </c>
      <c r="BL39" s="75">
        <f>'Adherencia Mimpara'!BM505</f>
        <v>0</v>
      </c>
      <c r="BM39" s="75">
        <f>'Adherencia Mimpara'!BN505</f>
        <v>0</v>
      </c>
      <c r="BN39" s="75">
        <f>'Adherencia Mimpara'!BO505</f>
        <v>0</v>
      </c>
      <c r="BO39" s="75">
        <f>'Adherencia Mimpara'!BP505</f>
        <v>0</v>
      </c>
      <c r="BP39" s="75">
        <f>'Adherencia Mimpara'!BQ505</f>
        <v>0</v>
      </c>
      <c r="BQ39" s="75">
        <f>'Adherencia Mimpara'!BR505</f>
        <v>0</v>
      </c>
      <c r="BR39" s="75">
        <f>'Adherencia Mimpara'!BS505</f>
        <v>0</v>
      </c>
      <c r="BS39" s="75">
        <f>'Adherencia Mimpara'!BT505</f>
        <v>0</v>
      </c>
      <c r="BT39" s="75">
        <f>'Adherencia Mimpara'!BU505</f>
        <v>0</v>
      </c>
      <c r="BU39" s="75">
        <f>'Adherencia Mimpara'!BV505</f>
        <v>0</v>
      </c>
      <c r="BV39" s="75">
        <f>'Adherencia Mimpara'!BW505</f>
        <v>0</v>
      </c>
      <c r="BW39" s="75">
        <f>'Adherencia Mimpara'!BX505</f>
        <v>0</v>
      </c>
      <c r="BX39" s="75">
        <f>'Adherencia Mimpara'!BY505</f>
        <v>0</v>
      </c>
      <c r="BY39" s="75">
        <f>'Adherencia Mimpara'!BZ505</f>
        <v>0</v>
      </c>
      <c r="BZ39" s="75">
        <f>'Adherencia Mimpara'!CA505</f>
        <v>0</v>
      </c>
      <c r="CA39" s="75">
        <f>'Adherencia Mimpara'!CB505</f>
        <v>0</v>
      </c>
      <c r="CB39" s="75">
        <f>'Adherencia Mimpara'!CC505</f>
        <v>0</v>
      </c>
      <c r="CC39" s="75">
        <f>'Adherencia Mimpara'!CD505</f>
        <v>0</v>
      </c>
      <c r="CD39" s="75">
        <f>'Adherencia Mimpara'!CE505</f>
        <v>0</v>
      </c>
      <c r="CE39" s="75">
        <f>'Adherencia Mimpara'!CF505</f>
        <v>0</v>
      </c>
      <c r="CF39" s="75">
        <f>'Adherencia Mimpara'!CG505</f>
        <v>0</v>
      </c>
      <c r="CG39" s="75">
        <f>'Adherencia Mimpara'!CH505</f>
        <v>0</v>
      </c>
      <c r="CH39" s="75">
        <f>'Adherencia Mimpara'!CI505</f>
        <v>0</v>
      </c>
      <c r="CI39" s="77">
        <f>CH39/$AH$39</f>
        <v>0</v>
      </c>
      <c r="CJ39" s="84"/>
      <c r="CN39" s="82"/>
    </row>
    <row r="40" spans="2:92" x14ac:dyDescent="0.35">
      <c r="B40" s="73">
        <v>41518</v>
      </c>
      <c r="C40" s="74"/>
      <c r="D40" s="74"/>
      <c r="E40" s="74"/>
      <c r="F40" s="74"/>
      <c r="G40" s="74"/>
      <c r="H40" s="74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125">
        <f>'Adherencia Mimpara'!AJ515</f>
        <v>7</v>
      </c>
      <c r="AJ40" s="75">
        <f>'Adherencia Mimpara'!AK515</f>
        <v>4</v>
      </c>
      <c r="AK40" s="75">
        <f>'Adherencia Mimpara'!AL515</f>
        <v>3</v>
      </c>
      <c r="AL40" s="75">
        <f>'Adherencia Mimpara'!AM515</f>
        <v>1</v>
      </c>
      <c r="AM40" s="75">
        <f>'Adherencia Mimpara'!AN515</f>
        <v>1</v>
      </c>
      <c r="AN40" s="75">
        <f>'Adherencia Mimpara'!AO515</f>
        <v>0</v>
      </c>
      <c r="AO40" s="75">
        <f>'Adherencia Mimpara'!AP515</f>
        <v>0</v>
      </c>
      <c r="AP40" s="75">
        <f>'Adherencia Mimpara'!AQ515</f>
        <v>0</v>
      </c>
      <c r="AQ40" s="75">
        <f>'Adherencia Mimpara'!AR515</f>
        <v>1</v>
      </c>
      <c r="AR40" s="75">
        <f>'Adherencia Mimpara'!AS515</f>
        <v>0</v>
      </c>
      <c r="AS40" s="75">
        <f>'Adherencia Mimpara'!AT515</f>
        <v>0</v>
      </c>
      <c r="AT40" s="75">
        <f>'Adherencia Mimpara'!AU515</f>
        <v>0</v>
      </c>
      <c r="AU40" s="75">
        <f>'Adherencia Mimpara'!AV515</f>
        <v>0</v>
      </c>
      <c r="AV40" s="75">
        <f>'Adherencia Mimpara'!AW515</f>
        <v>0</v>
      </c>
      <c r="AW40" s="75">
        <f>'Adherencia Mimpara'!AX515</f>
        <v>0</v>
      </c>
      <c r="AX40" s="75">
        <f>'Adherencia Mimpara'!AY515</f>
        <v>0</v>
      </c>
      <c r="AY40" s="75">
        <f>'Adherencia Mimpara'!AZ515</f>
        <v>0</v>
      </c>
      <c r="AZ40" s="75">
        <f>'Adherencia Mimpara'!BA515</f>
        <v>0</v>
      </c>
      <c r="BA40" s="75">
        <f>'Adherencia Mimpara'!BB515</f>
        <v>0</v>
      </c>
      <c r="BB40" s="75">
        <f>'Adherencia Mimpara'!BC515</f>
        <v>0</v>
      </c>
      <c r="BC40" s="75">
        <f>'Adherencia Mimpara'!BD515</f>
        <v>0</v>
      </c>
      <c r="BD40" s="75">
        <f>'Adherencia Mimpara'!BE515</f>
        <v>0</v>
      </c>
      <c r="BE40" s="75">
        <f>'Adherencia Mimpara'!BF515</f>
        <v>0</v>
      </c>
      <c r="BF40" s="75">
        <f>'Adherencia Mimpara'!BG515</f>
        <v>0</v>
      </c>
      <c r="BG40" s="75">
        <f>'Adherencia Mimpara'!BH515</f>
        <v>0</v>
      </c>
      <c r="BH40" s="75">
        <f>'Adherencia Mimpara'!BI515</f>
        <v>0</v>
      </c>
      <c r="BI40" s="75">
        <f>'Adherencia Mimpara'!BJ515</f>
        <v>0</v>
      </c>
      <c r="BJ40" s="75">
        <f>'Adherencia Mimpara'!BK515</f>
        <v>0</v>
      </c>
      <c r="BK40" s="75">
        <f>'Adherencia Mimpara'!BL515</f>
        <v>0</v>
      </c>
      <c r="BL40" s="75">
        <f>'Adherencia Mimpara'!BM515</f>
        <v>0</v>
      </c>
      <c r="BM40" s="75">
        <f>'Adherencia Mimpara'!BN515</f>
        <v>0</v>
      </c>
      <c r="BN40" s="75">
        <f>'Adherencia Mimpara'!BO515</f>
        <v>0</v>
      </c>
      <c r="BO40" s="75">
        <f>'Adherencia Mimpara'!BP515</f>
        <v>0</v>
      </c>
      <c r="BP40" s="75">
        <f>'Adherencia Mimpara'!BQ515</f>
        <v>0</v>
      </c>
      <c r="BQ40" s="75">
        <f>'Adherencia Mimpara'!BR515</f>
        <v>0</v>
      </c>
      <c r="BR40" s="75">
        <f>'Adherencia Mimpara'!BS515</f>
        <v>0</v>
      </c>
      <c r="BS40" s="75">
        <f>'Adherencia Mimpara'!BT515</f>
        <v>0</v>
      </c>
      <c r="BT40" s="75">
        <f>'Adherencia Mimpara'!BU515</f>
        <v>0</v>
      </c>
      <c r="BU40" s="75">
        <f>'Adherencia Mimpara'!BV515</f>
        <v>0</v>
      </c>
      <c r="BV40" s="75">
        <f>'Adherencia Mimpara'!BW515</f>
        <v>0</v>
      </c>
      <c r="BW40" s="75">
        <f>'Adherencia Mimpara'!BX515</f>
        <v>0</v>
      </c>
      <c r="BX40" s="75">
        <f>'Adherencia Mimpara'!BY515</f>
        <v>0</v>
      </c>
      <c r="BY40" s="75">
        <f>'Adherencia Mimpara'!BZ515</f>
        <v>0</v>
      </c>
      <c r="BZ40" s="75">
        <f>'Adherencia Mimpara'!CA515</f>
        <v>0</v>
      </c>
      <c r="CA40" s="75">
        <f>'Adherencia Mimpara'!CB515</f>
        <v>0</v>
      </c>
      <c r="CB40" s="75">
        <f>'Adherencia Mimpara'!CC515</f>
        <v>0</v>
      </c>
      <c r="CC40" s="75">
        <f>'Adherencia Mimpara'!CD515</f>
        <v>0</v>
      </c>
      <c r="CD40" s="75">
        <f>'Adherencia Mimpara'!CE515</f>
        <v>0</v>
      </c>
      <c r="CE40" s="75">
        <f>'Adherencia Mimpara'!CF515</f>
        <v>0</v>
      </c>
      <c r="CF40" s="75">
        <f>'Adherencia Mimpara'!CG515</f>
        <v>0</v>
      </c>
      <c r="CG40" s="75">
        <f>'Adherencia Mimpara'!CH515</f>
        <v>0</v>
      </c>
      <c r="CH40" s="75">
        <f>'Adherencia Mimpara'!CI515</f>
        <v>0</v>
      </c>
      <c r="CI40" s="77">
        <f>CH40/$AI$40</f>
        <v>0</v>
      </c>
      <c r="CJ40" s="84"/>
      <c r="CN40" s="82"/>
    </row>
    <row r="41" spans="2:92" x14ac:dyDescent="0.35">
      <c r="B41" s="73">
        <v>41548</v>
      </c>
      <c r="C41" s="74"/>
      <c r="D41" s="74"/>
      <c r="E41" s="74"/>
      <c r="F41" s="74"/>
      <c r="G41" s="74"/>
      <c r="H41" s="74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125">
        <f>'Adherencia Mimpara'!AK524</f>
        <v>6</v>
      </c>
      <c r="AK41" s="75">
        <f>'Adherencia Mimpara'!AL524</f>
        <v>0</v>
      </c>
      <c r="AL41" s="75">
        <f>'Adherencia Mimpara'!AM524</f>
        <v>0</v>
      </c>
      <c r="AM41" s="75">
        <f>'Adherencia Mimpara'!AN524</f>
        <v>1</v>
      </c>
      <c r="AN41" s="75">
        <f>'Adherencia Mimpara'!AO524</f>
        <v>0</v>
      </c>
      <c r="AO41" s="75">
        <f>'Adherencia Mimpara'!AP524</f>
        <v>0</v>
      </c>
      <c r="AP41" s="75">
        <f>'Adherencia Mimpara'!AQ524</f>
        <v>0</v>
      </c>
      <c r="AQ41" s="75">
        <f>'Adherencia Mimpara'!AR524</f>
        <v>0</v>
      </c>
      <c r="AR41" s="75">
        <f>'Adherencia Mimpara'!AS524</f>
        <v>0</v>
      </c>
      <c r="AS41" s="75">
        <f>'Adherencia Mimpara'!AT524</f>
        <v>0</v>
      </c>
      <c r="AT41" s="75">
        <f>'Adherencia Mimpara'!AU524</f>
        <v>0</v>
      </c>
      <c r="AU41" s="75">
        <f>'Adherencia Mimpara'!AV524</f>
        <v>0</v>
      </c>
      <c r="AV41" s="75">
        <f>'Adherencia Mimpara'!AW524</f>
        <v>0</v>
      </c>
      <c r="AW41" s="75">
        <f>'Adherencia Mimpara'!AX524</f>
        <v>0</v>
      </c>
      <c r="AX41" s="75">
        <f>'Adherencia Mimpara'!AY524</f>
        <v>0</v>
      </c>
      <c r="AY41" s="75">
        <f>'Adherencia Mimpara'!AZ524</f>
        <v>0</v>
      </c>
      <c r="AZ41" s="75">
        <f>'Adherencia Mimpara'!BA524</f>
        <v>0</v>
      </c>
      <c r="BA41" s="75">
        <f>'Adherencia Mimpara'!BB524</f>
        <v>0</v>
      </c>
      <c r="BB41" s="75">
        <f>'Adherencia Mimpara'!BC524</f>
        <v>0</v>
      </c>
      <c r="BC41" s="75">
        <f>'Adherencia Mimpara'!BD524</f>
        <v>0</v>
      </c>
      <c r="BD41" s="75">
        <f>'Adherencia Mimpara'!BE524</f>
        <v>0</v>
      </c>
      <c r="BE41" s="75">
        <f>'Adherencia Mimpara'!BF524</f>
        <v>0</v>
      </c>
      <c r="BF41" s="75">
        <f>'Adherencia Mimpara'!BG524</f>
        <v>0</v>
      </c>
      <c r="BG41" s="75">
        <f>'Adherencia Mimpara'!BH524</f>
        <v>0</v>
      </c>
      <c r="BH41" s="75">
        <f>'Adherencia Mimpara'!BI524</f>
        <v>0</v>
      </c>
      <c r="BI41" s="75">
        <f>'Adherencia Mimpara'!BJ524</f>
        <v>0</v>
      </c>
      <c r="BJ41" s="75">
        <f>'Adherencia Mimpara'!BK524</f>
        <v>0</v>
      </c>
      <c r="BK41" s="75">
        <f>'Adherencia Mimpara'!BL524</f>
        <v>0</v>
      </c>
      <c r="BL41" s="75">
        <f>'Adherencia Mimpara'!BM524</f>
        <v>0</v>
      </c>
      <c r="BM41" s="75">
        <f>'Adherencia Mimpara'!BN524</f>
        <v>0</v>
      </c>
      <c r="BN41" s="75">
        <f>'Adherencia Mimpara'!BO524</f>
        <v>0</v>
      </c>
      <c r="BO41" s="75">
        <f>'Adherencia Mimpara'!BP524</f>
        <v>0</v>
      </c>
      <c r="BP41" s="75">
        <f>'Adherencia Mimpara'!BQ524</f>
        <v>0</v>
      </c>
      <c r="BQ41" s="75">
        <f>'Adherencia Mimpara'!BR524</f>
        <v>0</v>
      </c>
      <c r="BR41" s="75">
        <f>'Adherencia Mimpara'!BS524</f>
        <v>0</v>
      </c>
      <c r="BS41" s="75">
        <f>'Adherencia Mimpara'!BT524</f>
        <v>0</v>
      </c>
      <c r="BT41" s="75">
        <f>'Adherencia Mimpara'!BU524</f>
        <v>0</v>
      </c>
      <c r="BU41" s="75">
        <f>'Adherencia Mimpara'!BV524</f>
        <v>0</v>
      </c>
      <c r="BV41" s="75">
        <f>'Adherencia Mimpara'!BW524</f>
        <v>0</v>
      </c>
      <c r="BW41" s="75">
        <f>'Adherencia Mimpara'!BX524</f>
        <v>0</v>
      </c>
      <c r="BX41" s="75">
        <f>'Adherencia Mimpara'!BY524</f>
        <v>0</v>
      </c>
      <c r="BY41" s="75">
        <f>'Adherencia Mimpara'!BZ524</f>
        <v>0</v>
      </c>
      <c r="BZ41" s="75">
        <f>'Adherencia Mimpara'!CA524</f>
        <v>0</v>
      </c>
      <c r="CA41" s="75">
        <f>'Adherencia Mimpara'!CB524</f>
        <v>0</v>
      </c>
      <c r="CB41" s="75">
        <f>'Adherencia Mimpara'!CC524</f>
        <v>0</v>
      </c>
      <c r="CC41" s="75">
        <f>'Adherencia Mimpara'!CD524</f>
        <v>0</v>
      </c>
      <c r="CD41" s="75">
        <f>'Adherencia Mimpara'!CE524</f>
        <v>0</v>
      </c>
      <c r="CE41" s="75">
        <f>'Adherencia Mimpara'!CF524</f>
        <v>0</v>
      </c>
      <c r="CF41" s="75">
        <f>'Adherencia Mimpara'!CG524</f>
        <v>0</v>
      </c>
      <c r="CG41" s="75">
        <f>'Adherencia Mimpara'!CH524</f>
        <v>0</v>
      </c>
      <c r="CH41" s="75">
        <f>'Adherencia Mimpara'!CI524</f>
        <v>0</v>
      </c>
      <c r="CI41" s="77">
        <f>CH41/$AJ$41</f>
        <v>0</v>
      </c>
      <c r="CJ41" s="84"/>
      <c r="CN41" s="82"/>
    </row>
    <row r="42" spans="2:92" x14ac:dyDescent="0.35">
      <c r="B42" s="73">
        <v>41579</v>
      </c>
      <c r="C42" s="74"/>
      <c r="D42" s="74"/>
      <c r="E42" s="74"/>
      <c r="F42" s="74"/>
      <c r="G42" s="74"/>
      <c r="H42" s="74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125">
        <f>'Adherencia Mimpara'!AL534</f>
        <v>7</v>
      </c>
      <c r="AL42" s="75">
        <f>'Adherencia Mimpara'!AM534</f>
        <v>1</v>
      </c>
      <c r="AM42" s="75">
        <f>'Adherencia Mimpara'!AN534</f>
        <v>1</v>
      </c>
      <c r="AN42" s="75">
        <f>'Adherencia Mimpara'!AO534</f>
        <v>2</v>
      </c>
      <c r="AO42" s="75">
        <f>'Adherencia Mimpara'!AP534</f>
        <v>1</v>
      </c>
      <c r="AP42" s="75">
        <f>'Adherencia Mimpara'!AQ534</f>
        <v>0</v>
      </c>
      <c r="AQ42" s="75">
        <f>'Adherencia Mimpara'!AR534</f>
        <v>1</v>
      </c>
      <c r="AR42" s="75">
        <f>'Adherencia Mimpara'!AS534</f>
        <v>1</v>
      </c>
      <c r="AS42" s="75">
        <f>'Adherencia Mimpara'!AT534</f>
        <v>1</v>
      </c>
      <c r="AT42" s="75">
        <f>'Adherencia Mimpara'!AU534</f>
        <v>1</v>
      </c>
      <c r="AU42" s="75">
        <f>'Adherencia Mimpara'!AV534</f>
        <v>0</v>
      </c>
      <c r="AV42" s="75">
        <f>'Adherencia Mimpara'!AW534</f>
        <v>0</v>
      </c>
      <c r="AW42" s="75">
        <f>'Adherencia Mimpara'!AX534</f>
        <v>0</v>
      </c>
      <c r="AX42" s="75">
        <f>'Adherencia Mimpara'!AY534</f>
        <v>1</v>
      </c>
      <c r="AY42" s="75">
        <f>'Adherencia Mimpara'!AZ534</f>
        <v>1</v>
      </c>
      <c r="AZ42" s="75">
        <f>'Adherencia Mimpara'!BA534</f>
        <v>0</v>
      </c>
      <c r="BA42" s="75">
        <f>'Adherencia Mimpara'!BB534</f>
        <v>0</v>
      </c>
      <c r="BB42" s="75">
        <f>'Adherencia Mimpara'!BC534</f>
        <v>0</v>
      </c>
      <c r="BC42" s="75">
        <f>'Adherencia Mimpara'!BD534</f>
        <v>0</v>
      </c>
      <c r="BD42" s="75">
        <f>'Adherencia Mimpara'!BE534</f>
        <v>0</v>
      </c>
      <c r="BE42" s="75">
        <f>'Adherencia Mimpara'!BF534</f>
        <v>0</v>
      </c>
      <c r="BF42" s="75">
        <f>'Adherencia Mimpara'!BG534</f>
        <v>0</v>
      </c>
      <c r="BG42" s="75">
        <f>'Adherencia Mimpara'!BH534</f>
        <v>0</v>
      </c>
      <c r="BH42" s="75">
        <f>'Adherencia Mimpara'!BI534</f>
        <v>0</v>
      </c>
      <c r="BI42" s="75">
        <f>'Adherencia Mimpara'!BJ534</f>
        <v>0</v>
      </c>
      <c r="BJ42" s="75">
        <f>'Adherencia Mimpara'!BK534</f>
        <v>0</v>
      </c>
      <c r="BK42" s="75">
        <f>'Adherencia Mimpara'!BL534</f>
        <v>1</v>
      </c>
      <c r="BL42" s="75">
        <f>'Adherencia Mimpara'!BM534</f>
        <v>0</v>
      </c>
      <c r="BM42" s="75">
        <f>'Adherencia Mimpara'!BN534</f>
        <v>0</v>
      </c>
      <c r="BN42" s="75">
        <f>'Adherencia Mimpara'!BO534</f>
        <v>0</v>
      </c>
      <c r="BO42" s="75">
        <f>'Adherencia Mimpara'!BP534</f>
        <v>0</v>
      </c>
      <c r="BP42" s="75">
        <f>'Adherencia Mimpara'!BQ534</f>
        <v>0</v>
      </c>
      <c r="BQ42" s="75">
        <f>'Adherencia Mimpara'!BR534</f>
        <v>0</v>
      </c>
      <c r="BR42" s="75">
        <f>'Adherencia Mimpara'!BS534</f>
        <v>0</v>
      </c>
      <c r="BS42" s="75">
        <f>'Adherencia Mimpara'!BT534</f>
        <v>0</v>
      </c>
      <c r="BT42" s="75">
        <f>'Adherencia Mimpara'!BU534</f>
        <v>0</v>
      </c>
      <c r="BU42" s="75">
        <f>'Adherencia Mimpara'!BV534</f>
        <v>1</v>
      </c>
      <c r="BV42" s="75">
        <f>'Adherencia Mimpara'!BW534</f>
        <v>0</v>
      </c>
      <c r="BW42" s="75">
        <f>'Adherencia Mimpara'!BX534</f>
        <v>0</v>
      </c>
      <c r="BX42" s="75">
        <f>'Adherencia Mimpara'!BY534</f>
        <v>0</v>
      </c>
      <c r="BY42" s="75">
        <f>'Adherencia Mimpara'!BZ534</f>
        <v>1</v>
      </c>
      <c r="BZ42" s="75">
        <f>'Adherencia Mimpara'!CA534</f>
        <v>0</v>
      </c>
      <c r="CA42" s="75">
        <f>'Adherencia Mimpara'!CB534</f>
        <v>0</v>
      </c>
      <c r="CB42" s="75">
        <f>'Adherencia Mimpara'!CC534</f>
        <v>0</v>
      </c>
      <c r="CC42" s="75">
        <f>'Adherencia Mimpara'!CD534</f>
        <v>0</v>
      </c>
      <c r="CD42" s="75">
        <f>'Adherencia Mimpara'!CE534</f>
        <v>0</v>
      </c>
      <c r="CE42" s="75">
        <f>'Adherencia Mimpara'!CF534</f>
        <v>0</v>
      </c>
      <c r="CF42" s="75">
        <f>'Adherencia Mimpara'!CG534</f>
        <v>0</v>
      </c>
      <c r="CG42" s="75">
        <f>'Adherencia Mimpara'!CH534</f>
        <v>0</v>
      </c>
      <c r="CH42" s="75">
        <f>'Adherencia Mimpara'!CI534</f>
        <v>0</v>
      </c>
      <c r="CI42" s="77">
        <f>CH42/$AK$42</f>
        <v>0</v>
      </c>
      <c r="CJ42" s="84"/>
      <c r="CN42" s="82"/>
    </row>
    <row r="43" spans="2:92" x14ac:dyDescent="0.35">
      <c r="B43" s="73">
        <v>41609</v>
      </c>
      <c r="C43" s="74"/>
      <c r="D43" s="74"/>
      <c r="E43" s="74"/>
      <c r="F43" s="74"/>
      <c r="G43" s="74"/>
      <c r="H43" s="74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125">
        <f>'Adherencia Mimpara'!AM546</f>
        <v>9</v>
      </c>
      <c r="AM43" s="75">
        <f>'Adherencia Mimpara'!AN546</f>
        <v>3</v>
      </c>
      <c r="AN43" s="75">
        <f>'Adherencia Mimpara'!AO546</f>
        <v>0</v>
      </c>
      <c r="AO43" s="75">
        <f>'Adherencia Mimpara'!AP546</f>
        <v>0</v>
      </c>
      <c r="AP43" s="75">
        <f>'Adherencia Mimpara'!AQ546</f>
        <v>1</v>
      </c>
      <c r="AQ43" s="75">
        <f>'Adherencia Mimpara'!AR546</f>
        <v>0</v>
      </c>
      <c r="AR43" s="75">
        <f>'Adherencia Mimpara'!AS546</f>
        <v>0</v>
      </c>
      <c r="AS43" s="75">
        <f>'Adherencia Mimpara'!AT546</f>
        <v>0</v>
      </c>
      <c r="AT43" s="75">
        <f>'Adherencia Mimpara'!AU546</f>
        <v>0</v>
      </c>
      <c r="AU43" s="75">
        <f>'Adherencia Mimpara'!AV546</f>
        <v>0</v>
      </c>
      <c r="AV43" s="75">
        <f>'Adherencia Mimpara'!AW546</f>
        <v>0</v>
      </c>
      <c r="AW43" s="75">
        <f>'Adherencia Mimpara'!AX546</f>
        <v>0</v>
      </c>
      <c r="AX43" s="75">
        <f>'Adherencia Mimpara'!AY546</f>
        <v>0</v>
      </c>
      <c r="AY43" s="75">
        <f>'Adherencia Mimpara'!AZ546</f>
        <v>0</v>
      </c>
      <c r="AZ43" s="75">
        <f>'Adherencia Mimpara'!BA546</f>
        <v>0</v>
      </c>
      <c r="BA43" s="75">
        <f>'Adherencia Mimpara'!BB546</f>
        <v>0</v>
      </c>
      <c r="BB43" s="75">
        <f>'Adherencia Mimpara'!BC546</f>
        <v>0</v>
      </c>
      <c r="BC43" s="75">
        <f>'Adherencia Mimpara'!BD546</f>
        <v>0</v>
      </c>
      <c r="BD43" s="75">
        <f>'Adherencia Mimpara'!BE546</f>
        <v>0</v>
      </c>
      <c r="BE43" s="75">
        <f>'Adherencia Mimpara'!BF546</f>
        <v>0</v>
      </c>
      <c r="BF43" s="75">
        <f>'Adherencia Mimpara'!BG546</f>
        <v>0</v>
      </c>
      <c r="BG43" s="75">
        <f>'Adherencia Mimpara'!BH546</f>
        <v>0</v>
      </c>
      <c r="BH43" s="75">
        <f>'Adherencia Mimpara'!BI546</f>
        <v>0</v>
      </c>
      <c r="BI43" s="75">
        <f>'Adherencia Mimpara'!BJ546</f>
        <v>0</v>
      </c>
      <c r="BJ43" s="75">
        <f>'Adherencia Mimpara'!BK546</f>
        <v>0</v>
      </c>
      <c r="BK43" s="75">
        <f>'Adherencia Mimpara'!BL546</f>
        <v>0</v>
      </c>
      <c r="BL43" s="75">
        <f>'Adherencia Mimpara'!BM546</f>
        <v>0</v>
      </c>
      <c r="BM43" s="75">
        <f>'Adherencia Mimpara'!BN546</f>
        <v>0</v>
      </c>
      <c r="BN43" s="75">
        <f>'Adherencia Mimpara'!BO546</f>
        <v>0</v>
      </c>
      <c r="BO43" s="75">
        <f>'Adherencia Mimpara'!BP546</f>
        <v>0</v>
      </c>
      <c r="BP43" s="75">
        <f>'Adherencia Mimpara'!BQ546</f>
        <v>0</v>
      </c>
      <c r="BQ43" s="75">
        <f>'Adherencia Mimpara'!BR546</f>
        <v>0</v>
      </c>
      <c r="BR43" s="75">
        <f>'Adherencia Mimpara'!BS546</f>
        <v>0</v>
      </c>
      <c r="BS43" s="75">
        <f>'Adherencia Mimpara'!BT546</f>
        <v>0</v>
      </c>
      <c r="BT43" s="75">
        <f>'Adherencia Mimpara'!BU546</f>
        <v>0</v>
      </c>
      <c r="BU43" s="75">
        <f>'Adherencia Mimpara'!BV546</f>
        <v>0</v>
      </c>
      <c r="BV43" s="75">
        <f>'Adherencia Mimpara'!BW546</f>
        <v>1</v>
      </c>
      <c r="BW43" s="75">
        <f>'Adherencia Mimpara'!BX546</f>
        <v>0</v>
      </c>
      <c r="BX43" s="75">
        <f>'Adherencia Mimpara'!BY546</f>
        <v>0</v>
      </c>
      <c r="BY43" s="75">
        <f>'Adherencia Mimpara'!BZ546</f>
        <v>0</v>
      </c>
      <c r="BZ43" s="75">
        <f>'Adherencia Mimpara'!CA546</f>
        <v>0</v>
      </c>
      <c r="CA43" s="75">
        <f>'Adherencia Mimpara'!CB546</f>
        <v>0</v>
      </c>
      <c r="CB43" s="75">
        <f>'Adherencia Mimpara'!CC546</f>
        <v>0</v>
      </c>
      <c r="CC43" s="75">
        <f>'Adherencia Mimpara'!CD546</f>
        <v>0</v>
      </c>
      <c r="CD43" s="75">
        <f>'Adherencia Mimpara'!CE546</f>
        <v>0</v>
      </c>
      <c r="CE43" s="75">
        <f>'Adherencia Mimpara'!CF546</f>
        <v>0</v>
      </c>
      <c r="CF43" s="75">
        <f>'Adherencia Mimpara'!CG546</f>
        <v>0</v>
      </c>
      <c r="CG43" s="75">
        <f>'Adherencia Mimpara'!CH546</f>
        <v>0</v>
      </c>
      <c r="CH43" s="75">
        <f>'Adherencia Mimpara'!CI546</f>
        <v>0</v>
      </c>
      <c r="CI43" s="77">
        <f>CH43/$AL$43</f>
        <v>0</v>
      </c>
      <c r="CJ43" s="84"/>
      <c r="CN43" s="82"/>
    </row>
    <row r="44" spans="2:92" x14ac:dyDescent="0.35">
      <c r="B44" s="73">
        <v>41640</v>
      </c>
      <c r="C44" s="74"/>
      <c r="D44" s="74"/>
      <c r="E44" s="74"/>
      <c r="F44" s="74"/>
      <c r="G44" s="74"/>
      <c r="H44" s="74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125">
        <f>'Adherencia Mimpara'!AN560</f>
        <v>11</v>
      </c>
      <c r="AN44" s="75">
        <f>'Adherencia Mimpara'!AO560</f>
        <v>2</v>
      </c>
      <c r="AO44" s="75">
        <f>'Adherencia Mimpara'!AP560</f>
        <v>1</v>
      </c>
      <c r="AP44" s="75">
        <f>'Adherencia Mimpara'!AQ560</f>
        <v>0</v>
      </c>
      <c r="AQ44" s="75">
        <f>'Adherencia Mimpara'!AR560</f>
        <v>0</v>
      </c>
      <c r="AR44" s="75">
        <f>'Adherencia Mimpara'!AS560</f>
        <v>0</v>
      </c>
      <c r="AS44" s="75">
        <f>'Adherencia Mimpara'!AT560</f>
        <v>0</v>
      </c>
      <c r="AT44" s="75">
        <f>'Adherencia Mimpara'!AU560</f>
        <v>0</v>
      </c>
      <c r="AU44" s="75">
        <f>'Adherencia Mimpara'!AV560</f>
        <v>0</v>
      </c>
      <c r="AV44" s="75">
        <f>'Adherencia Mimpara'!AW560</f>
        <v>0</v>
      </c>
      <c r="AW44" s="75">
        <f>'Adherencia Mimpara'!AX560</f>
        <v>0</v>
      </c>
      <c r="AX44" s="75">
        <f>'Adherencia Mimpara'!AY560</f>
        <v>0</v>
      </c>
      <c r="AY44" s="75">
        <f>'Adherencia Mimpara'!AZ560</f>
        <v>0</v>
      </c>
      <c r="AZ44" s="75">
        <f>'Adherencia Mimpara'!BA560</f>
        <v>0</v>
      </c>
      <c r="BA44" s="75">
        <f>'Adherencia Mimpara'!BB560</f>
        <v>0</v>
      </c>
      <c r="BB44" s="75">
        <f>'Adherencia Mimpara'!BC560</f>
        <v>0</v>
      </c>
      <c r="BC44" s="75">
        <f>'Adherencia Mimpara'!BD560</f>
        <v>0</v>
      </c>
      <c r="BD44" s="75">
        <f>'Adherencia Mimpara'!BE560</f>
        <v>0</v>
      </c>
      <c r="BE44" s="75">
        <f>'Adherencia Mimpara'!BF560</f>
        <v>0</v>
      </c>
      <c r="BF44" s="75">
        <f>'Adherencia Mimpara'!BG560</f>
        <v>0</v>
      </c>
      <c r="BG44" s="75">
        <f>'Adherencia Mimpara'!BH560</f>
        <v>0</v>
      </c>
      <c r="BH44" s="75">
        <f>'Adherencia Mimpara'!BI560</f>
        <v>0</v>
      </c>
      <c r="BI44" s="75">
        <f>'Adherencia Mimpara'!BJ560</f>
        <v>0</v>
      </c>
      <c r="BJ44" s="75">
        <f>'Adherencia Mimpara'!BK560</f>
        <v>0</v>
      </c>
      <c r="BK44" s="75">
        <f>'Adherencia Mimpara'!BL560</f>
        <v>0</v>
      </c>
      <c r="BL44" s="75">
        <f>'Adherencia Mimpara'!BM560</f>
        <v>0</v>
      </c>
      <c r="BM44" s="75">
        <f>'Adherencia Mimpara'!BN560</f>
        <v>0</v>
      </c>
      <c r="BN44" s="75">
        <f>'Adherencia Mimpara'!BO560</f>
        <v>0</v>
      </c>
      <c r="BO44" s="75">
        <f>'Adherencia Mimpara'!BP560</f>
        <v>0</v>
      </c>
      <c r="BP44" s="75">
        <f>'Adherencia Mimpara'!BQ560</f>
        <v>0</v>
      </c>
      <c r="BQ44" s="75">
        <f>'Adherencia Mimpara'!BR560</f>
        <v>0</v>
      </c>
      <c r="BR44" s="75">
        <f>'Adherencia Mimpara'!BS560</f>
        <v>0</v>
      </c>
      <c r="BS44" s="75">
        <f>'Adherencia Mimpara'!BT560</f>
        <v>0</v>
      </c>
      <c r="BT44" s="75">
        <f>'Adherencia Mimpara'!BU560</f>
        <v>0</v>
      </c>
      <c r="BU44" s="75">
        <f>'Adherencia Mimpara'!BV560</f>
        <v>0</v>
      </c>
      <c r="BV44" s="75">
        <f>'Adherencia Mimpara'!BW560</f>
        <v>0</v>
      </c>
      <c r="BW44" s="75">
        <f>'Adherencia Mimpara'!BX560</f>
        <v>0</v>
      </c>
      <c r="BX44" s="75">
        <f>'Adherencia Mimpara'!BY560</f>
        <v>0</v>
      </c>
      <c r="BY44" s="75">
        <f>'Adherencia Mimpara'!BZ560</f>
        <v>0</v>
      </c>
      <c r="BZ44" s="75">
        <f>'Adherencia Mimpara'!CA560</f>
        <v>0</v>
      </c>
      <c r="CA44" s="75">
        <f>'Adherencia Mimpara'!CB560</f>
        <v>0</v>
      </c>
      <c r="CB44" s="75">
        <f>'Adherencia Mimpara'!CC560</f>
        <v>0</v>
      </c>
      <c r="CC44" s="75">
        <f>'Adherencia Mimpara'!CD560</f>
        <v>0</v>
      </c>
      <c r="CD44" s="75">
        <f>'Adherencia Mimpara'!CE560</f>
        <v>0</v>
      </c>
      <c r="CE44" s="75">
        <f>'Adherencia Mimpara'!CF560</f>
        <v>0</v>
      </c>
      <c r="CF44" s="75">
        <f>'Adherencia Mimpara'!CG560</f>
        <v>0</v>
      </c>
      <c r="CG44" s="75">
        <f>'Adherencia Mimpara'!CH560</f>
        <v>0</v>
      </c>
      <c r="CH44" s="75">
        <f>'Adherencia Mimpara'!CI560</f>
        <v>0</v>
      </c>
      <c r="CI44" s="77">
        <f>CH44/$AM$44</f>
        <v>0</v>
      </c>
      <c r="CJ44" s="84"/>
      <c r="CN44" s="82"/>
    </row>
    <row r="45" spans="2:92" x14ac:dyDescent="0.35">
      <c r="B45" s="73">
        <v>41671</v>
      </c>
      <c r="C45" s="74"/>
      <c r="D45" s="74"/>
      <c r="E45" s="74"/>
      <c r="F45" s="74"/>
      <c r="G45" s="74"/>
      <c r="H45" s="74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125">
        <f>'Adherencia Mimpara'!AO573</f>
        <v>10</v>
      </c>
      <c r="AO45" s="75">
        <f>'Adherencia Mimpara'!AP573</f>
        <v>1</v>
      </c>
      <c r="AP45" s="75">
        <f>'Adherencia Mimpara'!AQ573</f>
        <v>2</v>
      </c>
      <c r="AQ45" s="75">
        <f>'Adherencia Mimpara'!AR573</f>
        <v>0</v>
      </c>
      <c r="AR45" s="75">
        <f>'Adherencia Mimpara'!AS573</f>
        <v>0</v>
      </c>
      <c r="AS45" s="75">
        <f>'Adherencia Mimpara'!AT573</f>
        <v>0</v>
      </c>
      <c r="AT45" s="75">
        <f>'Adherencia Mimpara'!AU573</f>
        <v>0</v>
      </c>
      <c r="AU45" s="75">
        <f>'Adherencia Mimpara'!AV573</f>
        <v>0</v>
      </c>
      <c r="AV45" s="75">
        <f>'Adherencia Mimpara'!AW573</f>
        <v>0</v>
      </c>
      <c r="AW45" s="75">
        <f>'Adherencia Mimpara'!AX573</f>
        <v>0</v>
      </c>
      <c r="AX45" s="75">
        <f>'Adherencia Mimpara'!AY573</f>
        <v>0</v>
      </c>
      <c r="AY45" s="75">
        <f>'Adherencia Mimpara'!AZ573</f>
        <v>0</v>
      </c>
      <c r="AZ45" s="75">
        <f>'Adherencia Mimpara'!BA573</f>
        <v>0</v>
      </c>
      <c r="BA45" s="75">
        <f>'Adherencia Mimpara'!BB573</f>
        <v>0</v>
      </c>
      <c r="BB45" s="75">
        <f>'Adherencia Mimpara'!BC573</f>
        <v>0</v>
      </c>
      <c r="BC45" s="75">
        <f>'Adherencia Mimpara'!BD573</f>
        <v>0</v>
      </c>
      <c r="BD45" s="75">
        <f>'Adherencia Mimpara'!BE573</f>
        <v>0</v>
      </c>
      <c r="BE45" s="75">
        <f>'Adherencia Mimpara'!BF573</f>
        <v>0</v>
      </c>
      <c r="BF45" s="75">
        <f>'Adherencia Mimpara'!BG573</f>
        <v>0</v>
      </c>
      <c r="BG45" s="75">
        <f>'Adherencia Mimpara'!BH573</f>
        <v>0</v>
      </c>
      <c r="BH45" s="75">
        <f>'Adherencia Mimpara'!BI573</f>
        <v>0</v>
      </c>
      <c r="BI45" s="75">
        <f>'Adherencia Mimpara'!BJ573</f>
        <v>0</v>
      </c>
      <c r="BJ45" s="75">
        <f>'Adherencia Mimpara'!BK573</f>
        <v>0</v>
      </c>
      <c r="BK45" s="75">
        <f>'Adherencia Mimpara'!BL573</f>
        <v>0</v>
      </c>
      <c r="BL45" s="75">
        <f>'Adherencia Mimpara'!BM573</f>
        <v>0</v>
      </c>
      <c r="BM45" s="75">
        <f>'Adherencia Mimpara'!BN573</f>
        <v>0</v>
      </c>
      <c r="BN45" s="75">
        <f>'Adherencia Mimpara'!BO573</f>
        <v>0</v>
      </c>
      <c r="BO45" s="75">
        <f>'Adherencia Mimpara'!BP573</f>
        <v>0</v>
      </c>
      <c r="BP45" s="75">
        <f>'Adherencia Mimpara'!BQ573</f>
        <v>0</v>
      </c>
      <c r="BQ45" s="75">
        <f>'Adherencia Mimpara'!BR573</f>
        <v>0</v>
      </c>
      <c r="BR45" s="75">
        <f>'Adherencia Mimpara'!BS573</f>
        <v>0</v>
      </c>
      <c r="BS45" s="75">
        <f>'Adherencia Mimpara'!BT573</f>
        <v>0</v>
      </c>
      <c r="BT45" s="75">
        <f>'Adherencia Mimpara'!BU573</f>
        <v>0</v>
      </c>
      <c r="BU45" s="75">
        <f>'Adherencia Mimpara'!BV573</f>
        <v>0</v>
      </c>
      <c r="BV45" s="75">
        <f>'Adherencia Mimpara'!BW573</f>
        <v>0</v>
      </c>
      <c r="BW45" s="75">
        <f>'Adherencia Mimpara'!BX573</f>
        <v>0</v>
      </c>
      <c r="BX45" s="75">
        <f>'Adherencia Mimpara'!BY573</f>
        <v>0</v>
      </c>
      <c r="BY45" s="75">
        <f>'Adherencia Mimpara'!BZ573</f>
        <v>0</v>
      </c>
      <c r="BZ45" s="75">
        <f>'Adherencia Mimpara'!CA573</f>
        <v>0</v>
      </c>
      <c r="CA45" s="75">
        <f>'Adherencia Mimpara'!CB573</f>
        <v>0</v>
      </c>
      <c r="CB45" s="75">
        <f>'Adherencia Mimpara'!CC573</f>
        <v>0</v>
      </c>
      <c r="CC45" s="75">
        <f>'Adherencia Mimpara'!CD573</f>
        <v>0</v>
      </c>
      <c r="CD45" s="75">
        <f>'Adherencia Mimpara'!CE573</f>
        <v>0</v>
      </c>
      <c r="CE45" s="75">
        <f>'Adherencia Mimpara'!CF573</f>
        <v>0</v>
      </c>
      <c r="CF45" s="75">
        <f>'Adherencia Mimpara'!CG573</f>
        <v>0</v>
      </c>
      <c r="CG45" s="75">
        <f>'Adherencia Mimpara'!CH573</f>
        <v>0</v>
      </c>
      <c r="CH45" s="75">
        <f>'Adherencia Mimpara'!CI573</f>
        <v>0</v>
      </c>
      <c r="CI45" s="77">
        <f>CH45/$AN$45</f>
        <v>0</v>
      </c>
      <c r="CJ45" s="84"/>
      <c r="CN45" s="82"/>
    </row>
    <row r="46" spans="2:92" x14ac:dyDescent="0.35">
      <c r="B46" s="73">
        <v>41699</v>
      </c>
      <c r="C46" s="74"/>
      <c r="D46" s="74"/>
      <c r="E46" s="74"/>
      <c r="F46" s="74"/>
      <c r="G46" s="74"/>
      <c r="H46" s="74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125">
        <f>'Adherencia Mimpara'!AP580</f>
        <v>4</v>
      </c>
      <c r="AP46" s="75">
        <f>'Adherencia Mimpara'!AQ580</f>
        <v>1</v>
      </c>
      <c r="AQ46" s="75">
        <f>'Adherencia Mimpara'!AR580</f>
        <v>1</v>
      </c>
      <c r="AR46" s="75">
        <f>'Adherencia Mimpara'!AS580</f>
        <v>0</v>
      </c>
      <c r="AS46" s="75">
        <f>'Adherencia Mimpara'!AT580</f>
        <v>0</v>
      </c>
      <c r="AT46" s="75">
        <f>'Adherencia Mimpara'!AU580</f>
        <v>1</v>
      </c>
      <c r="AU46" s="75">
        <f>'Adherencia Mimpara'!AV580</f>
        <v>1</v>
      </c>
      <c r="AV46" s="75">
        <f>'Adherencia Mimpara'!AW580</f>
        <v>0</v>
      </c>
      <c r="AW46" s="75">
        <f>'Adherencia Mimpara'!AX580</f>
        <v>1</v>
      </c>
      <c r="AX46" s="75">
        <f>'Adherencia Mimpara'!AY580</f>
        <v>0</v>
      </c>
      <c r="AY46" s="75">
        <f>'Adherencia Mimpara'!AZ580</f>
        <v>1</v>
      </c>
      <c r="AZ46" s="75">
        <f>'Adherencia Mimpara'!BA580</f>
        <v>0</v>
      </c>
      <c r="BA46" s="75">
        <f>'Adherencia Mimpara'!BB580</f>
        <v>0</v>
      </c>
      <c r="BB46" s="75">
        <f>'Adherencia Mimpara'!BC580</f>
        <v>1</v>
      </c>
      <c r="BC46" s="75">
        <f>'Adherencia Mimpara'!BD580</f>
        <v>0</v>
      </c>
      <c r="BD46" s="75">
        <f>'Adherencia Mimpara'!BE580</f>
        <v>1</v>
      </c>
      <c r="BE46" s="75">
        <f>'Adherencia Mimpara'!BF580</f>
        <v>0</v>
      </c>
      <c r="BF46" s="75">
        <f>'Adherencia Mimpara'!BG580</f>
        <v>0</v>
      </c>
      <c r="BG46" s="75">
        <f>'Adherencia Mimpara'!BH580</f>
        <v>1</v>
      </c>
      <c r="BH46" s="75">
        <f>'Adherencia Mimpara'!BI580</f>
        <v>1</v>
      </c>
      <c r="BI46" s="75">
        <f>'Adherencia Mimpara'!BJ580</f>
        <v>1</v>
      </c>
      <c r="BJ46" s="75">
        <f>'Adherencia Mimpara'!BK580</f>
        <v>1</v>
      </c>
      <c r="BK46" s="75">
        <f>'Adherencia Mimpara'!BL580</f>
        <v>0</v>
      </c>
      <c r="BL46" s="75">
        <f>'Adherencia Mimpara'!BM580</f>
        <v>0</v>
      </c>
      <c r="BM46" s="75">
        <f>'Adherencia Mimpara'!BN580</f>
        <v>0</v>
      </c>
      <c r="BN46" s="75">
        <f>'Adherencia Mimpara'!BO580</f>
        <v>0</v>
      </c>
      <c r="BO46" s="75">
        <f>'Adherencia Mimpara'!BP580</f>
        <v>0</v>
      </c>
      <c r="BP46" s="75">
        <f>'Adherencia Mimpara'!BQ580</f>
        <v>1</v>
      </c>
      <c r="BQ46" s="75">
        <f>'Adherencia Mimpara'!BR580</f>
        <v>1</v>
      </c>
      <c r="BR46" s="75">
        <f>'Adherencia Mimpara'!BS580</f>
        <v>0</v>
      </c>
      <c r="BS46" s="75">
        <f>'Adherencia Mimpara'!BT580</f>
        <v>0</v>
      </c>
      <c r="BT46" s="75">
        <f>'Adherencia Mimpara'!BU580</f>
        <v>1</v>
      </c>
      <c r="BU46" s="75">
        <f>'Adherencia Mimpara'!BV580</f>
        <v>0</v>
      </c>
      <c r="BV46" s="75">
        <f>'Adherencia Mimpara'!BW580</f>
        <v>0</v>
      </c>
      <c r="BW46" s="75">
        <f>'Adherencia Mimpara'!BX580</f>
        <v>1</v>
      </c>
      <c r="BX46" s="75">
        <f>'Adherencia Mimpara'!BY580</f>
        <v>0</v>
      </c>
      <c r="BY46" s="75">
        <f>'Adherencia Mimpara'!BZ580</f>
        <v>1</v>
      </c>
      <c r="BZ46" s="75">
        <f>'Adherencia Mimpara'!CA580</f>
        <v>0</v>
      </c>
      <c r="CA46" s="75">
        <f>'Adherencia Mimpara'!CB580</f>
        <v>1</v>
      </c>
      <c r="CB46" s="75">
        <f>'Adherencia Mimpara'!CC580</f>
        <v>0</v>
      </c>
      <c r="CC46" s="75">
        <f>'Adherencia Mimpara'!CD580</f>
        <v>0</v>
      </c>
      <c r="CD46" s="75">
        <f>'Adherencia Mimpara'!CE580</f>
        <v>0</v>
      </c>
      <c r="CE46" s="75">
        <f>'Adherencia Mimpara'!CF580</f>
        <v>0</v>
      </c>
      <c r="CF46" s="75">
        <f>'Adherencia Mimpara'!CG580</f>
        <v>0</v>
      </c>
      <c r="CG46" s="75">
        <f>'Adherencia Mimpara'!CH580</f>
        <v>0</v>
      </c>
      <c r="CH46" s="75">
        <f>'Adherencia Mimpara'!CI580</f>
        <v>0</v>
      </c>
      <c r="CI46" s="77">
        <f>CH46/$AO$46</f>
        <v>0</v>
      </c>
      <c r="CJ46" s="84"/>
      <c r="CN46" s="82"/>
    </row>
    <row r="47" spans="2:92" x14ac:dyDescent="0.35">
      <c r="B47" s="73">
        <v>41730</v>
      </c>
      <c r="C47" s="74"/>
      <c r="D47" s="74"/>
      <c r="E47" s="74"/>
      <c r="F47" s="74"/>
      <c r="G47" s="74"/>
      <c r="H47" s="74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125">
        <f>'Adherencia Mimpara'!AQ593</f>
        <v>10</v>
      </c>
      <c r="AQ47" s="75">
        <f>'Adherencia Mimpara'!AR593</f>
        <v>2</v>
      </c>
      <c r="AR47" s="75">
        <f>'Adherencia Mimpara'!AS593</f>
        <v>0</v>
      </c>
      <c r="AS47" s="75">
        <f>'Adherencia Mimpara'!AT593</f>
        <v>2</v>
      </c>
      <c r="AT47" s="75">
        <f>'Adherencia Mimpara'!AU593</f>
        <v>1</v>
      </c>
      <c r="AU47" s="75">
        <f>'Adherencia Mimpara'!AV593</f>
        <v>0</v>
      </c>
      <c r="AV47" s="75">
        <f>'Adherencia Mimpara'!AW593</f>
        <v>1</v>
      </c>
      <c r="AW47" s="75">
        <f>'Adherencia Mimpara'!AX593</f>
        <v>0</v>
      </c>
      <c r="AX47" s="75">
        <f>'Adherencia Mimpara'!AY593</f>
        <v>1</v>
      </c>
      <c r="AY47" s="75">
        <f>'Adherencia Mimpara'!AZ593</f>
        <v>1</v>
      </c>
      <c r="AZ47" s="75">
        <f>'Adherencia Mimpara'!BA593</f>
        <v>0</v>
      </c>
      <c r="BA47" s="75">
        <f>'Adherencia Mimpara'!BB593</f>
        <v>0</v>
      </c>
      <c r="BB47" s="75">
        <f>'Adherencia Mimpara'!BC593</f>
        <v>0</v>
      </c>
      <c r="BC47" s="75">
        <f>'Adherencia Mimpara'!BD593</f>
        <v>0</v>
      </c>
      <c r="BD47" s="75">
        <f>'Adherencia Mimpara'!BE593</f>
        <v>0</v>
      </c>
      <c r="BE47" s="75">
        <f>'Adherencia Mimpara'!BF593</f>
        <v>0</v>
      </c>
      <c r="BF47" s="75">
        <f>'Adherencia Mimpara'!BG593</f>
        <v>0</v>
      </c>
      <c r="BG47" s="75">
        <f>'Adherencia Mimpara'!BH593</f>
        <v>0</v>
      </c>
      <c r="BH47" s="75">
        <f>'Adherencia Mimpara'!BI593</f>
        <v>1</v>
      </c>
      <c r="BI47" s="75">
        <f>'Adherencia Mimpara'!BJ593</f>
        <v>0</v>
      </c>
      <c r="BJ47" s="75">
        <f>'Adherencia Mimpara'!BK593</f>
        <v>0</v>
      </c>
      <c r="BK47" s="75">
        <f>'Adherencia Mimpara'!BL593</f>
        <v>0</v>
      </c>
      <c r="BL47" s="75">
        <f>'Adherencia Mimpara'!BM593</f>
        <v>0</v>
      </c>
      <c r="BM47" s="75">
        <f>'Adherencia Mimpara'!BN593</f>
        <v>0</v>
      </c>
      <c r="BN47" s="75">
        <f>'Adherencia Mimpara'!BO593</f>
        <v>0</v>
      </c>
      <c r="BO47" s="75">
        <f>'Adherencia Mimpara'!BP593</f>
        <v>0</v>
      </c>
      <c r="BP47" s="75">
        <f>'Adherencia Mimpara'!BQ593</f>
        <v>0</v>
      </c>
      <c r="BQ47" s="75">
        <f>'Adherencia Mimpara'!BR593</f>
        <v>0</v>
      </c>
      <c r="BR47" s="75">
        <f>'Adherencia Mimpara'!BS593</f>
        <v>0</v>
      </c>
      <c r="BS47" s="75">
        <f>'Adherencia Mimpara'!BT593</f>
        <v>0</v>
      </c>
      <c r="BT47" s="75">
        <f>'Adherencia Mimpara'!BU593</f>
        <v>0</v>
      </c>
      <c r="BU47" s="75">
        <f>'Adherencia Mimpara'!BV593</f>
        <v>0</v>
      </c>
      <c r="BV47" s="75">
        <f>'Adherencia Mimpara'!BW593</f>
        <v>0</v>
      </c>
      <c r="BW47" s="75">
        <f>'Adherencia Mimpara'!BX593</f>
        <v>0</v>
      </c>
      <c r="BX47" s="75">
        <f>'Adherencia Mimpara'!BY593</f>
        <v>0</v>
      </c>
      <c r="BY47" s="75">
        <f>'Adherencia Mimpara'!BZ593</f>
        <v>0</v>
      </c>
      <c r="BZ47" s="75">
        <f>'Adherencia Mimpara'!CA593</f>
        <v>0</v>
      </c>
      <c r="CA47" s="75">
        <f>'Adherencia Mimpara'!CB593</f>
        <v>0</v>
      </c>
      <c r="CB47" s="75">
        <f>'Adherencia Mimpara'!CC593</f>
        <v>0</v>
      </c>
      <c r="CC47" s="75">
        <f>'Adherencia Mimpara'!CD593</f>
        <v>0</v>
      </c>
      <c r="CD47" s="75">
        <f>'Adherencia Mimpara'!CE593</f>
        <v>0</v>
      </c>
      <c r="CE47" s="75">
        <f>'Adherencia Mimpara'!CF593</f>
        <v>0</v>
      </c>
      <c r="CF47" s="75">
        <f>'Adherencia Mimpara'!CG593</f>
        <v>0</v>
      </c>
      <c r="CG47" s="75">
        <f>'Adherencia Mimpara'!CH593</f>
        <v>0</v>
      </c>
      <c r="CH47" s="75">
        <f>'Adherencia Mimpara'!CI593</f>
        <v>0</v>
      </c>
      <c r="CI47" s="77">
        <f>CH47/$AP$47</f>
        <v>0</v>
      </c>
      <c r="CJ47" s="84"/>
      <c r="CN47" s="82"/>
    </row>
    <row r="48" spans="2:92" x14ac:dyDescent="0.35">
      <c r="B48" s="73">
        <v>41760</v>
      </c>
      <c r="C48" s="74"/>
      <c r="D48" s="74"/>
      <c r="E48" s="74"/>
      <c r="F48" s="74"/>
      <c r="G48" s="74"/>
      <c r="H48" s="74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125">
        <f>'Adherencia Mimpara'!AR601</f>
        <v>5</v>
      </c>
      <c r="AR48" s="75">
        <f>'Adherencia Mimpara'!AS601</f>
        <v>0</v>
      </c>
      <c r="AS48" s="75">
        <f>'Adherencia Mimpara'!AT601</f>
        <v>0</v>
      </c>
      <c r="AT48" s="75">
        <f>'Adherencia Mimpara'!AU601</f>
        <v>0</v>
      </c>
      <c r="AU48" s="75">
        <f>'Adherencia Mimpara'!AV601</f>
        <v>0</v>
      </c>
      <c r="AV48" s="75">
        <f>'Adherencia Mimpara'!AW601</f>
        <v>0</v>
      </c>
      <c r="AW48" s="75">
        <f>'Adherencia Mimpara'!AX601</f>
        <v>0</v>
      </c>
      <c r="AX48" s="75">
        <f>'Adherencia Mimpara'!AY601</f>
        <v>0</v>
      </c>
      <c r="AY48" s="75">
        <f>'Adherencia Mimpara'!AZ601</f>
        <v>0</v>
      </c>
      <c r="AZ48" s="75">
        <f>'Adherencia Mimpara'!BA601</f>
        <v>0</v>
      </c>
      <c r="BA48" s="75">
        <f>'Adherencia Mimpara'!BB601</f>
        <v>0</v>
      </c>
      <c r="BB48" s="75">
        <f>'Adherencia Mimpara'!BC601</f>
        <v>0</v>
      </c>
      <c r="BC48" s="75">
        <f>'Adherencia Mimpara'!BD601</f>
        <v>0</v>
      </c>
      <c r="BD48" s="75">
        <f>'Adherencia Mimpara'!BE601</f>
        <v>0</v>
      </c>
      <c r="BE48" s="75">
        <f>'Adherencia Mimpara'!BF601</f>
        <v>0</v>
      </c>
      <c r="BF48" s="75">
        <f>'Adherencia Mimpara'!BG601</f>
        <v>0</v>
      </c>
      <c r="BG48" s="75">
        <f>'Adherencia Mimpara'!BH601</f>
        <v>0</v>
      </c>
      <c r="BH48" s="75">
        <f>'Adherencia Mimpara'!BI601</f>
        <v>0</v>
      </c>
      <c r="BI48" s="75">
        <f>'Adherencia Mimpara'!BJ601</f>
        <v>0</v>
      </c>
      <c r="BJ48" s="75">
        <f>'Adherencia Mimpara'!BK601</f>
        <v>0</v>
      </c>
      <c r="BK48" s="75">
        <f>'Adherencia Mimpara'!BL601</f>
        <v>0</v>
      </c>
      <c r="BL48" s="75">
        <f>'Adherencia Mimpara'!BM601</f>
        <v>0</v>
      </c>
      <c r="BM48" s="75">
        <f>'Adherencia Mimpara'!BN601</f>
        <v>0</v>
      </c>
      <c r="BN48" s="75">
        <f>'Adherencia Mimpara'!BO601</f>
        <v>0</v>
      </c>
      <c r="BO48" s="75">
        <f>'Adherencia Mimpara'!BP601</f>
        <v>0</v>
      </c>
      <c r="BP48" s="75">
        <f>'Adherencia Mimpara'!BQ601</f>
        <v>0</v>
      </c>
      <c r="BQ48" s="75">
        <f>'Adherencia Mimpara'!BR601</f>
        <v>0</v>
      </c>
      <c r="BR48" s="75">
        <f>'Adherencia Mimpara'!BS601</f>
        <v>0</v>
      </c>
      <c r="BS48" s="75">
        <f>'Adherencia Mimpara'!BT601</f>
        <v>0</v>
      </c>
      <c r="BT48" s="75">
        <f>'Adherencia Mimpara'!BU601</f>
        <v>0</v>
      </c>
      <c r="BU48" s="75">
        <f>'Adherencia Mimpara'!BV601</f>
        <v>0</v>
      </c>
      <c r="BV48" s="75">
        <f>'Adherencia Mimpara'!BW601</f>
        <v>0</v>
      </c>
      <c r="BW48" s="75">
        <f>'Adherencia Mimpara'!BX601</f>
        <v>0</v>
      </c>
      <c r="BX48" s="75">
        <f>'Adherencia Mimpara'!BY601</f>
        <v>0</v>
      </c>
      <c r="BY48" s="75">
        <f>'Adherencia Mimpara'!BZ601</f>
        <v>0</v>
      </c>
      <c r="BZ48" s="75">
        <f>'Adherencia Mimpara'!CA601</f>
        <v>0</v>
      </c>
      <c r="CA48" s="75">
        <f>'Adherencia Mimpara'!CB601</f>
        <v>0</v>
      </c>
      <c r="CB48" s="75">
        <f>'Adherencia Mimpara'!CC601</f>
        <v>0</v>
      </c>
      <c r="CC48" s="75">
        <f>'Adherencia Mimpara'!CD601</f>
        <v>0</v>
      </c>
      <c r="CD48" s="75">
        <f>'Adherencia Mimpara'!CE601</f>
        <v>0</v>
      </c>
      <c r="CE48" s="75">
        <f>'Adherencia Mimpara'!CF601</f>
        <v>0</v>
      </c>
      <c r="CF48" s="75">
        <f>'Adherencia Mimpara'!CG601</f>
        <v>0</v>
      </c>
      <c r="CG48" s="75">
        <f>'Adherencia Mimpara'!CH601</f>
        <v>0</v>
      </c>
      <c r="CH48" s="75">
        <f>'Adherencia Mimpara'!CI601</f>
        <v>0</v>
      </c>
      <c r="CI48" s="77">
        <f>CH48/$AQ$48</f>
        <v>0</v>
      </c>
      <c r="CJ48" s="84"/>
      <c r="CN48" s="82"/>
    </row>
    <row r="49" spans="2:92" x14ac:dyDescent="0.35">
      <c r="B49" s="73">
        <v>41791</v>
      </c>
      <c r="C49" s="74"/>
      <c r="D49" s="74"/>
      <c r="E49" s="74"/>
      <c r="F49" s="74"/>
      <c r="G49" s="74"/>
      <c r="H49" s="74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125">
        <f>'Adherencia Mimpara'!AS605</f>
        <v>1</v>
      </c>
      <c r="AS49" s="75">
        <f>'Adherencia Mimpara'!AT605</f>
        <v>0</v>
      </c>
      <c r="AT49" s="75">
        <f>'Adherencia Mimpara'!AU605</f>
        <v>1</v>
      </c>
      <c r="AU49" s="75">
        <f>'Adherencia Mimpara'!AV605</f>
        <v>0</v>
      </c>
      <c r="AV49" s="75">
        <f>'Adherencia Mimpara'!AW605</f>
        <v>0</v>
      </c>
      <c r="AW49" s="75">
        <f>'Adherencia Mimpara'!AX605</f>
        <v>0</v>
      </c>
      <c r="AX49" s="75">
        <f>'Adherencia Mimpara'!AY605</f>
        <v>1</v>
      </c>
      <c r="AY49" s="75">
        <f>'Adherencia Mimpara'!AZ605</f>
        <v>0</v>
      </c>
      <c r="AZ49" s="75">
        <f>'Adherencia Mimpara'!BA605</f>
        <v>0</v>
      </c>
      <c r="BA49" s="75">
        <f>'Adherencia Mimpara'!BB605</f>
        <v>0</v>
      </c>
      <c r="BB49" s="75">
        <f>'Adherencia Mimpara'!BC605</f>
        <v>0</v>
      </c>
      <c r="BC49" s="75">
        <f>'Adherencia Mimpara'!BD605</f>
        <v>0</v>
      </c>
      <c r="BD49" s="75">
        <f>'Adherencia Mimpara'!BE605</f>
        <v>0</v>
      </c>
      <c r="BE49" s="75">
        <f>'Adherencia Mimpara'!BF605</f>
        <v>0</v>
      </c>
      <c r="BF49" s="75">
        <f>'Adherencia Mimpara'!BG605</f>
        <v>0</v>
      </c>
      <c r="BG49" s="75">
        <f>'Adherencia Mimpara'!BH605</f>
        <v>0</v>
      </c>
      <c r="BH49" s="75">
        <f>'Adherencia Mimpara'!BI605</f>
        <v>0</v>
      </c>
      <c r="BI49" s="75">
        <f>'Adherencia Mimpara'!BJ605</f>
        <v>0</v>
      </c>
      <c r="BJ49" s="75">
        <f>'Adherencia Mimpara'!BK605</f>
        <v>0</v>
      </c>
      <c r="BK49" s="75">
        <f>'Adherencia Mimpara'!BL605</f>
        <v>0</v>
      </c>
      <c r="BL49" s="75">
        <f>'Adherencia Mimpara'!BM605</f>
        <v>0</v>
      </c>
      <c r="BM49" s="75">
        <f>'Adherencia Mimpara'!BN605</f>
        <v>0</v>
      </c>
      <c r="BN49" s="75">
        <f>'Adherencia Mimpara'!BO605</f>
        <v>0</v>
      </c>
      <c r="BO49" s="75">
        <f>'Adherencia Mimpara'!BP605</f>
        <v>0</v>
      </c>
      <c r="BP49" s="75">
        <f>'Adherencia Mimpara'!BQ605</f>
        <v>0</v>
      </c>
      <c r="BQ49" s="75">
        <f>'Adherencia Mimpara'!BR605</f>
        <v>0</v>
      </c>
      <c r="BR49" s="75">
        <f>'Adherencia Mimpara'!BS605</f>
        <v>0</v>
      </c>
      <c r="BS49" s="75">
        <f>'Adherencia Mimpara'!BT605</f>
        <v>0</v>
      </c>
      <c r="BT49" s="75">
        <f>'Adherencia Mimpara'!BU605</f>
        <v>0</v>
      </c>
      <c r="BU49" s="75">
        <f>'Adherencia Mimpara'!BV605</f>
        <v>0</v>
      </c>
      <c r="BV49" s="75">
        <f>'Adherencia Mimpara'!BW605</f>
        <v>0</v>
      </c>
      <c r="BW49" s="75">
        <f>'Adherencia Mimpara'!BX605</f>
        <v>0</v>
      </c>
      <c r="BX49" s="75">
        <f>'Adherencia Mimpara'!BY605</f>
        <v>0</v>
      </c>
      <c r="BY49" s="75">
        <f>'Adherencia Mimpara'!BZ605</f>
        <v>0</v>
      </c>
      <c r="BZ49" s="75">
        <f>'Adherencia Mimpara'!CA605</f>
        <v>0</v>
      </c>
      <c r="CA49" s="75">
        <f>'Adherencia Mimpara'!CB605</f>
        <v>0</v>
      </c>
      <c r="CB49" s="75">
        <f>'Adherencia Mimpara'!CC605</f>
        <v>0</v>
      </c>
      <c r="CC49" s="75">
        <f>'Adherencia Mimpara'!CD605</f>
        <v>0</v>
      </c>
      <c r="CD49" s="75">
        <f>'Adherencia Mimpara'!CE605</f>
        <v>0</v>
      </c>
      <c r="CE49" s="75">
        <f>'Adherencia Mimpara'!CF605</f>
        <v>0</v>
      </c>
      <c r="CF49" s="75">
        <f>'Adherencia Mimpara'!CG605</f>
        <v>0</v>
      </c>
      <c r="CG49" s="75">
        <f>'Adherencia Mimpara'!CH605</f>
        <v>0</v>
      </c>
      <c r="CH49" s="75">
        <f>'Adherencia Mimpara'!CI605</f>
        <v>0</v>
      </c>
      <c r="CI49" s="77">
        <f>CH49/$AR$49</f>
        <v>0</v>
      </c>
      <c r="CJ49" s="84"/>
      <c r="CN49" s="82"/>
    </row>
    <row r="50" spans="2:92" x14ac:dyDescent="0.35">
      <c r="B50" s="73">
        <v>41821</v>
      </c>
      <c r="C50" s="74"/>
      <c r="D50" s="74"/>
      <c r="E50" s="74"/>
      <c r="F50" s="74"/>
      <c r="G50" s="74"/>
      <c r="H50" s="74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125">
        <f>'Adherencia Mimpara'!AT613</f>
        <v>5</v>
      </c>
      <c r="AT50" s="75">
        <f>'Adherencia Mimpara'!AU613</f>
        <v>1</v>
      </c>
      <c r="AU50" s="75">
        <f>'Adherencia Mimpara'!AV613</f>
        <v>0</v>
      </c>
      <c r="AV50" s="75">
        <f>'Adherencia Mimpara'!AW613</f>
        <v>1</v>
      </c>
      <c r="AW50" s="75">
        <f>'Adherencia Mimpara'!AX613</f>
        <v>0</v>
      </c>
      <c r="AX50" s="75">
        <f>'Adherencia Mimpara'!AY613</f>
        <v>1</v>
      </c>
      <c r="AY50" s="75">
        <f>'Adherencia Mimpara'!AZ613</f>
        <v>0</v>
      </c>
      <c r="AZ50" s="75">
        <f>'Adherencia Mimpara'!BA613</f>
        <v>0</v>
      </c>
      <c r="BA50" s="75">
        <f>'Adherencia Mimpara'!BB613</f>
        <v>0</v>
      </c>
      <c r="BB50" s="75">
        <f>'Adherencia Mimpara'!BC613</f>
        <v>0</v>
      </c>
      <c r="BC50" s="75">
        <f>'Adherencia Mimpara'!BD613</f>
        <v>0</v>
      </c>
      <c r="BD50" s="75">
        <f>'Adherencia Mimpara'!BE613</f>
        <v>0</v>
      </c>
      <c r="BE50" s="75">
        <f>'Adherencia Mimpara'!BF613</f>
        <v>0</v>
      </c>
      <c r="BF50" s="75">
        <f>'Adherencia Mimpara'!BG613</f>
        <v>0</v>
      </c>
      <c r="BG50" s="75">
        <f>'Adherencia Mimpara'!BH613</f>
        <v>0</v>
      </c>
      <c r="BH50" s="75">
        <f>'Adherencia Mimpara'!BI613</f>
        <v>0</v>
      </c>
      <c r="BI50" s="75">
        <f>'Adherencia Mimpara'!BJ613</f>
        <v>0</v>
      </c>
      <c r="BJ50" s="75">
        <f>'Adherencia Mimpara'!BK613</f>
        <v>0</v>
      </c>
      <c r="BK50" s="75">
        <f>'Adherencia Mimpara'!BL613</f>
        <v>0</v>
      </c>
      <c r="BL50" s="75">
        <f>'Adherencia Mimpara'!BM613</f>
        <v>0</v>
      </c>
      <c r="BM50" s="75">
        <f>'Adherencia Mimpara'!BN613</f>
        <v>0</v>
      </c>
      <c r="BN50" s="75">
        <f>'Adherencia Mimpara'!BO613</f>
        <v>0</v>
      </c>
      <c r="BO50" s="75">
        <f>'Adherencia Mimpara'!BP613</f>
        <v>0</v>
      </c>
      <c r="BP50" s="75">
        <f>'Adherencia Mimpara'!BQ613</f>
        <v>0</v>
      </c>
      <c r="BQ50" s="75">
        <f>'Adherencia Mimpara'!BR613</f>
        <v>0</v>
      </c>
      <c r="BR50" s="75">
        <f>'Adherencia Mimpara'!BS613</f>
        <v>0</v>
      </c>
      <c r="BS50" s="75">
        <f>'Adherencia Mimpara'!BT613</f>
        <v>0</v>
      </c>
      <c r="BT50" s="75">
        <f>'Adherencia Mimpara'!BU613</f>
        <v>0</v>
      </c>
      <c r="BU50" s="75">
        <f>'Adherencia Mimpara'!BV613</f>
        <v>0</v>
      </c>
      <c r="BV50" s="75">
        <f>'Adherencia Mimpara'!BW613</f>
        <v>0</v>
      </c>
      <c r="BW50" s="75">
        <f>'Adherencia Mimpara'!BX613</f>
        <v>0</v>
      </c>
      <c r="BX50" s="75">
        <f>'Adherencia Mimpara'!BY613</f>
        <v>0</v>
      </c>
      <c r="BY50" s="75">
        <f>'Adherencia Mimpara'!BZ613</f>
        <v>0</v>
      </c>
      <c r="BZ50" s="75">
        <f>'Adherencia Mimpara'!CA613</f>
        <v>0</v>
      </c>
      <c r="CA50" s="75">
        <f>'Adherencia Mimpara'!CB613</f>
        <v>0</v>
      </c>
      <c r="CB50" s="75">
        <f>'Adherencia Mimpara'!CC613</f>
        <v>0</v>
      </c>
      <c r="CC50" s="75">
        <f>'Adherencia Mimpara'!CD613</f>
        <v>0</v>
      </c>
      <c r="CD50" s="75">
        <f>'Adherencia Mimpara'!CE613</f>
        <v>0</v>
      </c>
      <c r="CE50" s="75">
        <f>'Adherencia Mimpara'!CF613</f>
        <v>0</v>
      </c>
      <c r="CF50" s="75">
        <f>'Adherencia Mimpara'!CG613</f>
        <v>0</v>
      </c>
      <c r="CG50" s="75">
        <f>'Adherencia Mimpara'!CH613</f>
        <v>0</v>
      </c>
      <c r="CH50" s="75">
        <f>'Adherencia Mimpara'!CI613</f>
        <v>0</v>
      </c>
      <c r="CI50" s="77">
        <f>CH50/$AS$50</f>
        <v>0</v>
      </c>
      <c r="CJ50" s="84"/>
      <c r="CN50" s="82"/>
    </row>
    <row r="51" spans="2:92" x14ac:dyDescent="0.35">
      <c r="B51" s="73">
        <v>41852</v>
      </c>
      <c r="C51" s="74"/>
      <c r="D51" s="74"/>
      <c r="E51" s="74"/>
      <c r="F51" s="74"/>
      <c r="G51" s="74"/>
      <c r="H51" s="74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125">
        <f>'Adherencia Mimpara'!AU620</f>
        <v>4</v>
      </c>
      <c r="AU51" s="75">
        <f>'Adherencia Mimpara'!AV620</f>
        <v>1</v>
      </c>
      <c r="AV51" s="75">
        <f>'Adherencia Mimpara'!AW620</f>
        <v>1</v>
      </c>
      <c r="AW51" s="75">
        <f>'Adherencia Mimpara'!AX620</f>
        <v>1</v>
      </c>
      <c r="AX51" s="75">
        <f>'Adherencia Mimpara'!AY620</f>
        <v>1</v>
      </c>
      <c r="AY51" s="75">
        <f>'Adherencia Mimpara'!AZ620</f>
        <v>0</v>
      </c>
      <c r="AZ51" s="75">
        <f>'Adherencia Mimpara'!BA620</f>
        <v>1</v>
      </c>
      <c r="BA51" s="75">
        <f>'Adherencia Mimpara'!BB620</f>
        <v>1</v>
      </c>
      <c r="BB51" s="75">
        <f>'Adherencia Mimpara'!BC620</f>
        <v>1</v>
      </c>
      <c r="BC51" s="75">
        <f>'Adherencia Mimpara'!BD620</f>
        <v>0</v>
      </c>
      <c r="BD51" s="75">
        <f>'Adherencia Mimpara'!BE620</f>
        <v>1</v>
      </c>
      <c r="BE51" s="75">
        <f>'Adherencia Mimpara'!BF620</f>
        <v>1</v>
      </c>
      <c r="BF51" s="75">
        <f>'Adherencia Mimpara'!BG620</f>
        <v>1</v>
      </c>
      <c r="BG51" s="75">
        <f>'Adherencia Mimpara'!BH620</f>
        <v>0</v>
      </c>
      <c r="BH51" s="75">
        <f>'Adherencia Mimpara'!BI620</f>
        <v>0</v>
      </c>
      <c r="BI51" s="75">
        <f>'Adherencia Mimpara'!BJ620</f>
        <v>0</v>
      </c>
      <c r="BJ51" s="75">
        <f>'Adherencia Mimpara'!BK620</f>
        <v>0</v>
      </c>
      <c r="BK51" s="75">
        <f>'Adherencia Mimpara'!BL620</f>
        <v>0</v>
      </c>
      <c r="BL51" s="75">
        <f>'Adherencia Mimpara'!BM620</f>
        <v>0</v>
      </c>
      <c r="BM51" s="75">
        <f>'Adherencia Mimpara'!BN620</f>
        <v>0</v>
      </c>
      <c r="BN51" s="75">
        <f>'Adherencia Mimpara'!BO620</f>
        <v>0</v>
      </c>
      <c r="BO51" s="75">
        <f>'Adherencia Mimpara'!BP620</f>
        <v>0</v>
      </c>
      <c r="BP51" s="75">
        <f>'Adherencia Mimpara'!BQ620</f>
        <v>0</v>
      </c>
      <c r="BQ51" s="75">
        <f>'Adherencia Mimpara'!BR620</f>
        <v>0</v>
      </c>
      <c r="BR51" s="75">
        <f>'Adherencia Mimpara'!BS620</f>
        <v>0</v>
      </c>
      <c r="BS51" s="75">
        <f>'Adherencia Mimpara'!BT620</f>
        <v>0</v>
      </c>
      <c r="BT51" s="75">
        <f>'Adherencia Mimpara'!BU620</f>
        <v>0</v>
      </c>
      <c r="BU51" s="75">
        <f>'Adherencia Mimpara'!BV620</f>
        <v>0</v>
      </c>
      <c r="BV51" s="75">
        <f>'Adherencia Mimpara'!BW620</f>
        <v>0</v>
      </c>
      <c r="BW51" s="75">
        <f>'Adherencia Mimpara'!BX620</f>
        <v>0</v>
      </c>
      <c r="BX51" s="75">
        <f>'Adherencia Mimpara'!BY620</f>
        <v>0</v>
      </c>
      <c r="BY51" s="75">
        <f>'Adherencia Mimpara'!BZ620</f>
        <v>0</v>
      </c>
      <c r="BZ51" s="75">
        <f>'Adherencia Mimpara'!CA620</f>
        <v>0</v>
      </c>
      <c r="CA51" s="75">
        <f>'Adherencia Mimpara'!CB620</f>
        <v>0</v>
      </c>
      <c r="CB51" s="75">
        <f>'Adherencia Mimpara'!CC620</f>
        <v>0</v>
      </c>
      <c r="CC51" s="75">
        <f>'Adherencia Mimpara'!CD620</f>
        <v>0</v>
      </c>
      <c r="CD51" s="75">
        <f>'Adherencia Mimpara'!CE620</f>
        <v>0</v>
      </c>
      <c r="CE51" s="75">
        <f>'Adherencia Mimpara'!CF620</f>
        <v>0</v>
      </c>
      <c r="CF51" s="75">
        <f>'Adherencia Mimpara'!CG620</f>
        <v>0</v>
      </c>
      <c r="CG51" s="75">
        <f>'Adherencia Mimpara'!CH620</f>
        <v>0</v>
      </c>
      <c r="CH51" s="75">
        <f>'Adherencia Mimpara'!CI620</f>
        <v>0</v>
      </c>
      <c r="CI51" s="77">
        <f>CH51/$AT$51</f>
        <v>0</v>
      </c>
      <c r="CJ51" s="84"/>
      <c r="CN51" s="82"/>
    </row>
    <row r="52" spans="2:92" x14ac:dyDescent="0.35">
      <c r="B52" s="73">
        <v>41883</v>
      </c>
      <c r="C52" s="74"/>
      <c r="D52" s="74"/>
      <c r="E52" s="74"/>
      <c r="F52" s="74"/>
      <c r="G52" s="74"/>
      <c r="H52" s="74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125">
        <f>'Adherencia Mimpara'!AV627</f>
        <v>4</v>
      </c>
      <c r="AV52" s="75">
        <f>'Adherencia Mimpara'!AW627</f>
        <v>0</v>
      </c>
      <c r="AW52" s="75">
        <f>'Adherencia Mimpara'!AX627</f>
        <v>0</v>
      </c>
      <c r="AX52" s="75">
        <f>'Adherencia Mimpara'!AY627</f>
        <v>0</v>
      </c>
      <c r="AY52" s="75">
        <f>'Adherencia Mimpara'!AZ627</f>
        <v>0</v>
      </c>
      <c r="AZ52" s="75">
        <f>'Adherencia Mimpara'!BA627</f>
        <v>0</v>
      </c>
      <c r="BA52" s="75">
        <f>'Adherencia Mimpara'!BB627</f>
        <v>0</v>
      </c>
      <c r="BB52" s="75">
        <f>'Adherencia Mimpara'!BC627</f>
        <v>0</v>
      </c>
      <c r="BC52" s="75">
        <f>'Adherencia Mimpara'!BD627</f>
        <v>0</v>
      </c>
      <c r="BD52" s="75">
        <f>'Adherencia Mimpara'!BE627</f>
        <v>0</v>
      </c>
      <c r="BE52" s="75">
        <f>'Adherencia Mimpara'!BF627</f>
        <v>1</v>
      </c>
      <c r="BF52" s="75">
        <f>'Adherencia Mimpara'!BG627</f>
        <v>0</v>
      </c>
      <c r="BG52" s="75">
        <f>'Adherencia Mimpara'!BH627</f>
        <v>0</v>
      </c>
      <c r="BH52" s="75">
        <f>'Adherencia Mimpara'!BI627</f>
        <v>0</v>
      </c>
      <c r="BI52" s="75">
        <f>'Adherencia Mimpara'!BJ627</f>
        <v>0</v>
      </c>
      <c r="BJ52" s="75">
        <f>'Adherencia Mimpara'!BK627</f>
        <v>0</v>
      </c>
      <c r="BK52" s="75">
        <f>'Adherencia Mimpara'!BL627</f>
        <v>0</v>
      </c>
      <c r="BL52" s="75">
        <f>'Adherencia Mimpara'!BM627</f>
        <v>0</v>
      </c>
      <c r="BM52" s="75">
        <f>'Adherencia Mimpara'!BN627</f>
        <v>0</v>
      </c>
      <c r="BN52" s="75">
        <f>'Adherencia Mimpara'!BO627</f>
        <v>0</v>
      </c>
      <c r="BO52" s="75">
        <f>'Adherencia Mimpara'!BP627</f>
        <v>0</v>
      </c>
      <c r="BP52" s="75">
        <f>'Adherencia Mimpara'!BQ627</f>
        <v>0</v>
      </c>
      <c r="BQ52" s="75">
        <f>'Adherencia Mimpara'!BR627</f>
        <v>0</v>
      </c>
      <c r="BR52" s="75">
        <f>'Adherencia Mimpara'!BS627</f>
        <v>0</v>
      </c>
      <c r="BS52" s="75">
        <f>'Adherencia Mimpara'!BT627</f>
        <v>0</v>
      </c>
      <c r="BT52" s="75">
        <f>'Adherencia Mimpara'!BU627</f>
        <v>1</v>
      </c>
      <c r="BU52" s="75">
        <f>'Adherencia Mimpara'!BV627</f>
        <v>1</v>
      </c>
      <c r="BV52" s="75">
        <f>'Adherencia Mimpara'!BW627</f>
        <v>0</v>
      </c>
      <c r="BW52" s="75">
        <f>'Adherencia Mimpara'!BX627</f>
        <v>0</v>
      </c>
      <c r="BX52" s="75">
        <f>'Adherencia Mimpara'!BY627</f>
        <v>0</v>
      </c>
      <c r="BY52" s="75">
        <f>'Adherencia Mimpara'!BZ627</f>
        <v>0</v>
      </c>
      <c r="BZ52" s="75">
        <f>'Adherencia Mimpara'!CA627</f>
        <v>0</v>
      </c>
      <c r="CA52" s="75">
        <f>'Adherencia Mimpara'!CB627</f>
        <v>0</v>
      </c>
      <c r="CB52" s="75">
        <f>'Adherencia Mimpara'!CC627</f>
        <v>0</v>
      </c>
      <c r="CC52" s="75">
        <f>'Adherencia Mimpara'!CD627</f>
        <v>0</v>
      </c>
      <c r="CD52" s="75">
        <f>'Adherencia Mimpara'!CE627</f>
        <v>0</v>
      </c>
      <c r="CE52" s="75">
        <f>'Adherencia Mimpara'!CF627</f>
        <v>0</v>
      </c>
      <c r="CF52" s="75">
        <f>'Adherencia Mimpara'!CG627</f>
        <v>0</v>
      </c>
      <c r="CG52" s="75">
        <f>'Adherencia Mimpara'!CH627</f>
        <v>0</v>
      </c>
      <c r="CH52" s="75">
        <f>'Adherencia Mimpara'!CI627</f>
        <v>0</v>
      </c>
      <c r="CI52" s="77">
        <f>CH52/$AU$52</f>
        <v>0</v>
      </c>
      <c r="CJ52" s="84"/>
      <c r="CN52" s="82"/>
    </row>
    <row r="53" spans="2:92" x14ac:dyDescent="0.35">
      <c r="B53" s="73">
        <v>41913</v>
      </c>
      <c r="C53" s="74"/>
      <c r="D53" s="74"/>
      <c r="E53" s="74"/>
      <c r="F53" s="74"/>
      <c r="G53" s="74"/>
      <c r="H53" s="74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125">
        <f>'Adherencia Mimpara'!AW636</f>
        <v>6</v>
      </c>
      <c r="AW53" s="75">
        <f>'Adherencia Mimpara'!AX636</f>
        <v>0</v>
      </c>
      <c r="AX53" s="75">
        <f>'Adherencia Mimpara'!AY636</f>
        <v>1</v>
      </c>
      <c r="AY53" s="75">
        <f>'Adherencia Mimpara'!AZ636</f>
        <v>0</v>
      </c>
      <c r="AZ53" s="75">
        <f>'Adherencia Mimpara'!BA636</f>
        <v>1</v>
      </c>
      <c r="BA53" s="75">
        <f>'Adherencia Mimpara'!BB636</f>
        <v>1</v>
      </c>
      <c r="BB53" s="75">
        <f>'Adherencia Mimpara'!BC636</f>
        <v>2</v>
      </c>
      <c r="BC53" s="75">
        <f>'Adherencia Mimpara'!BD636</f>
        <v>0</v>
      </c>
      <c r="BD53" s="75">
        <f>'Adherencia Mimpara'!BE636</f>
        <v>1</v>
      </c>
      <c r="BE53" s="75">
        <f>'Adherencia Mimpara'!BF636</f>
        <v>1</v>
      </c>
      <c r="BF53" s="75">
        <f>'Adherencia Mimpara'!BG636</f>
        <v>1</v>
      </c>
      <c r="BG53" s="75">
        <f>'Adherencia Mimpara'!BH636</f>
        <v>1</v>
      </c>
      <c r="BH53" s="75">
        <f>'Adherencia Mimpara'!BI636</f>
        <v>0</v>
      </c>
      <c r="BI53" s="75">
        <f>'Adherencia Mimpara'!BJ636</f>
        <v>0</v>
      </c>
      <c r="BJ53" s="75">
        <f>'Adherencia Mimpara'!BK636</f>
        <v>0</v>
      </c>
      <c r="BK53" s="75">
        <f>'Adherencia Mimpara'!BL636</f>
        <v>0</v>
      </c>
      <c r="BL53" s="75">
        <f>'Adherencia Mimpara'!BM636</f>
        <v>2</v>
      </c>
      <c r="BM53" s="75">
        <f>'Adherencia Mimpara'!BN636</f>
        <v>1</v>
      </c>
      <c r="BN53" s="75">
        <f>'Adherencia Mimpara'!BO636</f>
        <v>1</v>
      </c>
      <c r="BO53" s="75">
        <f>'Adherencia Mimpara'!BP636</f>
        <v>1</v>
      </c>
      <c r="BP53" s="75">
        <f>'Adherencia Mimpara'!BQ636</f>
        <v>0</v>
      </c>
      <c r="BQ53" s="75">
        <f>'Adherencia Mimpara'!BR636</f>
        <v>0</v>
      </c>
      <c r="BR53" s="75">
        <f>'Adherencia Mimpara'!BS636</f>
        <v>0</v>
      </c>
      <c r="BS53" s="75">
        <f>'Adherencia Mimpara'!BT636</f>
        <v>1</v>
      </c>
      <c r="BT53" s="75">
        <f>'Adherencia Mimpara'!BU636</f>
        <v>0</v>
      </c>
      <c r="BU53" s="75">
        <f>'Adherencia Mimpara'!BV636</f>
        <v>0</v>
      </c>
      <c r="BV53" s="75">
        <f>'Adherencia Mimpara'!BW636</f>
        <v>0</v>
      </c>
      <c r="BW53" s="75">
        <f>'Adherencia Mimpara'!BX636</f>
        <v>0</v>
      </c>
      <c r="BX53" s="75">
        <f>'Adherencia Mimpara'!BY636</f>
        <v>1</v>
      </c>
      <c r="BY53" s="75">
        <f>'Adherencia Mimpara'!BZ636</f>
        <v>0</v>
      </c>
      <c r="BZ53" s="75">
        <f>'Adherencia Mimpara'!CA636</f>
        <v>0</v>
      </c>
      <c r="CA53" s="75">
        <f>'Adherencia Mimpara'!CB636</f>
        <v>0</v>
      </c>
      <c r="CB53" s="75">
        <f>'Adherencia Mimpara'!CC636</f>
        <v>0</v>
      </c>
      <c r="CC53" s="75">
        <f>'Adherencia Mimpara'!CD636</f>
        <v>0</v>
      </c>
      <c r="CD53" s="75">
        <f>'Adherencia Mimpara'!CE636</f>
        <v>0</v>
      </c>
      <c r="CE53" s="75">
        <f>'Adherencia Mimpara'!CF636</f>
        <v>0</v>
      </c>
      <c r="CF53" s="75">
        <f>'Adherencia Mimpara'!CG636</f>
        <v>0</v>
      </c>
      <c r="CG53" s="75">
        <f>'Adherencia Mimpara'!CH636</f>
        <v>0</v>
      </c>
      <c r="CH53" s="75">
        <f>'Adherencia Mimpara'!CI636</f>
        <v>0</v>
      </c>
      <c r="CI53" s="77">
        <f>CH53/$AV$53</f>
        <v>0</v>
      </c>
      <c r="CJ53" s="84"/>
      <c r="CN53" s="82"/>
    </row>
    <row r="54" spans="2:92" x14ac:dyDescent="0.35">
      <c r="B54" s="73">
        <v>41944</v>
      </c>
      <c r="C54" s="74"/>
      <c r="D54" s="74"/>
      <c r="E54" s="74"/>
      <c r="F54" s="74"/>
      <c r="G54" s="74"/>
      <c r="H54" s="74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125">
        <f>'Adherencia Mimpara'!AX643</f>
        <v>4</v>
      </c>
      <c r="AX54" s="75">
        <f>'Adherencia Mimpara'!AY643</f>
        <v>1</v>
      </c>
      <c r="AY54" s="75">
        <f>'Adherencia Mimpara'!AZ643</f>
        <v>1</v>
      </c>
      <c r="AZ54" s="75">
        <f>'Adherencia Mimpara'!BA643</f>
        <v>1</v>
      </c>
      <c r="BA54" s="75">
        <f>'Adherencia Mimpara'!BB643</f>
        <v>0</v>
      </c>
      <c r="BB54" s="75">
        <f>'Adherencia Mimpara'!BC643</f>
        <v>0</v>
      </c>
      <c r="BC54" s="75">
        <f>'Adherencia Mimpara'!BD643</f>
        <v>1</v>
      </c>
      <c r="BD54" s="75">
        <f>'Adherencia Mimpara'!BE643</f>
        <v>0</v>
      </c>
      <c r="BE54" s="75">
        <f>'Adherencia Mimpara'!BF643</f>
        <v>0</v>
      </c>
      <c r="BF54" s="75">
        <f>'Adherencia Mimpara'!BG643</f>
        <v>0</v>
      </c>
      <c r="BG54" s="75">
        <f>'Adherencia Mimpara'!BH643</f>
        <v>0</v>
      </c>
      <c r="BH54" s="75">
        <f>'Adherencia Mimpara'!BI643</f>
        <v>0</v>
      </c>
      <c r="BI54" s="75">
        <f>'Adherencia Mimpara'!BJ643</f>
        <v>0</v>
      </c>
      <c r="BJ54" s="75">
        <f>'Adherencia Mimpara'!BK643</f>
        <v>0</v>
      </c>
      <c r="BK54" s="75">
        <f>'Adherencia Mimpara'!BL643</f>
        <v>0</v>
      </c>
      <c r="BL54" s="75">
        <f>'Adherencia Mimpara'!BM643</f>
        <v>0</v>
      </c>
      <c r="BM54" s="75">
        <f>'Adherencia Mimpara'!BN643</f>
        <v>0</v>
      </c>
      <c r="BN54" s="75">
        <f>'Adherencia Mimpara'!BO643</f>
        <v>0</v>
      </c>
      <c r="BO54" s="75">
        <f>'Adherencia Mimpara'!BP643</f>
        <v>0</v>
      </c>
      <c r="BP54" s="75">
        <f>'Adherencia Mimpara'!BQ643</f>
        <v>0</v>
      </c>
      <c r="BQ54" s="75">
        <f>'Adherencia Mimpara'!BR643</f>
        <v>0</v>
      </c>
      <c r="BR54" s="75">
        <f>'Adherencia Mimpara'!BS643</f>
        <v>0</v>
      </c>
      <c r="BS54" s="75">
        <f>'Adherencia Mimpara'!BT643</f>
        <v>0</v>
      </c>
      <c r="BT54" s="75">
        <f>'Adherencia Mimpara'!BU643</f>
        <v>0</v>
      </c>
      <c r="BU54" s="75">
        <f>'Adherencia Mimpara'!BV643</f>
        <v>0</v>
      </c>
      <c r="BV54" s="75">
        <f>'Adherencia Mimpara'!BW643</f>
        <v>0</v>
      </c>
      <c r="BW54" s="75">
        <f>'Adherencia Mimpara'!BX643</f>
        <v>0</v>
      </c>
      <c r="BX54" s="75">
        <f>'Adherencia Mimpara'!BY643</f>
        <v>0</v>
      </c>
      <c r="BY54" s="75">
        <f>'Adherencia Mimpara'!BZ643</f>
        <v>0</v>
      </c>
      <c r="BZ54" s="75">
        <f>'Adherencia Mimpara'!CA643</f>
        <v>0</v>
      </c>
      <c r="CA54" s="75">
        <f>'Adherencia Mimpara'!CB643</f>
        <v>0</v>
      </c>
      <c r="CB54" s="75">
        <f>'Adherencia Mimpara'!CC643</f>
        <v>0</v>
      </c>
      <c r="CC54" s="75">
        <f>'Adherencia Mimpara'!CD643</f>
        <v>0</v>
      </c>
      <c r="CD54" s="75">
        <f>'Adherencia Mimpara'!CE643</f>
        <v>0</v>
      </c>
      <c r="CE54" s="75">
        <f>'Adherencia Mimpara'!CF643</f>
        <v>0</v>
      </c>
      <c r="CF54" s="75">
        <f>'Adherencia Mimpara'!CG643</f>
        <v>0</v>
      </c>
      <c r="CG54" s="75">
        <f>'Adherencia Mimpara'!CH643</f>
        <v>0</v>
      </c>
      <c r="CH54" s="75">
        <f>'Adherencia Mimpara'!CI643</f>
        <v>0</v>
      </c>
      <c r="CI54" s="77">
        <f>CH54/$AW$54</f>
        <v>0</v>
      </c>
      <c r="CJ54" s="84"/>
      <c r="CN54" s="82"/>
    </row>
    <row r="55" spans="2:92" x14ac:dyDescent="0.35">
      <c r="B55" s="73">
        <v>41974</v>
      </c>
      <c r="C55" s="74"/>
      <c r="D55" s="74"/>
      <c r="E55" s="74"/>
      <c r="F55" s="74"/>
      <c r="G55" s="74"/>
      <c r="H55" s="74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125">
        <f>'Adherencia Mimpara'!AY655</f>
        <v>9</v>
      </c>
      <c r="AY55" s="75">
        <f>'Adherencia Mimpara'!AZ655</f>
        <v>0</v>
      </c>
      <c r="AZ55" s="75">
        <f>'Adherencia Mimpara'!BA655</f>
        <v>3</v>
      </c>
      <c r="BA55" s="75">
        <f>'Adherencia Mimpara'!BB655</f>
        <v>1</v>
      </c>
      <c r="BB55" s="75">
        <f>'Adherencia Mimpara'!BC655</f>
        <v>1</v>
      </c>
      <c r="BC55" s="75">
        <f>'Adherencia Mimpara'!BD655</f>
        <v>1</v>
      </c>
      <c r="BD55" s="75">
        <f>'Adherencia Mimpara'!BE655</f>
        <v>1</v>
      </c>
      <c r="BE55" s="75">
        <f>'Adherencia Mimpara'!BF655</f>
        <v>2</v>
      </c>
      <c r="BF55" s="75">
        <f>'Adherencia Mimpara'!BG655</f>
        <v>0</v>
      </c>
      <c r="BG55" s="75">
        <f>'Adherencia Mimpara'!BH655</f>
        <v>0</v>
      </c>
      <c r="BH55" s="75">
        <f>'Adherencia Mimpara'!BI655</f>
        <v>1</v>
      </c>
      <c r="BI55" s="75">
        <f>'Adherencia Mimpara'!BJ655</f>
        <v>0</v>
      </c>
      <c r="BJ55" s="75">
        <f>'Adherencia Mimpara'!BK655</f>
        <v>2</v>
      </c>
      <c r="BK55" s="75">
        <f>'Adherencia Mimpara'!BL655</f>
        <v>1</v>
      </c>
      <c r="BL55" s="75">
        <f>'Adherencia Mimpara'!BM655</f>
        <v>1</v>
      </c>
      <c r="BM55" s="75">
        <f>'Adherencia Mimpara'!BN655</f>
        <v>2</v>
      </c>
      <c r="BN55" s="75">
        <f>'Adherencia Mimpara'!BO655</f>
        <v>2</v>
      </c>
      <c r="BO55" s="75">
        <f>'Adherencia Mimpara'!BP655</f>
        <v>3</v>
      </c>
      <c r="BP55" s="75">
        <f>'Adherencia Mimpara'!BQ655</f>
        <v>1</v>
      </c>
      <c r="BQ55" s="75">
        <f>'Adherencia Mimpara'!BR655</f>
        <v>0</v>
      </c>
      <c r="BR55" s="75">
        <f>'Adherencia Mimpara'!BS655</f>
        <v>0</v>
      </c>
      <c r="BS55" s="75">
        <f>'Adherencia Mimpara'!BT655</f>
        <v>1</v>
      </c>
      <c r="BT55" s="75">
        <f>'Adherencia Mimpara'!BU655</f>
        <v>1</v>
      </c>
      <c r="BU55" s="75">
        <f>'Adherencia Mimpara'!BV655</f>
        <v>0</v>
      </c>
      <c r="BV55" s="75">
        <f>'Adherencia Mimpara'!BW655</f>
        <v>0</v>
      </c>
      <c r="BW55" s="75">
        <f>'Adherencia Mimpara'!BX655</f>
        <v>0</v>
      </c>
      <c r="BX55" s="75">
        <f>'Adherencia Mimpara'!BY655</f>
        <v>0</v>
      </c>
      <c r="BY55" s="75">
        <f>'Adherencia Mimpara'!BZ655</f>
        <v>0</v>
      </c>
      <c r="BZ55" s="75">
        <f>'Adherencia Mimpara'!CA655</f>
        <v>0</v>
      </c>
      <c r="CA55" s="75">
        <f>'Adherencia Mimpara'!CB655</f>
        <v>0</v>
      </c>
      <c r="CB55" s="75">
        <f>'Adherencia Mimpara'!CC655</f>
        <v>0</v>
      </c>
      <c r="CC55" s="75">
        <f>'Adherencia Mimpara'!CD655</f>
        <v>0</v>
      </c>
      <c r="CD55" s="75">
        <f>'Adherencia Mimpara'!CE655</f>
        <v>0</v>
      </c>
      <c r="CE55" s="75">
        <f>'Adherencia Mimpara'!CF655</f>
        <v>0</v>
      </c>
      <c r="CF55" s="75">
        <f>'Adherencia Mimpara'!CG655</f>
        <v>0</v>
      </c>
      <c r="CG55" s="75">
        <f>'Adherencia Mimpara'!CH655</f>
        <v>0</v>
      </c>
      <c r="CH55" s="75">
        <f>'Adherencia Mimpara'!CI655</f>
        <v>0</v>
      </c>
      <c r="CI55" s="77">
        <f>CH55/$AX$55</f>
        <v>0</v>
      </c>
      <c r="CJ55" s="84"/>
      <c r="CN55" s="82"/>
    </row>
    <row r="56" spans="2:92" x14ac:dyDescent="0.35">
      <c r="B56" s="73">
        <v>42005</v>
      </c>
      <c r="C56" s="74"/>
      <c r="D56" s="74"/>
      <c r="E56" s="74"/>
      <c r="F56" s="74"/>
      <c r="G56" s="74"/>
      <c r="H56" s="74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125">
        <f>'Adherencia Mimpara'!AZ660</f>
        <v>2</v>
      </c>
      <c r="AZ56" s="75">
        <f>'Adherencia Mimpara'!BA660</f>
        <v>0</v>
      </c>
      <c r="BA56" s="75">
        <f>'Adherencia Mimpara'!BB660</f>
        <v>1</v>
      </c>
      <c r="BB56" s="75">
        <f>'Adherencia Mimpara'!BC660</f>
        <v>0</v>
      </c>
      <c r="BC56" s="75">
        <f>'Adherencia Mimpara'!BD660</f>
        <v>0</v>
      </c>
      <c r="BD56" s="75">
        <f>'Adherencia Mimpara'!BE660</f>
        <v>0</v>
      </c>
      <c r="BE56" s="75">
        <f>'Adherencia Mimpara'!BF660</f>
        <v>0</v>
      </c>
      <c r="BF56" s="75">
        <f>'Adherencia Mimpara'!BG660</f>
        <v>0</v>
      </c>
      <c r="BG56" s="75">
        <f>'Adherencia Mimpara'!BH660</f>
        <v>0</v>
      </c>
      <c r="BH56" s="75">
        <f>'Adherencia Mimpara'!BI660</f>
        <v>0</v>
      </c>
      <c r="BI56" s="75">
        <f>'Adherencia Mimpara'!BJ660</f>
        <v>0</v>
      </c>
      <c r="BJ56" s="75">
        <f>'Adherencia Mimpara'!BK660</f>
        <v>0</v>
      </c>
      <c r="BK56" s="75">
        <f>'Adherencia Mimpara'!BL660</f>
        <v>0</v>
      </c>
      <c r="BL56" s="75">
        <f>'Adherencia Mimpara'!BM660</f>
        <v>0</v>
      </c>
      <c r="BM56" s="75">
        <f>'Adherencia Mimpara'!BN660</f>
        <v>0</v>
      </c>
      <c r="BN56" s="75">
        <f>'Adherencia Mimpara'!BO660</f>
        <v>0</v>
      </c>
      <c r="BO56" s="75">
        <f>'Adherencia Mimpara'!BP660</f>
        <v>0</v>
      </c>
      <c r="BP56" s="75">
        <f>'Adherencia Mimpara'!BQ660</f>
        <v>0</v>
      </c>
      <c r="BQ56" s="75">
        <f>'Adherencia Mimpara'!BR660</f>
        <v>0</v>
      </c>
      <c r="BR56" s="75">
        <f>'Adherencia Mimpara'!BS660</f>
        <v>0</v>
      </c>
      <c r="BS56" s="75">
        <f>'Adherencia Mimpara'!BT660</f>
        <v>0</v>
      </c>
      <c r="BT56" s="75">
        <f>'Adherencia Mimpara'!BU660</f>
        <v>0</v>
      </c>
      <c r="BU56" s="75">
        <f>'Adherencia Mimpara'!BV660</f>
        <v>0</v>
      </c>
      <c r="BV56" s="75">
        <f>'Adherencia Mimpara'!BW660</f>
        <v>0</v>
      </c>
      <c r="BW56" s="75">
        <f>'Adherencia Mimpara'!BX660</f>
        <v>0</v>
      </c>
      <c r="BX56" s="75">
        <f>'Adherencia Mimpara'!BY660</f>
        <v>0</v>
      </c>
      <c r="BY56" s="75">
        <f>'Adherencia Mimpara'!BZ660</f>
        <v>0</v>
      </c>
      <c r="BZ56" s="75">
        <f>'Adherencia Mimpara'!CA660</f>
        <v>0</v>
      </c>
      <c r="CA56" s="75">
        <f>'Adherencia Mimpara'!CB660</f>
        <v>0</v>
      </c>
      <c r="CB56" s="75">
        <f>'Adherencia Mimpara'!CC660</f>
        <v>0</v>
      </c>
      <c r="CC56" s="75">
        <f>'Adherencia Mimpara'!CD660</f>
        <v>0</v>
      </c>
      <c r="CD56" s="75">
        <f>'Adherencia Mimpara'!CE660</f>
        <v>0</v>
      </c>
      <c r="CE56" s="75">
        <f>'Adherencia Mimpara'!CF660</f>
        <v>0</v>
      </c>
      <c r="CF56" s="75">
        <f>'Adherencia Mimpara'!CG660</f>
        <v>0</v>
      </c>
      <c r="CG56" s="75">
        <f>'Adherencia Mimpara'!CH660</f>
        <v>0</v>
      </c>
      <c r="CH56" s="75">
        <f>'Adherencia Mimpara'!CI660</f>
        <v>0</v>
      </c>
      <c r="CI56" s="77">
        <f>CH56/$AY$56</f>
        <v>0</v>
      </c>
      <c r="CJ56" s="85"/>
      <c r="CN56" s="82"/>
    </row>
    <row r="57" spans="2:92" x14ac:dyDescent="0.35">
      <c r="B57" s="73">
        <v>42036</v>
      </c>
      <c r="C57" s="74"/>
      <c r="D57" s="74"/>
      <c r="E57" s="74"/>
      <c r="F57" s="74"/>
      <c r="G57" s="74"/>
      <c r="H57" s="74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125">
        <f>'Adherencia Mimpara'!BA666</f>
        <v>3</v>
      </c>
      <c r="BA57" s="75">
        <f>'Adherencia Mimpara'!BB666</f>
        <v>0</v>
      </c>
      <c r="BB57" s="75">
        <f>'Adherencia Mimpara'!BC666</f>
        <v>1</v>
      </c>
      <c r="BC57" s="75">
        <f>'Adherencia Mimpara'!BD666</f>
        <v>1</v>
      </c>
      <c r="BD57" s="75">
        <f>'Adherencia Mimpara'!BE666</f>
        <v>0</v>
      </c>
      <c r="BE57" s="75">
        <f>'Adherencia Mimpara'!BF666</f>
        <v>0</v>
      </c>
      <c r="BF57" s="75">
        <f>'Adherencia Mimpara'!BG666</f>
        <v>1</v>
      </c>
      <c r="BG57" s="75">
        <f>'Adherencia Mimpara'!BH666</f>
        <v>1</v>
      </c>
      <c r="BH57" s="75">
        <f>'Adherencia Mimpara'!BI666</f>
        <v>1</v>
      </c>
      <c r="BI57" s="75">
        <f>'Adherencia Mimpara'!BJ666</f>
        <v>0</v>
      </c>
      <c r="BJ57" s="75">
        <f>'Adherencia Mimpara'!BK666</f>
        <v>0</v>
      </c>
      <c r="BK57" s="75">
        <f>'Adherencia Mimpara'!BL666</f>
        <v>0</v>
      </c>
      <c r="BL57" s="75">
        <f>'Adherencia Mimpara'!BM666</f>
        <v>0</v>
      </c>
      <c r="BM57" s="75">
        <f>'Adherencia Mimpara'!BN666</f>
        <v>0</v>
      </c>
      <c r="BN57" s="75">
        <f>'Adherencia Mimpara'!BO666</f>
        <v>0</v>
      </c>
      <c r="BO57" s="75">
        <f>'Adherencia Mimpara'!BP666</f>
        <v>0</v>
      </c>
      <c r="BP57" s="75">
        <f>'Adherencia Mimpara'!BQ666</f>
        <v>0</v>
      </c>
      <c r="BQ57" s="75">
        <f>'Adherencia Mimpara'!BR666</f>
        <v>0</v>
      </c>
      <c r="BR57" s="75">
        <f>'Adherencia Mimpara'!BS666</f>
        <v>0</v>
      </c>
      <c r="BS57" s="75">
        <f>'Adherencia Mimpara'!BT666</f>
        <v>0</v>
      </c>
      <c r="BT57" s="75">
        <f>'Adherencia Mimpara'!BU666</f>
        <v>0</v>
      </c>
      <c r="BU57" s="75">
        <f>'Adherencia Mimpara'!BV666</f>
        <v>0</v>
      </c>
      <c r="BV57" s="75">
        <f>'Adherencia Mimpara'!BW666</f>
        <v>0</v>
      </c>
      <c r="BW57" s="75">
        <f>'Adherencia Mimpara'!BX666</f>
        <v>0</v>
      </c>
      <c r="BX57" s="75">
        <f>'Adherencia Mimpara'!BY666</f>
        <v>0</v>
      </c>
      <c r="BY57" s="75">
        <f>'Adherencia Mimpara'!BZ666</f>
        <v>0</v>
      </c>
      <c r="BZ57" s="75">
        <f>'Adherencia Mimpara'!CA666</f>
        <v>0</v>
      </c>
      <c r="CA57" s="75">
        <f>'Adherencia Mimpara'!CB666</f>
        <v>0</v>
      </c>
      <c r="CB57" s="75">
        <f>'Adherencia Mimpara'!CC666</f>
        <v>0</v>
      </c>
      <c r="CC57" s="75">
        <f>'Adherencia Mimpara'!CD666</f>
        <v>0</v>
      </c>
      <c r="CD57" s="75">
        <f>'Adherencia Mimpara'!CE666</f>
        <v>0</v>
      </c>
      <c r="CE57" s="75">
        <f>'Adherencia Mimpara'!CF666</f>
        <v>0</v>
      </c>
      <c r="CF57" s="75">
        <f>'Adherencia Mimpara'!CG666</f>
        <v>0</v>
      </c>
      <c r="CG57" s="75">
        <f>'Adherencia Mimpara'!CH666</f>
        <v>0</v>
      </c>
      <c r="CH57" s="75">
        <f>'Adherencia Mimpara'!CI666</f>
        <v>0</v>
      </c>
      <c r="CI57" s="77">
        <f>CH57/$AZ$57</f>
        <v>0</v>
      </c>
      <c r="CJ57" s="85"/>
      <c r="CN57" s="82"/>
    </row>
    <row r="58" spans="2:92" x14ac:dyDescent="0.35">
      <c r="B58" s="73">
        <v>42064</v>
      </c>
      <c r="C58" s="74"/>
      <c r="D58" s="74"/>
      <c r="E58" s="74"/>
      <c r="F58" s="74"/>
      <c r="G58" s="74"/>
      <c r="H58" s="74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86"/>
      <c r="BA58" s="125">
        <f>'Adherencia Mimpara'!BB674</f>
        <v>4</v>
      </c>
      <c r="BB58" s="75">
        <f>'Adherencia Mimpara'!BC674</f>
        <v>0</v>
      </c>
      <c r="BC58" s="75">
        <f>'Adherencia Mimpara'!BD674</f>
        <v>0</v>
      </c>
      <c r="BD58" s="75">
        <f>'Adherencia Mimpara'!BE674</f>
        <v>0</v>
      </c>
      <c r="BE58" s="75">
        <f>'Adherencia Mimpara'!BF674</f>
        <v>0</v>
      </c>
      <c r="BF58" s="75">
        <f>'Adherencia Mimpara'!BG674</f>
        <v>0</v>
      </c>
      <c r="BG58" s="75">
        <f>'Adherencia Mimpara'!BH674</f>
        <v>0</v>
      </c>
      <c r="BH58" s="75">
        <f>'Adherencia Mimpara'!BI674</f>
        <v>1</v>
      </c>
      <c r="BI58" s="75">
        <f>'Adherencia Mimpara'!BJ674</f>
        <v>0</v>
      </c>
      <c r="BJ58" s="75">
        <f>'Adherencia Mimpara'!BK674</f>
        <v>0</v>
      </c>
      <c r="BK58" s="75">
        <f>'Adherencia Mimpara'!BL674</f>
        <v>0</v>
      </c>
      <c r="BL58" s="75">
        <f>'Adherencia Mimpara'!BM674</f>
        <v>0</v>
      </c>
      <c r="BM58" s="75">
        <f>'Adherencia Mimpara'!BN674</f>
        <v>1</v>
      </c>
      <c r="BN58" s="75">
        <f>'Adherencia Mimpara'!BO674</f>
        <v>0</v>
      </c>
      <c r="BO58" s="75">
        <f>'Adherencia Mimpara'!BP674</f>
        <v>0</v>
      </c>
      <c r="BP58" s="75">
        <f>'Adherencia Mimpara'!BQ674</f>
        <v>0</v>
      </c>
      <c r="BQ58" s="75">
        <f>'Adherencia Mimpara'!BR674</f>
        <v>0</v>
      </c>
      <c r="BR58" s="75">
        <f>'Adherencia Mimpara'!BS674</f>
        <v>0</v>
      </c>
      <c r="BS58" s="75">
        <f>'Adherencia Mimpara'!BT674</f>
        <v>0</v>
      </c>
      <c r="BT58" s="75">
        <f>'Adherencia Mimpara'!BU674</f>
        <v>0</v>
      </c>
      <c r="BU58" s="75">
        <f>'Adherencia Mimpara'!BV674</f>
        <v>0</v>
      </c>
      <c r="BV58" s="75">
        <f>'Adherencia Mimpara'!BW674</f>
        <v>0</v>
      </c>
      <c r="BW58" s="75">
        <f>'Adherencia Mimpara'!BX674</f>
        <v>1</v>
      </c>
      <c r="BX58" s="75">
        <f>'Adherencia Mimpara'!BY674</f>
        <v>0</v>
      </c>
      <c r="BY58" s="75">
        <f>'Adherencia Mimpara'!BZ674</f>
        <v>0</v>
      </c>
      <c r="BZ58" s="75">
        <f>'Adherencia Mimpara'!CA674</f>
        <v>0</v>
      </c>
      <c r="CA58" s="75">
        <f>'Adherencia Mimpara'!CB674</f>
        <v>0</v>
      </c>
      <c r="CB58" s="75">
        <f>'Adherencia Mimpara'!CC674</f>
        <v>0</v>
      </c>
      <c r="CC58" s="75">
        <f>'Adherencia Mimpara'!CD674</f>
        <v>0</v>
      </c>
      <c r="CD58" s="75">
        <f>'Adherencia Mimpara'!CE674</f>
        <v>0</v>
      </c>
      <c r="CE58" s="75">
        <f>'Adherencia Mimpara'!CF674</f>
        <v>0</v>
      </c>
      <c r="CF58" s="75">
        <f>'Adherencia Mimpara'!CG674</f>
        <v>0</v>
      </c>
      <c r="CG58" s="75">
        <f>'Adherencia Mimpara'!CH674</f>
        <v>0</v>
      </c>
      <c r="CH58" s="75">
        <f>'Adherencia Mimpara'!CI674</f>
        <v>0</v>
      </c>
      <c r="CI58" s="77">
        <f>CH58/$BA$58</f>
        <v>0</v>
      </c>
      <c r="CJ58" s="85"/>
      <c r="CN58" s="82"/>
    </row>
    <row r="59" spans="2:92" x14ac:dyDescent="0.35">
      <c r="B59" s="73">
        <v>42095</v>
      </c>
      <c r="C59" s="74"/>
      <c r="D59" s="74"/>
      <c r="E59" s="74"/>
      <c r="F59" s="74"/>
      <c r="G59" s="74"/>
      <c r="H59" s="74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86"/>
      <c r="BA59" s="86"/>
      <c r="BB59" s="125">
        <f>'Adherencia Mimpara'!BC682</f>
        <v>5</v>
      </c>
      <c r="BC59" s="75">
        <f>'Adherencia Mimpara'!BD682</f>
        <v>3</v>
      </c>
      <c r="BD59" s="75">
        <f>'Adherencia Mimpara'!BE682</f>
        <v>0</v>
      </c>
      <c r="BE59" s="75">
        <f>'Adherencia Mimpara'!BF682</f>
        <v>2</v>
      </c>
      <c r="BF59" s="75">
        <f>'Adherencia Mimpara'!BG682</f>
        <v>0</v>
      </c>
      <c r="BG59" s="75">
        <f>'Adherencia Mimpara'!BH682</f>
        <v>0</v>
      </c>
      <c r="BH59" s="75">
        <f>'Adherencia Mimpara'!BI682</f>
        <v>1</v>
      </c>
      <c r="BI59" s="75">
        <f>'Adherencia Mimpara'!BJ682</f>
        <v>0</v>
      </c>
      <c r="BJ59" s="75">
        <f>'Adherencia Mimpara'!BK682</f>
        <v>0</v>
      </c>
      <c r="BK59" s="75">
        <f>'Adherencia Mimpara'!BL682</f>
        <v>0</v>
      </c>
      <c r="BL59" s="75">
        <f>'Adherencia Mimpara'!BM682</f>
        <v>0</v>
      </c>
      <c r="BM59" s="75">
        <f>'Adherencia Mimpara'!BN682</f>
        <v>0</v>
      </c>
      <c r="BN59" s="75">
        <f>'Adherencia Mimpara'!BO682</f>
        <v>0</v>
      </c>
      <c r="BO59" s="75">
        <f>'Adherencia Mimpara'!BP682</f>
        <v>0</v>
      </c>
      <c r="BP59" s="75">
        <f>'Adherencia Mimpara'!BQ682</f>
        <v>0</v>
      </c>
      <c r="BQ59" s="75">
        <f>'Adherencia Mimpara'!BR682</f>
        <v>0</v>
      </c>
      <c r="BR59" s="75">
        <f>'Adherencia Mimpara'!BS682</f>
        <v>0</v>
      </c>
      <c r="BS59" s="75">
        <f>'Adherencia Mimpara'!BT682</f>
        <v>0</v>
      </c>
      <c r="BT59" s="75">
        <f>'Adherencia Mimpara'!BU682</f>
        <v>0</v>
      </c>
      <c r="BU59" s="75">
        <f>'Adherencia Mimpara'!BV682</f>
        <v>0</v>
      </c>
      <c r="BV59" s="75">
        <f>'Adherencia Mimpara'!BW682</f>
        <v>0</v>
      </c>
      <c r="BW59" s="75">
        <f>'Adherencia Mimpara'!BX682</f>
        <v>0</v>
      </c>
      <c r="BX59" s="75">
        <f>'Adherencia Mimpara'!BY682</f>
        <v>0</v>
      </c>
      <c r="BY59" s="75">
        <f>'Adherencia Mimpara'!BZ682</f>
        <v>0</v>
      </c>
      <c r="BZ59" s="75">
        <f>'Adherencia Mimpara'!CA682</f>
        <v>0</v>
      </c>
      <c r="CA59" s="75">
        <f>'Adherencia Mimpara'!CB682</f>
        <v>0</v>
      </c>
      <c r="CB59" s="75">
        <f>'Adherencia Mimpara'!CC682</f>
        <v>0</v>
      </c>
      <c r="CC59" s="75">
        <f>'Adherencia Mimpara'!CD682</f>
        <v>0</v>
      </c>
      <c r="CD59" s="75">
        <f>'Adherencia Mimpara'!CE682</f>
        <v>0</v>
      </c>
      <c r="CE59" s="75">
        <f>'Adherencia Mimpara'!CF682</f>
        <v>0</v>
      </c>
      <c r="CF59" s="75">
        <f>'Adherencia Mimpara'!CG682</f>
        <v>0</v>
      </c>
      <c r="CG59" s="75">
        <f>'Adherencia Mimpara'!CH682</f>
        <v>0</v>
      </c>
      <c r="CH59" s="75">
        <f>'Adherencia Mimpara'!CI682</f>
        <v>0</v>
      </c>
      <c r="CI59" s="77">
        <f>IFERROR(CH59/$BB$59,0)</f>
        <v>0</v>
      </c>
      <c r="CJ59" s="85"/>
      <c r="CN59" s="82"/>
    </row>
    <row r="60" spans="2:92" x14ac:dyDescent="0.35">
      <c r="B60" s="73">
        <v>42125</v>
      </c>
      <c r="C60" s="74"/>
      <c r="D60" s="74"/>
      <c r="E60" s="74"/>
      <c r="F60" s="74"/>
      <c r="G60" s="74"/>
      <c r="H60" s="74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86"/>
      <c r="BA60" s="86"/>
      <c r="BB60" s="86"/>
      <c r="BC60" s="125">
        <f>'Adherencia Mimpara'!BD692</f>
        <v>7</v>
      </c>
      <c r="BD60" s="75">
        <f>'Adherencia Mimpara'!BE692</f>
        <v>0</v>
      </c>
      <c r="BE60" s="75">
        <f>'Adherencia Mimpara'!BF692</f>
        <v>3</v>
      </c>
      <c r="BF60" s="75">
        <f>'Adherencia Mimpara'!BG692</f>
        <v>1</v>
      </c>
      <c r="BG60" s="75">
        <f>'Adherencia Mimpara'!BH692</f>
        <v>1</v>
      </c>
      <c r="BH60" s="75">
        <f>'Adherencia Mimpara'!BI692</f>
        <v>0</v>
      </c>
      <c r="BI60" s="75">
        <f>'Adherencia Mimpara'!BJ692</f>
        <v>0</v>
      </c>
      <c r="BJ60" s="75">
        <f>'Adherencia Mimpara'!BK692</f>
        <v>0</v>
      </c>
      <c r="BK60" s="75">
        <f>'Adherencia Mimpara'!BL692</f>
        <v>1</v>
      </c>
      <c r="BL60" s="75">
        <f>'Adherencia Mimpara'!BM692</f>
        <v>0</v>
      </c>
      <c r="BM60" s="75">
        <f>'Adherencia Mimpara'!BN692</f>
        <v>2</v>
      </c>
      <c r="BN60" s="75">
        <f>'Adherencia Mimpara'!BO692</f>
        <v>2</v>
      </c>
      <c r="BO60" s="75">
        <f>'Adherencia Mimpara'!BP692</f>
        <v>0</v>
      </c>
      <c r="BP60" s="75">
        <f>'Adherencia Mimpara'!BQ692</f>
        <v>1</v>
      </c>
      <c r="BQ60" s="75">
        <f>'Adherencia Mimpara'!BR692</f>
        <v>0</v>
      </c>
      <c r="BR60" s="75">
        <f>'Adherencia Mimpara'!BS692</f>
        <v>0</v>
      </c>
      <c r="BS60" s="75">
        <f>'Adherencia Mimpara'!BT692</f>
        <v>1</v>
      </c>
      <c r="BT60" s="75">
        <f>'Adherencia Mimpara'!BU692</f>
        <v>1</v>
      </c>
      <c r="BU60" s="75">
        <f>'Adherencia Mimpara'!BV692</f>
        <v>0</v>
      </c>
      <c r="BV60" s="75">
        <f>'Adherencia Mimpara'!BW692</f>
        <v>0</v>
      </c>
      <c r="BW60" s="75">
        <f>'Adherencia Mimpara'!BX692</f>
        <v>0</v>
      </c>
      <c r="BX60" s="75">
        <f>'Adherencia Mimpara'!BY692</f>
        <v>1</v>
      </c>
      <c r="BY60" s="75">
        <f>'Adherencia Mimpara'!BZ692</f>
        <v>1</v>
      </c>
      <c r="BZ60" s="75">
        <f>'Adherencia Mimpara'!CA692</f>
        <v>0</v>
      </c>
      <c r="CA60" s="75">
        <f>'Adherencia Mimpara'!CB692</f>
        <v>0</v>
      </c>
      <c r="CB60" s="75">
        <f>'Adherencia Mimpara'!CC692</f>
        <v>2</v>
      </c>
      <c r="CC60" s="75">
        <f>'Adherencia Mimpara'!CD692</f>
        <v>1</v>
      </c>
      <c r="CD60" s="75">
        <f>'Adherencia Mimpara'!CE692</f>
        <v>0</v>
      </c>
      <c r="CE60" s="75">
        <f>'Adherencia Mimpara'!CF692</f>
        <v>0</v>
      </c>
      <c r="CF60" s="75">
        <f>'Adherencia Mimpara'!CG692</f>
        <v>0</v>
      </c>
      <c r="CG60" s="75">
        <f>'Adherencia Mimpara'!CH692</f>
        <v>0</v>
      </c>
      <c r="CH60" s="75">
        <f>'Adherencia Mimpara'!CI692</f>
        <v>0</v>
      </c>
      <c r="CI60" s="77">
        <f>IFERROR(CH60/$BC$60,0)</f>
        <v>0</v>
      </c>
      <c r="CJ60" s="85"/>
      <c r="CN60" s="82"/>
    </row>
    <row r="61" spans="2:92" x14ac:dyDescent="0.35">
      <c r="B61" s="73">
        <v>42156</v>
      </c>
      <c r="C61" s="74"/>
      <c r="D61" s="74"/>
      <c r="E61" s="74"/>
      <c r="F61" s="74"/>
      <c r="G61" s="74"/>
      <c r="H61" s="74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86"/>
      <c r="BA61" s="86"/>
      <c r="BB61" s="86"/>
      <c r="BC61" s="86"/>
      <c r="BD61" s="125">
        <f>'Adherencia Mimpara'!BE709</f>
        <v>13</v>
      </c>
      <c r="BE61" s="75">
        <f>'Adherencia Mimpara'!BF709</f>
        <v>1</v>
      </c>
      <c r="BF61" s="75">
        <f>'Adherencia Mimpara'!BG709</f>
        <v>1</v>
      </c>
      <c r="BG61" s="75">
        <f>'Adherencia Mimpara'!BH709</f>
        <v>3</v>
      </c>
      <c r="BH61" s="75">
        <f>'Adherencia Mimpara'!BI709</f>
        <v>1</v>
      </c>
      <c r="BI61" s="75">
        <f>'Adherencia Mimpara'!BJ709</f>
        <v>2</v>
      </c>
      <c r="BJ61" s="75">
        <f>'Adherencia Mimpara'!BK709</f>
        <v>2</v>
      </c>
      <c r="BK61" s="75">
        <f>'Adherencia Mimpara'!BL709</f>
        <v>2</v>
      </c>
      <c r="BL61" s="75">
        <f>'Adherencia Mimpara'!BM709</f>
        <v>2</v>
      </c>
      <c r="BM61" s="75">
        <f>'Adherencia Mimpara'!BN709</f>
        <v>0</v>
      </c>
      <c r="BN61" s="75">
        <f>'Adherencia Mimpara'!BO709</f>
        <v>2</v>
      </c>
      <c r="BO61" s="75">
        <f>'Adherencia Mimpara'!BP709</f>
        <v>1</v>
      </c>
      <c r="BP61" s="75">
        <f>'Adherencia Mimpara'!BQ709</f>
        <v>3</v>
      </c>
      <c r="BQ61" s="75">
        <f>'Adherencia Mimpara'!BR709</f>
        <v>0</v>
      </c>
      <c r="BR61" s="75">
        <f>'Adherencia Mimpara'!BS709</f>
        <v>2</v>
      </c>
      <c r="BS61" s="75">
        <f>'Adherencia Mimpara'!BT709</f>
        <v>1</v>
      </c>
      <c r="BT61" s="75">
        <f>'Adherencia Mimpara'!BU709</f>
        <v>2</v>
      </c>
      <c r="BU61" s="75">
        <f>'Adherencia Mimpara'!BV709</f>
        <v>0</v>
      </c>
      <c r="BV61" s="75">
        <f>'Adherencia Mimpara'!BW709</f>
        <v>1</v>
      </c>
      <c r="BW61" s="75">
        <f>'Adherencia Mimpara'!BX709</f>
        <v>0</v>
      </c>
      <c r="BX61" s="75">
        <f>'Adherencia Mimpara'!BY709</f>
        <v>0</v>
      </c>
      <c r="BY61" s="75">
        <f>'Adherencia Mimpara'!BZ709</f>
        <v>2</v>
      </c>
      <c r="BZ61" s="75">
        <f>'Adherencia Mimpara'!CA709</f>
        <v>0</v>
      </c>
      <c r="CA61" s="75">
        <f>'Adherencia Mimpara'!CB709</f>
        <v>1</v>
      </c>
      <c r="CB61" s="75">
        <f>'Adherencia Mimpara'!CC709</f>
        <v>0</v>
      </c>
      <c r="CC61" s="75">
        <f>'Adherencia Mimpara'!CD709</f>
        <v>0</v>
      </c>
      <c r="CD61" s="75">
        <f>'Adherencia Mimpara'!CE709</f>
        <v>0</v>
      </c>
      <c r="CE61" s="75">
        <f>'Adherencia Mimpara'!CF709</f>
        <v>1</v>
      </c>
      <c r="CF61" s="75">
        <f>'Adherencia Mimpara'!CG709</f>
        <v>1</v>
      </c>
      <c r="CG61" s="75">
        <f>'Adherencia Mimpara'!CH709</f>
        <v>0</v>
      </c>
      <c r="CH61" s="75">
        <f>'Adherencia Mimpara'!CI709</f>
        <v>1</v>
      </c>
      <c r="CI61" s="77">
        <f>IFERROR(CH61/$BD$61,0)</f>
        <v>7.6923076923076927E-2</v>
      </c>
      <c r="CJ61" s="85"/>
      <c r="CN61" s="82"/>
    </row>
    <row r="62" spans="2:92" x14ac:dyDescent="0.35">
      <c r="B62" s="73">
        <v>42186</v>
      </c>
      <c r="C62" s="74"/>
      <c r="D62" s="74"/>
      <c r="E62" s="74"/>
      <c r="F62" s="74"/>
      <c r="G62" s="74"/>
      <c r="H62" s="74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86"/>
      <c r="BA62" s="86"/>
      <c r="BB62" s="86"/>
      <c r="BC62" s="86"/>
      <c r="BD62" s="86"/>
      <c r="BE62" s="125">
        <f>'Adherencia Mimpara'!BF724</f>
        <v>11</v>
      </c>
      <c r="BF62" s="75">
        <f>'Adherencia Mimpara'!BG724</f>
        <v>4</v>
      </c>
      <c r="BG62" s="75">
        <f>'Adherencia Mimpara'!BH724</f>
        <v>2</v>
      </c>
      <c r="BH62" s="75">
        <f>'Adherencia Mimpara'!BI724</f>
        <v>4</v>
      </c>
      <c r="BI62" s="75">
        <f>'Adherencia Mimpara'!BJ724</f>
        <v>2</v>
      </c>
      <c r="BJ62" s="75">
        <f>'Adherencia Mimpara'!BK724</f>
        <v>0</v>
      </c>
      <c r="BK62" s="75">
        <f>'Adherencia Mimpara'!BL724</f>
        <v>1</v>
      </c>
      <c r="BL62" s="75">
        <f>'Adherencia Mimpara'!BM724</f>
        <v>0</v>
      </c>
      <c r="BM62" s="75">
        <f>'Adherencia Mimpara'!BN724</f>
        <v>0</v>
      </c>
      <c r="BN62" s="75">
        <f>'Adherencia Mimpara'!BO724</f>
        <v>1</v>
      </c>
      <c r="BO62" s="75">
        <f>'Adherencia Mimpara'!BP724</f>
        <v>1</v>
      </c>
      <c r="BP62" s="75">
        <f>'Adherencia Mimpara'!BQ724</f>
        <v>0</v>
      </c>
      <c r="BQ62" s="75">
        <f>'Adherencia Mimpara'!BR724</f>
        <v>1</v>
      </c>
      <c r="BR62" s="75">
        <f>'Adherencia Mimpara'!BS724</f>
        <v>0</v>
      </c>
      <c r="BS62" s="75">
        <f>'Adherencia Mimpara'!BT724</f>
        <v>0</v>
      </c>
      <c r="BT62" s="75">
        <f>'Adherencia Mimpara'!BU724</f>
        <v>0</v>
      </c>
      <c r="BU62" s="75">
        <f>'Adherencia Mimpara'!BV724</f>
        <v>0</v>
      </c>
      <c r="BV62" s="75">
        <f>'Adherencia Mimpara'!BW724</f>
        <v>0</v>
      </c>
      <c r="BW62" s="75">
        <f>'Adherencia Mimpara'!BX724</f>
        <v>0</v>
      </c>
      <c r="BX62" s="75">
        <f>'Adherencia Mimpara'!BY724</f>
        <v>0</v>
      </c>
      <c r="BY62" s="75">
        <f>'Adherencia Mimpara'!BZ724</f>
        <v>0</v>
      </c>
      <c r="BZ62" s="75">
        <f>'Adherencia Mimpara'!CA724</f>
        <v>0</v>
      </c>
      <c r="CA62" s="75">
        <f>'Adherencia Mimpara'!CB724</f>
        <v>0</v>
      </c>
      <c r="CB62" s="75">
        <f>'Adherencia Mimpara'!CC724</f>
        <v>0</v>
      </c>
      <c r="CC62" s="75">
        <f>'Adherencia Mimpara'!CD724</f>
        <v>0</v>
      </c>
      <c r="CD62" s="75">
        <f>'Adherencia Mimpara'!CE724</f>
        <v>0</v>
      </c>
      <c r="CE62" s="75">
        <f>'Adherencia Mimpara'!CF724</f>
        <v>0</v>
      </c>
      <c r="CF62" s="75">
        <f>'Adherencia Mimpara'!CG724</f>
        <v>0</v>
      </c>
      <c r="CG62" s="75">
        <f>'Adherencia Mimpara'!CH724</f>
        <v>0</v>
      </c>
      <c r="CH62" s="75">
        <f>'Adherencia Mimpara'!CI724</f>
        <v>0</v>
      </c>
      <c r="CI62" s="77">
        <f>IFERROR(CH62/$BE$62,0)</f>
        <v>0</v>
      </c>
      <c r="CJ62" s="85"/>
      <c r="CN62" s="82"/>
    </row>
    <row r="63" spans="2:92" x14ac:dyDescent="0.35">
      <c r="B63" s="73">
        <v>42217</v>
      </c>
      <c r="C63" s="74"/>
      <c r="D63" s="74"/>
      <c r="E63" s="74"/>
      <c r="F63" s="74"/>
      <c r="G63" s="74"/>
      <c r="H63" s="74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86"/>
      <c r="BA63" s="86"/>
      <c r="BB63" s="86"/>
      <c r="BC63" s="86"/>
      <c r="BD63" s="86"/>
      <c r="BE63" s="86"/>
      <c r="BF63" s="125">
        <f>'Adherencia Mimpara'!BG731</f>
        <v>4</v>
      </c>
      <c r="BG63" s="75">
        <f>'Adherencia Mimpara'!BH731</f>
        <v>0</v>
      </c>
      <c r="BH63" s="75">
        <f>'Adherencia Mimpara'!BI731</f>
        <v>1</v>
      </c>
      <c r="BI63" s="75">
        <f>'Adherencia Mimpara'!BJ731</f>
        <v>0</v>
      </c>
      <c r="BJ63" s="75">
        <f>'Adherencia Mimpara'!BK731</f>
        <v>0</v>
      </c>
      <c r="BK63" s="75">
        <f>'Adherencia Mimpara'!BL731</f>
        <v>1</v>
      </c>
      <c r="BL63" s="75">
        <f>'Adherencia Mimpara'!BM731</f>
        <v>1</v>
      </c>
      <c r="BM63" s="75">
        <f>'Adherencia Mimpara'!BN731</f>
        <v>0</v>
      </c>
      <c r="BN63" s="75">
        <f>'Adherencia Mimpara'!BO731</f>
        <v>1</v>
      </c>
      <c r="BO63" s="75">
        <f>'Adherencia Mimpara'!BP731</f>
        <v>0</v>
      </c>
      <c r="BP63" s="75">
        <f>'Adherencia Mimpara'!BQ731</f>
        <v>0</v>
      </c>
      <c r="BQ63" s="75">
        <f>'Adherencia Mimpara'!BR731</f>
        <v>0</v>
      </c>
      <c r="BR63" s="75">
        <f>'Adherencia Mimpara'!BS731</f>
        <v>0</v>
      </c>
      <c r="BS63" s="75">
        <f>'Adherencia Mimpara'!BT731</f>
        <v>0</v>
      </c>
      <c r="BT63" s="75">
        <f>'Adherencia Mimpara'!BU731</f>
        <v>0</v>
      </c>
      <c r="BU63" s="75">
        <f>'Adherencia Mimpara'!BV731</f>
        <v>0</v>
      </c>
      <c r="BV63" s="75">
        <f>'Adherencia Mimpara'!BW731</f>
        <v>0</v>
      </c>
      <c r="BW63" s="75">
        <f>'Adherencia Mimpara'!BX731</f>
        <v>0</v>
      </c>
      <c r="BX63" s="75">
        <f>'Adherencia Mimpara'!BY731</f>
        <v>0</v>
      </c>
      <c r="BY63" s="75">
        <f>'Adherencia Mimpara'!BZ731</f>
        <v>1</v>
      </c>
      <c r="BZ63" s="75">
        <f>'Adherencia Mimpara'!CA731</f>
        <v>0</v>
      </c>
      <c r="CA63" s="75">
        <f>'Adherencia Mimpara'!CB731</f>
        <v>0</v>
      </c>
      <c r="CB63" s="75">
        <f>'Adherencia Mimpara'!CC731</f>
        <v>1</v>
      </c>
      <c r="CC63" s="75">
        <f>'Adherencia Mimpara'!CD731</f>
        <v>0</v>
      </c>
      <c r="CD63" s="75">
        <f>'Adherencia Mimpara'!CE731</f>
        <v>0</v>
      </c>
      <c r="CE63" s="75">
        <f>'Adherencia Mimpara'!CF731</f>
        <v>0</v>
      </c>
      <c r="CF63" s="75">
        <f>'Adherencia Mimpara'!CG731</f>
        <v>0</v>
      </c>
      <c r="CG63" s="75">
        <f>'Adherencia Mimpara'!CH731</f>
        <v>0</v>
      </c>
      <c r="CH63" s="75">
        <f>'Adherencia Mimpara'!CI731</f>
        <v>0</v>
      </c>
      <c r="CI63" s="77">
        <f>IFERROR(CH63/$BF$63,0)</f>
        <v>0</v>
      </c>
      <c r="CJ63" s="85"/>
      <c r="CN63" s="82"/>
    </row>
    <row r="64" spans="2:92" x14ac:dyDescent="0.35">
      <c r="B64" s="73">
        <v>42248</v>
      </c>
      <c r="C64" s="74"/>
      <c r="D64" s="74"/>
      <c r="E64" s="74"/>
      <c r="F64" s="74"/>
      <c r="G64" s="74"/>
      <c r="H64" s="74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86"/>
      <c r="BA64" s="86"/>
      <c r="BB64" s="86"/>
      <c r="BC64" s="86"/>
      <c r="BD64" s="86"/>
      <c r="BE64" s="86"/>
      <c r="BF64" s="86"/>
      <c r="BG64" s="125">
        <f>'Adherencia Mimpara'!BH746</f>
        <v>12</v>
      </c>
      <c r="BH64" s="75">
        <f>'Adherencia Mimpara'!BI746</f>
        <v>4</v>
      </c>
      <c r="BI64" s="75">
        <f>'Adherencia Mimpara'!BJ746</f>
        <v>3</v>
      </c>
      <c r="BJ64" s="75">
        <f>'Adherencia Mimpara'!BK746</f>
        <v>1</v>
      </c>
      <c r="BK64" s="75">
        <f>'Adherencia Mimpara'!BL746</f>
        <v>3</v>
      </c>
      <c r="BL64" s="75">
        <f>'Adherencia Mimpara'!BM746</f>
        <v>2</v>
      </c>
      <c r="BM64" s="75">
        <f>'Adherencia Mimpara'!BN746</f>
        <v>1</v>
      </c>
      <c r="BN64" s="75">
        <f>'Adherencia Mimpara'!BO746</f>
        <v>0</v>
      </c>
      <c r="BO64" s="75">
        <f>'Adherencia Mimpara'!BP746</f>
        <v>2</v>
      </c>
      <c r="BP64" s="75">
        <f>'Adherencia Mimpara'!BQ746</f>
        <v>1</v>
      </c>
      <c r="BQ64" s="75">
        <f>'Adherencia Mimpara'!BR746</f>
        <v>1</v>
      </c>
      <c r="BR64" s="75">
        <f>'Adherencia Mimpara'!BS746</f>
        <v>1</v>
      </c>
      <c r="BS64" s="75">
        <f>'Adherencia Mimpara'!BT746</f>
        <v>1</v>
      </c>
      <c r="BT64" s="75">
        <f>'Adherencia Mimpara'!BU746</f>
        <v>1</v>
      </c>
      <c r="BU64" s="75">
        <f>'Adherencia Mimpara'!BV746</f>
        <v>0</v>
      </c>
      <c r="BV64" s="75">
        <f>'Adherencia Mimpara'!BW746</f>
        <v>1</v>
      </c>
      <c r="BW64" s="75">
        <f>'Adherencia Mimpara'!BX746</f>
        <v>1</v>
      </c>
      <c r="BX64" s="75">
        <f>'Adherencia Mimpara'!BY746</f>
        <v>2</v>
      </c>
      <c r="BY64" s="75">
        <f>'Adherencia Mimpara'!BZ746</f>
        <v>1</v>
      </c>
      <c r="BZ64" s="75">
        <f>'Adherencia Mimpara'!CA746</f>
        <v>1</v>
      </c>
      <c r="CA64" s="75">
        <f>'Adherencia Mimpara'!CB746</f>
        <v>0</v>
      </c>
      <c r="CB64" s="75">
        <f>'Adherencia Mimpara'!CC746</f>
        <v>0</v>
      </c>
      <c r="CC64" s="75">
        <f>'Adherencia Mimpara'!CD746</f>
        <v>0</v>
      </c>
      <c r="CD64" s="75">
        <f>'Adherencia Mimpara'!CE746</f>
        <v>1</v>
      </c>
      <c r="CE64" s="75">
        <f>'Adherencia Mimpara'!CF746</f>
        <v>0</v>
      </c>
      <c r="CF64" s="75">
        <f>'Adherencia Mimpara'!CG746</f>
        <v>0</v>
      </c>
      <c r="CG64" s="75">
        <f>'Adherencia Mimpara'!CH746</f>
        <v>0</v>
      </c>
      <c r="CH64" s="75">
        <f>'Adherencia Mimpara'!CI746</f>
        <v>0</v>
      </c>
      <c r="CI64" s="77">
        <f>IFERROR(CH64/$BG$64,0)</f>
        <v>0</v>
      </c>
      <c r="CJ64" s="85"/>
      <c r="CN64" s="82"/>
    </row>
    <row r="65" spans="2:92" x14ac:dyDescent="0.35">
      <c r="B65" s="73">
        <v>42278</v>
      </c>
      <c r="C65" s="74"/>
      <c r="D65" s="74"/>
      <c r="E65" s="74"/>
      <c r="F65" s="74"/>
      <c r="G65" s="74"/>
      <c r="H65" s="74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86"/>
      <c r="BA65" s="86"/>
      <c r="BB65" s="86"/>
      <c r="BC65" s="86"/>
      <c r="BD65" s="86"/>
      <c r="BE65" s="86"/>
      <c r="BF65" s="86"/>
      <c r="BG65" s="86"/>
      <c r="BH65" s="126">
        <f>'Adherencia Mimpara'!BI762</f>
        <v>13</v>
      </c>
      <c r="BI65" s="76">
        <f>'Adherencia Mimpara'!BJ762</f>
        <v>0</v>
      </c>
      <c r="BJ65" s="75">
        <f>'Adherencia Mimpara'!BK762</f>
        <v>1</v>
      </c>
      <c r="BK65" s="75">
        <f>'Adherencia Mimpara'!BL762</f>
        <v>0</v>
      </c>
      <c r="BL65" s="76">
        <f>'Adherencia Mimpara'!BM762</f>
        <v>0</v>
      </c>
      <c r="BM65" s="76">
        <f>'Adherencia Mimpara'!BN762</f>
        <v>1</v>
      </c>
      <c r="BN65" s="76">
        <f>'Adherencia Mimpara'!BO762</f>
        <v>0</v>
      </c>
      <c r="BO65" s="76">
        <f>'Adherencia Mimpara'!BP762</f>
        <v>0</v>
      </c>
      <c r="BP65" s="76">
        <f>'Adherencia Mimpara'!BQ762</f>
        <v>0</v>
      </c>
      <c r="BQ65" s="76">
        <f>'Adherencia Mimpara'!BR762</f>
        <v>0</v>
      </c>
      <c r="BR65" s="76">
        <f>'Adherencia Mimpara'!BS762</f>
        <v>1</v>
      </c>
      <c r="BS65" s="76">
        <f>'Adherencia Mimpara'!BT762</f>
        <v>0</v>
      </c>
      <c r="BT65" s="76">
        <f>'Adherencia Mimpara'!BU762</f>
        <v>0</v>
      </c>
      <c r="BU65" s="76">
        <f>'Adherencia Mimpara'!BV762</f>
        <v>0</v>
      </c>
      <c r="BV65" s="76">
        <f>'Adherencia Mimpara'!BW762</f>
        <v>0</v>
      </c>
      <c r="BW65" s="76">
        <f>'Adherencia Mimpara'!BX762</f>
        <v>1</v>
      </c>
      <c r="BX65" s="76">
        <f>'Adherencia Mimpara'!BY762</f>
        <v>0</v>
      </c>
      <c r="BY65" s="76">
        <f>'Adherencia Mimpara'!BZ762</f>
        <v>0</v>
      </c>
      <c r="BZ65" s="76">
        <f>'Adherencia Mimpara'!CA762</f>
        <v>0</v>
      </c>
      <c r="CA65" s="76">
        <f>'Adherencia Mimpara'!CB762</f>
        <v>0</v>
      </c>
      <c r="CB65" s="76">
        <f>'Adherencia Mimpara'!CC762</f>
        <v>0</v>
      </c>
      <c r="CC65" s="76">
        <f>'Adherencia Mimpara'!CD762</f>
        <v>0</v>
      </c>
      <c r="CD65" s="76">
        <f>'Adherencia Mimpara'!CE762</f>
        <v>0</v>
      </c>
      <c r="CE65" s="76">
        <f>'Adherencia Mimpara'!CF762</f>
        <v>0</v>
      </c>
      <c r="CF65" s="76">
        <f>'Adherencia Mimpara'!CG762</f>
        <v>0</v>
      </c>
      <c r="CG65" s="76">
        <f>'Adherencia Mimpara'!CH762</f>
        <v>0</v>
      </c>
      <c r="CH65" s="76">
        <f>'Adherencia Mimpara'!CI762</f>
        <v>0</v>
      </c>
      <c r="CI65" s="77">
        <f>IFERROR(CH65/$BH$65,0)</f>
        <v>0</v>
      </c>
      <c r="CJ65" s="85"/>
      <c r="CN65" s="82"/>
    </row>
    <row r="66" spans="2:92" x14ac:dyDescent="0.35">
      <c r="B66" s="73">
        <v>42309</v>
      </c>
      <c r="C66" s="74"/>
      <c r="D66" s="74"/>
      <c r="E66" s="74"/>
      <c r="F66" s="74"/>
      <c r="G66" s="74"/>
      <c r="H66" s="74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86"/>
      <c r="BA66" s="86"/>
      <c r="BB66" s="86"/>
      <c r="BC66" s="86"/>
      <c r="BD66" s="86"/>
      <c r="BE66" s="86"/>
      <c r="BF66" s="86"/>
      <c r="BG66" s="86"/>
      <c r="BH66" s="86"/>
      <c r="BI66" s="126">
        <f>'Adherencia Mimpara'!BJ772</f>
        <v>7</v>
      </c>
      <c r="BJ66" s="75">
        <f>'Adherencia Mimpara'!BK772</f>
        <v>2</v>
      </c>
      <c r="BK66" s="75">
        <f>'Adherencia Mimpara'!BL772</f>
        <v>3</v>
      </c>
      <c r="BL66" s="76">
        <f>'Adherencia Mimpara'!BM772</f>
        <v>0</v>
      </c>
      <c r="BM66" s="76">
        <f>'Adherencia Mimpara'!BN772</f>
        <v>0</v>
      </c>
      <c r="BN66" s="76">
        <f>'Adherencia Mimpara'!BO772</f>
        <v>1</v>
      </c>
      <c r="BO66" s="76">
        <f>'Adherencia Mimpara'!BP772</f>
        <v>1</v>
      </c>
      <c r="BP66" s="76">
        <f>'Adherencia Mimpara'!BQ772</f>
        <v>0</v>
      </c>
      <c r="BQ66" s="76">
        <f>'Adherencia Mimpara'!BR772</f>
        <v>0</v>
      </c>
      <c r="BR66" s="76">
        <f>'Adherencia Mimpara'!BS772</f>
        <v>0</v>
      </c>
      <c r="BS66" s="76">
        <f>'Adherencia Mimpara'!BT772</f>
        <v>0</v>
      </c>
      <c r="BT66" s="76">
        <f>'Adherencia Mimpara'!BU772</f>
        <v>0</v>
      </c>
      <c r="BU66" s="76">
        <f>'Adherencia Mimpara'!BV772</f>
        <v>1</v>
      </c>
      <c r="BV66" s="76">
        <f>'Adherencia Mimpara'!BW772</f>
        <v>0</v>
      </c>
      <c r="BW66" s="76">
        <f>'Adherencia Mimpara'!BX772</f>
        <v>0</v>
      </c>
      <c r="BX66" s="76">
        <f>'Adherencia Mimpara'!BY772</f>
        <v>0</v>
      </c>
      <c r="BY66" s="76">
        <f>'Adherencia Mimpara'!BZ772</f>
        <v>0</v>
      </c>
      <c r="BZ66" s="76">
        <f>'Adherencia Mimpara'!CA772</f>
        <v>0</v>
      </c>
      <c r="CA66" s="76">
        <f>'Adherencia Mimpara'!CB772</f>
        <v>0</v>
      </c>
      <c r="CB66" s="76">
        <f>'Adherencia Mimpara'!CC772</f>
        <v>0</v>
      </c>
      <c r="CC66" s="76">
        <f>'Adherencia Mimpara'!CD772</f>
        <v>0</v>
      </c>
      <c r="CD66" s="76">
        <f>'Adherencia Mimpara'!CE772</f>
        <v>0</v>
      </c>
      <c r="CE66" s="76">
        <f>'Adherencia Mimpara'!CF772</f>
        <v>0</v>
      </c>
      <c r="CF66" s="76">
        <f>'Adherencia Mimpara'!CG772</f>
        <v>1</v>
      </c>
      <c r="CG66" s="76">
        <f>'Adherencia Mimpara'!CH772</f>
        <v>0</v>
      </c>
      <c r="CH66" s="76">
        <f>'Adherencia Mimpara'!CI772</f>
        <v>0</v>
      </c>
      <c r="CI66" s="77">
        <f>IFERROR(CH66/BI66,0)</f>
        <v>0</v>
      </c>
      <c r="CJ66" s="85"/>
      <c r="CN66" s="82"/>
    </row>
    <row r="67" spans="2:92" x14ac:dyDescent="0.35">
      <c r="B67" s="73">
        <v>42339</v>
      </c>
      <c r="C67" s="74"/>
      <c r="D67" s="74"/>
      <c r="E67" s="74"/>
      <c r="F67" s="74"/>
      <c r="G67" s="74"/>
      <c r="H67" s="74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86"/>
      <c r="BA67" s="86"/>
      <c r="BB67" s="86"/>
      <c r="BC67" s="86"/>
      <c r="BD67" s="86"/>
      <c r="BE67" s="86"/>
      <c r="BF67" s="86"/>
      <c r="BG67" s="86"/>
      <c r="BH67" s="86"/>
      <c r="BJ67" s="126">
        <f>'Adherencia Mimpara'!BK783</f>
        <v>8</v>
      </c>
      <c r="BK67" s="76">
        <f>'Adherencia Mimpara'!BL783</f>
        <v>0</v>
      </c>
      <c r="BL67" s="76">
        <f>'Adherencia Mimpara'!BM783</f>
        <v>1</v>
      </c>
      <c r="BM67" s="76">
        <f>'Adherencia Mimpara'!BN783</f>
        <v>2</v>
      </c>
      <c r="BN67" s="76">
        <f>'Adherencia Mimpara'!BO783</f>
        <v>0</v>
      </c>
      <c r="BO67" s="76">
        <f>'Adherencia Mimpara'!BP783</f>
        <v>1</v>
      </c>
      <c r="BP67" s="76">
        <f>'Adherencia Mimpara'!BQ783</f>
        <v>0</v>
      </c>
      <c r="BQ67" s="76">
        <f>'Adherencia Mimpara'!BR783</f>
        <v>1</v>
      </c>
      <c r="BR67" s="76">
        <f>'Adherencia Mimpara'!BS783</f>
        <v>0</v>
      </c>
      <c r="BS67" s="76">
        <f>'Adherencia Mimpara'!BT783</f>
        <v>0</v>
      </c>
      <c r="BT67" s="76">
        <f>'Adherencia Mimpara'!BU783</f>
        <v>1</v>
      </c>
      <c r="BU67" s="76">
        <f>'Adherencia Mimpara'!BV783</f>
        <v>1</v>
      </c>
      <c r="BV67" s="76">
        <f>'Adherencia Mimpara'!BW783</f>
        <v>0</v>
      </c>
      <c r="BW67" s="76">
        <f>'Adherencia Mimpara'!BX783</f>
        <v>0</v>
      </c>
      <c r="BX67" s="76">
        <f>'Adherencia Mimpara'!BY783</f>
        <v>0</v>
      </c>
      <c r="BY67" s="76">
        <f>'Adherencia Mimpara'!BZ783</f>
        <v>0</v>
      </c>
      <c r="BZ67" s="76">
        <f>'Adherencia Mimpara'!CA783</f>
        <v>0</v>
      </c>
      <c r="CA67" s="76">
        <f>'Adherencia Mimpara'!CB783</f>
        <v>1</v>
      </c>
      <c r="CB67" s="76">
        <f>'Adherencia Mimpara'!CC783</f>
        <v>0</v>
      </c>
      <c r="CC67" s="76">
        <f>'Adherencia Mimpara'!CD783</f>
        <v>0</v>
      </c>
      <c r="CD67" s="76">
        <f>'Adherencia Mimpara'!CE783</f>
        <v>0</v>
      </c>
      <c r="CE67" s="76">
        <f>'Adherencia Mimpara'!CF783</f>
        <v>0</v>
      </c>
      <c r="CF67" s="76">
        <f>'Adherencia Mimpara'!CG783</f>
        <v>1</v>
      </c>
      <c r="CG67" s="76">
        <f>'Adherencia Mimpara'!CH783</f>
        <v>0</v>
      </c>
      <c r="CH67" s="76">
        <f>'Adherencia Mimpara'!CI783</f>
        <v>0</v>
      </c>
      <c r="CI67" s="77">
        <f>IFERROR(CH67/BJ67,0)</f>
        <v>0</v>
      </c>
      <c r="CJ67" s="85"/>
      <c r="CN67" s="82"/>
    </row>
    <row r="68" spans="2:92" x14ac:dyDescent="0.35">
      <c r="B68" s="73">
        <v>42370</v>
      </c>
      <c r="C68" s="74"/>
      <c r="D68" s="74"/>
      <c r="E68" s="74"/>
      <c r="F68" s="74"/>
      <c r="G68" s="74"/>
      <c r="H68" s="74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86"/>
      <c r="BA68" s="86"/>
      <c r="BB68" s="86"/>
      <c r="BC68" s="86"/>
      <c r="BD68" s="86"/>
      <c r="BE68" s="86"/>
      <c r="BF68" s="86"/>
      <c r="BG68" s="86"/>
      <c r="BH68" s="86"/>
      <c r="BK68" s="126">
        <f>'Adherencia Mimpara'!BL795</f>
        <v>9</v>
      </c>
      <c r="BL68" s="76">
        <f>'Adherencia Mimpara'!BM795</f>
        <v>0</v>
      </c>
      <c r="BM68" s="76">
        <f>'Adherencia Mimpara'!BN795</f>
        <v>0</v>
      </c>
      <c r="BN68" s="76">
        <f>'Adherencia Mimpara'!BO795</f>
        <v>1</v>
      </c>
      <c r="BO68" s="76">
        <f>'Adherencia Mimpara'!BP795</f>
        <v>0</v>
      </c>
      <c r="BP68" s="76">
        <f>'Adherencia Mimpara'!BQ795</f>
        <v>0</v>
      </c>
      <c r="BQ68" s="76">
        <f>'Adherencia Mimpara'!BR795</f>
        <v>0</v>
      </c>
      <c r="BR68" s="76">
        <f>'Adherencia Mimpara'!BS795</f>
        <v>0</v>
      </c>
      <c r="BS68" s="76">
        <f>'Adherencia Mimpara'!BT795</f>
        <v>0</v>
      </c>
      <c r="BT68" s="76">
        <f>'Adherencia Mimpara'!BU795</f>
        <v>0</v>
      </c>
      <c r="BU68" s="76">
        <f>'Adherencia Mimpara'!BV795</f>
        <v>0</v>
      </c>
      <c r="BV68" s="76">
        <f>'Adherencia Mimpara'!BW795</f>
        <v>0</v>
      </c>
      <c r="BW68" s="76">
        <f>'Adherencia Mimpara'!BX795</f>
        <v>0</v>
      </c>
      <c r="BX68" s="76">
        <f>'Adherencia Mimpara'!BY795</f>
        <v>0</v>
      </c>
      <c r="BY68" s="76">
        <f>'Adherencia Mimpara'!BZ795</f>
        <v>0</v>
      </c>
      <c r="BZ68" s="76">
        <f>'Adherencia Mimpara'!CA795</f>
        <v>0</v>
      </c>
      <c r="CA68" s="76">
        <f>'Adherencia Mimpara'!CB795</f>
        <v>0</v>
      </c>
      <c r="CB68" s="76">
        <f>'Adherencia Mimpara'!CC795</f>
        <v>0</v>
      </c>
      <c r="CC68" s="76">
        <f>'Adherencia Mimpara'!CD795</f>
        <v>0</v>
      </c>
      <c r="CD68" s="76">
        <f>'Adherencia Mimpara'!CE795</f>
        <v>0</v>
      </c>
      <c r="CE68" s="76">
        <f>'Adherencia Mimpara'!CF795</f>
        <v>0</v>
      </c>
      <c r="CF68" s="76">
        <f>'Adherencia Mimpara'!CG795</f>
        <v>0</v>
      </c>
      <c r="CG68" s="76">
        <f>'Adherencia Mimpara'!CH795</f>
        <v>0</v>
      </c>
      <c r="CH68" s="76">
        <f>'Adherencia Mimpara'!CI795</f>
        <v>0</v>
      </c>
      <c r="CI68" s="77">
        <f>IFERROR(CH68/BK68,0)</f>
        <v>0</v>
      </c>
      <c r="CJ68" s="85"/>
      <c r="CN68" s="82"/>
    </row>
    <row r="69" spans="2:92" x14ac:dyDescent="0.35">
      <c r="B69" s="73">
        <v>42401</v>
      </c>
      <c r="C69" s="74"/>
      <c r="D69" s="74"/>
      <c r="E69" s="74"/>
      <c r="F69" s="74"/>
      <c r="G69" s="74"/>
      <c r="H69" s="74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86"/>
      <c r="BA69" s="86"/>
      <c r="BB69" s="86"/>
      <c r="BC69" s="86"/>
      <c r="BD69" s="86"/>
      <c r="BE69" s="86"/>
      <c r="BF69" s="86"/>
      <c r="BG69" s="86"/>
      <c r="BH69" s="86"/>
      <c r="BL69" s="126">
        <f>'Adherencia Mimpara'!BM802</f>
        <v>1</v>
      </c>
      <c r="BM69" s="76">
        <f>'Adherencia Mimpara'!BN803</f>
        <v>1</v>
      </c>
      <c r="BN69" s="76">
        <f>'Adherencia Mimpara'!BO803</f>
        <v>1</v>
      </c>
      <c r="BO69" s="76">
        <f>'Adherencia Mimpara'!BP803</f>
        <v>1</v>
      </c>
      <c r="BP69" s="76">
        <f>'Adherencia Mimpara'!BQ803</f>
        <v>3</v>
      </c>
      <c r="BQ69" s="76">
        <f>'Adherencia Mimpara'!BR803</f>
        <v>1</v>
      </c>
      <c r="BR69" s="76">
        <f>'Adherencia Mimpara'!BS803</f>
        <v>1</v>
      </c>
      <c r="BS69" s="76">
        <f>'Adherencia Mimpara'!BT803</f>
        <v>1</v>
      </c>
      <c r="BT69" s="76">
        <f>'Adherencia Mimpara'!BU803</f>
        <v>0</v>
      </c>
      <c r="BU69" s="76">
        <f>'Adherencia Mimpara'!BV803</f>
        <v>0</v>
      </c>
      <c r="BV69" s="76">
        <f>'Adherencia Mimpara'!BW803</f>
        <v>0</v>
      </c>
      <c r="BW69" s="76">
        <f>'Adherencia Mimpara'!BX803</f>
        <v>0</v>
      </c>
      <c r="BX69" s="76">
        <f>'Adherencia Mimpara'!BY803</f>
        <v>0</v>
      </c>
      <c r="BY69" s="76">
        <f>'Adherencia Mimpara'!BZ803</f>
        <v>0</v>
      </c>
      <c r="BZ69" s="76">
        <f>'Adherencia Mimpara'!CA803</f>
        <v>0</v>
      </c>
      <c r="CA69" s="76">
        <f>'Adherencia Mimpara'!CB803</f>
        <v>0</v>
      </c>
      <c r="CB69" s="76">
        <f>'Adherencia Mimpara'!CC803</f>
        <v>0</v>
      </c>
      <c r="CC69" s="76">
        <f>'Adherencia Mimpara'!CD803</f>
        <v>0</v>
      </c>
      <c r="CD69" s="76">
        <f>'Adherencia Mimpara'!CE803</f>
        <v>0</v>
      </c>
      <c r="CE69" s="76">
        <f>'Adherencia Mimpara'!CF803</f>
        <v>0</v>
      </c>
      <c r="CF69" s="76">
        <f>'Adherencia Mimpara'!CG803</f>
        <v>0</v>
      </c>
      <c r="CG69" s="76">
        <f>'Adherencia Mimpara'!CH803</f>
        <v>0</v>
      </c>
      <c r="CH69" s="76">
        <f>'Adherencia Mimpara'!CI803</f>
        <v>0</v>
      </c>
      <c r="CI69" s="77">
        <f>IFERROR(CH69/BL69,0)</f>
        <v>0</v>
      </c>
      <c r="CJ69" s="85"/>
      <c r="CN69" s="82"/>
    </row>
    <row r="70" spans="2:92" x14ac:dyDescent="0.35">
      <c r="B70" s="73">
        <v>42430</v>
      </c>
      <c r="C70" s="74"/>
      <c r="D70" s="74"/>
      <c r="E70" s="74"/>
      <c r="F70" s="74"/>
      <c r="G70" s="74"/>
      <c r="H70" s="74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86"/>
      <c r="BA70" s="86"/>
      <c r="BB70" s="86"/>
      <c r="BC70" s="86"/>
      <c r="BD70" s="86"/>
      <c r="BE70" s="86"/>
      <c r="BF70" s="86"/>
      <c r="BG70" s="86"/>
      <c r="BH70" s="86"/>
      <c r="BL70" s="127"/>
      <c r="BM70" s="126">
        <f>'Adherencia Mimpara'!BN821</f>
        <v>15</v>
      </c>
      <c r="BN70" s="76">
        <f>'Adherencia Mimpara'!BO821</f>
        <v>1</v>
      </c>
      <c r="BO70" s="76">
        <f>'Adherencia Mimpara'!BP821</f>
        <v>0</v>
      </c>
      <c r="BP70" s="76">
        <f>'Adherencia Mimpara'!BQ821</f>
        <v>2</v>
      </c>
      <c r="BQ70" s="76">
        <f>'Adherencia Mimpara'!BR821</f>
        <v>0</v>
      </c>
      <c r="BR70" s="76">
        <f>'Adherencia Mimpara'!BS821</f>
        <v>1</v>
      </c>
      <c r="BS70" s="76">
        <f>'Adherencia Mimpara'!BT821</f>
        <v>0</v>
      </c>
      <c r="BT70" s="76">
        <f>'Adherencia Mimpara'!BU821</f>
        <v>0</v>
      </c>
      <c r="BU70" s="76">
        <f>'Adherencia Mimpara'!BV821</f>
        <v>0</v>
      </c>
      <c r="BV70" s="76">
        <f>'Adherencia Mimpara'!BW821</f>
        <v>0</v>
      </c>
      <c r="BW70" s="76">
        <f>'Adherencia Mimpara'!BX821</f>
        <v>0</v>
      </c>
      <c r="BX70" s="76">
        <f>'Adherencia Mimpara'!BY821</f>
        <v>0</v>
      </c>
      <c r="BY70" s="76">
        <f>'Adherencia Mimpara'!BZ821</f>
        <v>0</v>
      </c>
      <c r="BZ70" s="76">
        <f>'Adherencia Mimpara'!CA821</f>
        <v>0</v>
      </c>
      <c r="CA70" s="76">
        <f>'Adherencia Mimpara'!CB821</f>
        <v>0</v>
      </c>
      <c r="CB70" s="76">
        <f>'Adherencia Mimpara'!CC821</f>
        <v>0</v>
      </c>
      <c r="CC70" s="76">
        <f>'Adherencia Mimpara'!CD821</f>
        <v>0</v>
      </c>
      <c r="CD70" s="76">
        <f>'Adherencia Mimpara'!CE821</f>
        <v>0</v>
      </c>
      <c r="CE70" s="76">
        <f>'Adherencia Mimpara'!CF821</f>
        <v>0</v>
      </c>
      <c r="CF70" s="76">
        <f>'Adherencia Mimpara'!CG821</f>
        <v>1</v>
      </c>
      <c r="CG70" s="76">
        <f>'Adherencia Mimpara'!CH821</f>
        <v>0</v>
      </c>
      <c r="CH70" s="76">
        <f>'Adherencia Mimpara'!CI821</f>
        <v>0</v>
      </c>
      <c r="CI70" s="77">
        <f>IFERROR(CH70/BM70,0)</f>
        <v>0</v>
      </c>
      <c r="CJ70" s="85"/>
      <c r="CN70" s="82"/>
    </row>
    <row r="71" spans="2:92" x14ac:dyDescent="0.35">
      <c r="B71" s="73">
        <v>42461</v>
      </c>
      <c r="C71" s="74"/>
      <c r="D71" s="74"/>
      <c r="E71" s="74"/>
      <c r="F71" s="74"/>
      <c r="G71" s="74"/>
      <c r="H71" s="74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86"/>
      <c r="BA71" s="86"/>
      <c r="BB71" s="86"/>
      <c r="BC71" s="86"/>
      <c r="BD71" s="86"/>
      <c r="BE71" s="86"/>
      <c r="BF71" s="86"/>
      <c r="BG71" s="86"/>
      <c r="BH71" s="86"/>
      <c r="BL71" s="153"/>
      <c r="BM71" s="153"/>
      <c r="BN71" s="126">
        <f>'Adherencia Mimpara'!BO830</f>
        <v>6</v>
      </c>
      <c r="BO71" s="76">
        <f>'Adherencia Mimpara'!BP830</f>
        <v>2</v>
      </c>
      <c r="BP71" s="76">
        <f>'Adherencia Mimpara'!BQ830</f>
        <v>0</v>
      </c>
      <c r="BQ71" s="76">
        <f>'Adherencia Mimpara'!BR830</f>
        <v>1</v>
      </c>
      <c r="BR71" s="76">
        <f>'Adherencia Mimpara'!BS830</f>
        <v>1</v>
      </c>
      <c r="BS71" s="76">
        <f>'Adherencia Mimpara'!BT830</f>
        <v>0</v>
      </c>
      <c r="BT71" s="76">
        <f>'Adherencia Mimpara'!BU830</f>
        <v>0</v>
      </c>
      <c r="BU71" s="76">
        <f>'Adherencia Mimpara'!BV830</f>
        <v>1</v>
      </c>
      <c r="BV71" s="76">
        <f>'Adherencia Mimpara'!BW830</f>
        <v>0</v>
      </c>
      <c r="BW71" s="76">
        <f>'Adherencia Mimpara'!BX830</f>
        <v>1</v>
      </c>
      <c r="BX71" s="76">
        <f>'Adherencia Mimpara'!BY830</f>
        <v>1</v>
      </c>
      <c r="BY71" s="76">
        <f>'Adherencia Mimpara'!BZ830</f>
        <v>1</v>
      </c>
      <c r="BZ71" s="76">
        <f>'Adherencia Mimpara'!CA830</f>
        <v>1</v>
      </c>
      <c r="CA71" s="76">
        <f>'Adherencia Mimpara'!CB830</f>
        <v>1</v>
      </c>
      <c r="CB71" s="76">
        <f>'Adherencia Mimpara'!CC830</f>
        <v>0</v>
      </c>
      <c r="CC71" s="76">
        <f>'Adherencia Mimpara'!CD830</f>
        <v>1</v>
      </c>
      <c r="CD71" s="76">
        <f>'Adherencia Mimpara'!CE830</f>
        <v>1</v>
      </c>
      <c r="CE71" s="76">
        <f>'Adherencia Mimpara'!CF830</f>
        <v>0</v>
      </c>
      <c r="CF71" s="76">
        <f>'Adherencia Mimpara'!CG830</f>
        <v>0</v>
      </c>
      <c r="CG71" s="76">
        <f>'Adherencia Mimpara'!CH830</f>
        <v>0</v>
      </c>
      <c r="CH71" s="76">
        <f>'Adherencia Mimpara'!CI830</f>
        <v>0</v>
      </c>
      <c r="CI71" s="77">
        <f>IFERROR(CH71/BN71,0)</f>
        <v>0</v>
      </c>
      <c r="CJ71" s="85"/>
      <c r="CN71" s="82"/>
    </row>
    <row r="72" spans="2:92" x14ac:dyDescent="0.35">
      <c r="B72" s="73">
        <v>42491</v>
      </c>
      <c r="C72" s="74"/>
      <c r="D72" s="74"/>
      <c r="E72" s="74"/>
      <c r="F72" s="74"/>
      <c r="G72" s="74"/>
      <c r="H72" s="74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86"/>
      <c r="BA72" s="86"/>
      <c r="BB72" s="86"/>
      <c r="BC72" s="86"/>
      <c r="BD72" s="86"/>
      <c r="BE72" s="86"/>
      <c r="BF72" s="86"/>
      <c r="BG72" s="86"/>
      <c r="BH72" s="86"/>
      <c r="BL72" s="153"/>
      <c r="BM72" s="153"/>
      <c r="BN72" s="75"/>
      <c r="BO72" s="126">
        <f>'Adherencia Mimpara'!BP842</f>
        <v>9</v>
      </c>
      <c r="BP72" s="76">
        <f>'Adherencia Mimpara'!BQ842</f>
        <v>1</v>
      </c>
      <c r="BQ72" s="76">
        <f>'Adherencia Mimpara'!BR842</f>
        <v>4</v>
      </c>
      <c r="BR72" s="76">
        <f>'Adherencia Mimpara'!BS842</f>
        <v>0</v>
      </c>
      <c r="BS72" s="76">
        <f>'Adherencia Mimpara'!BT842</f>
        <v>2</v>
      </c>
      <c r="BT72" s="76">
        <f>'Adherencia Mimpara'!BU842</f>
        <v>3</v>
      </c>
      <c r="BU72" s="76">
        <f>'Adherencia Mimpara'!BV842</f>
        <v>1</v>
      </c>
      <c r="BV72" s="76">
        <f>'Adherencia Mimpara'!BW842</f>
        <v>1</v>
      </c>
      <c r="BW72" s="76">
        <f>'Adherencia Mimpara'!BX842</f>
        <v>2</v>
      </c>
      <c r="BX72" s="76">
        <f>'Adherencia Mimpara'!BY842</f>
        <v>1</v>
      </c>
      <c r="BY72" s="76">
        <f>'Adherencia Mimpara'!BZ842</f>
        <v>1</v>
      </c>
      <c r="BZ72" s="76">
        <f>'Adherencia Mimpara'!CA842</f>
        <v>0</v>
      </c>
      <c r="CA72" s="76">
        <f>'Adherencia Mimpara'!CB842</f>
        <v>0</v>
      </c>
      <c r="CB72" s="76">
        <f>'Adherencia Mimpara'!CC842</f>
        <v>0</v>
      </c>
      <c r="CC72" s="76">
        <f>'Adherencia Mimpara'!CD842</f>
        <v>0</v>
      </c>
      <c r="CD72" s="76">
        <f>'Adherencia Mimpara'!CE842</f>
        <v>0</v>
      </c>
      <c r="CE72" s="76">
        <f>'Adherencia Mimpara'!CF842</f>
        <v>0</v>
      </c>
      <c r="CF72" s="76">
        <f>'Adherencia Mimpara'!CG842</f>
        <v>0</v>
      </c>
      <c r="CG72" s="76">
        <f>'Adherencia Mimpara'!CH842</f>
        <v>0</v>
      </c>
      <c r="CH72" s="76">
        <f>'Adherencia Mimpara'!CI842</f>
        <v>0</v>
      </c>
      <c r="CI72" s="77">
        <f>IFERROR(CH72/BO72,0)</f>
        <v>0</v>
      </c>
      <c r="CJ72" s="85"/>
      <c r="CN72" s="82"/>
    </row>
    <row r="73" spans="2:92" x14ac:dyDescent="0.35">
      <c r="B73" s="73">
        <v>42522</v>
      </c>
      <c r="C73" s="74"/>
      <c r="D73" s="74"/>
      <c r="E73" s="74"/>
      <c r="F73" s="74"/>
      <c r="G73" s="74"/>
      <c r="H73" s="74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86"/>
      <c r="BA73" s="86"/>
      <c r="BB73" s="86"/>
      <c r="BC73" s="86"/>
      <c r="BD73" s="86"/>
      <c r="BE73" s="86"/>
      <c r="BF73" s="86"/>
      <c r="BG73" s="86"/>
      <c r="BH73" s="86"/>
      <c r="BL73" s="153"/>
      <c r="BM73" s="153"/>
      <c r="BN73" s="75"/>
      <c r="BO73" s="75"/>
      <c r="BP73" s="126">
        <f>'Adherencia Mimpara'!BQ851</f>
        <v>6</v>
      </c>
      <c r="BQ73" s="76">
        <f>'Adherencia Mimpara'!BR851</f>
        <v>1</v>
      </c>
      <c r="BR73" s="76">
        <f>'Adherencia Mimpara'!BS851</f>
        <v>0</v>
      </c>
      <c r="BS73" s="76">
        <f>'Adherencia Mimpara'!BT851</f>
        <v>1</v>
      </c>
      <c r="BT73" s="76">
        <f>'Adherencia Mimpara'!BU851</f>
        <v>1</v>
      </c>
      <c r="BU73" s="76">
        <f>'Adherencia Mimpara'!BV851</f>
        <v>0</v>
      </c>
      <c r="BV73" s="76">
        <f>'Adherencia Mimpara'!BW851</f>
        <v>0</v>
      </c>
      <c r="BW73" s="76">
        <f>'Adherencia Mimpara'!BX851</f>
        <v>0</v>
      </c>
      <c r="BX73" s="76">
        <f>'Adherencia Mimpara'!BY851</f>
        <v>0</v>
      </c>
      <c r="BY73" s="76">
        <f>'Adherencia Mimpara'!BZ851</f>
        <v>0</v>
      </c>
      <c r="BZ73" s="76">
        <f>'Adherencia Mimpara'!CA851</f>
        <v>0</v>
      </c>
      <c r="CA73" s="76">
        <f>'Adherencia Mimpara'!CB851</f>
        <v>0</v>
      </c>
      <c r="CB73" s="76">
        <f>'Adherencia Mimpara'!CC851</f>
        <v>0</v>
      </c>
      <c r="CC73" s="76">
        <f>'Adherencia Mimpara'!CD851</f>
        <v>0</v>
      </c>
      <c r="CD73" s="76">
        <f>'Adherencia Mimpara'!CE851</f>
        <v>1</v>
      </c>
      <c r="CE73" s="76">
        <f>'Adherencia Mimpara'!CF851</f>
        <v>0</v>
      </c>
      <c r="CF73" s="76">
        <f>'Adherencia Mimpara'!CG851</f>
        <v>0</v>
      </c>
      <c r="CG73" s="76">
        <f>'Adherencia Mimpara'!CH851</f>
        <v>0</v>
      </c>
      <c r="CH73" s="76">
        <f>'Adherencia Mimpara'!CI851</f>
        <v>0</v>
      </c>
      <c r="CI73" s="77">
        <f>IFERROR(CH73/BP73,0)</f>
        <v>0</v>
      </c>
      <c r="CJ73" s="85"/>
      <c r="CN73" s="82"/>
    </row>
    <row r="74" spans="2:92" x14ac:dyDescent="0.35">
      <c r="B74" s="73">
        <v>42552</v>
      </c>
      <c r="C74" s="74"/>
      <c r="D74" s="74"/>
      <c r="E74" s="74"/>
      <c r="F74" s="74"/>
      <c r="G74" s="74"/>
      <c r="H74" s="74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86"/>
      <c r="BA74" s="86"/>
      <c r="BB74" s="86"/>
      <c r="BC74" s="86"/>
      <c r="BD74" s="86"/>
      <c r="BE74" s="86"/>
      <c r="BF74" s="86"/>
      <c r="BG74" s="86"/>
      <c r="BH74" s="86"/>
      <c r="BL74" s="153"/>
      <c r="BM74" s="153"/>
      <c r="BN74" s="75"/>
      <c r="BO74" s="75"/>
      <c r="BP74" s="75"/>
      <c r="BQ74" s="126">
        <f>'Adherencia Mimpara'!BR858</f>
        <v>4</v>
      </c>
      <c r="BR74" s="76">
        <f>'Adherencia Mimpara'!BS858</f>
        <v>2</v>
      </c>
      <c r="BS74" s="76">
        <f>'Adherencia Mimpara'!BT858</f>
        <v>1</v>
      </c>
      <c r="BT74" s="76">
        <f>'Adherencia Mimpara'!BU858</f>
        <v>1</v>
      </c>
      <c r="BU74" s="76">
        <f>'Adherencia Mimpara'!BV858</f>
        <v>0</v>
      </c>
      <c r="BV74" s="76">
        <f>'Adherencia Mimpara'!BW858</f>
        <v>0</v>
      </c>
      <c r="BW74" s="76">
        <f>'Adherencia Mimpara'!BX858</f>
        <v>1</v>
      </c>
      <c r="BX74" s="76">
        <f>'Adherencia Mimpara'!BY858</f>
        <v>0</v>
      </c>
      <c r="BY74" s="76">
        <f>'Adherencia Mimpara'!BZ858</f>
        <v>2</v>
      </c>
      <c r="BZ74" s="76">
        <f>'Adherencia Mimpara'!CA858</f>
        <v>2</v>
      </c>
      <c r="CA74" s="76">
        <f>'Adherencia Mimpara'!CB858</f>
        <v>1</v>
      </c>
      <c r="CB74" s="76">
        <f>'Adherencia Mimpara'!CC858</f>
        <v>1</v>
      </c>
      <c r="CC74" s="76">
        <f>'Adherencia Mimpara'!CD858</f>
        <v>1</v>
      </c>
      <c r="CD74" s="76">
        <f>'Adherencia Mimpara'!CE858</f>
        <v>1</v>
      </c>
      <c r="CE74" s="76">
        <f>'Adherencia Mimpara'!CF858</f>
        <v>1</v>
      </c>
      <c r="CF74" s="76">
        <f>'Adherencia Mimpara'!CG858</f>
        <v>2</v>
      </c>
      <c r="CG74" s="76">
        <f>'Adherencia Mimpara'!CH858</f>
        <v>1</v>
      </c>
      <c r="CH74" s="76">
        <f>'Adherencia Mimpara'!CI858</f>
        <v>1</v>
      </c>
      <c r="CI74" s="77">
        <f>IFERROR(CH74/BQ74,0)</f>
        <v>0.25</v>
      </c>
      <c r="CJ74" s="85"/>
      <c r="CN74" s="82"/>
    </row>
    <row r="75" spans="2:92" x14ac:dyDescent="0.35">
      <c r="B75" s="73">
        <v>42583</v>
      </c>
      <c r="C75" s="74"/>
      <c r="D75" s="74"/>
      <c r="E75" s="74"/>
      <c r="F75" s="74"/>
      <c r="G75" s="74"/>
      <c r="H75" s="74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86"/>
      <c r="BA75" s="86"/>
      <c r="BB75" s="86"/>
      <c r="BC75" s="86"/>
      <c r="BD75" s="86"/>
      <c r="BE75" s="86"/>
      <c r="BF75" s="86"/>
      <c r="BG75" s="86"/>
      <c r="BH75" s="86"/>
      <c r="BL75" s="153"/>
      <c r="BM75" s="153"/>
      <c r="BN75" s="75"/>
      <c r="BO75" s="75"/>
      <c r="BP75" s="75"/>
      <c r="BQ75" s="76"/>
      <c r="BR75" s="126">
        <f>'Adherencia Mimpara'!BS868</f>
        <v>7</v>
      </c>
      <c r="BS75" s="76">
        <f>'Adherencia Mimpara'!BT868</f>
        <v>2</v>
      </c>
      <c r="BT75" s="76">
        <f>'Adherencia Mimpara'!BU868</f>
        <v>3</v>
      </c>
      <c r="BU75" s="76">
        <f>'Adherencia Mimpara'!BV868</f>
        <v>2</v>
      </c>
      <c r="BV75" s="76">
        <f>'Adherencia Mimpara'!BW868</f>
        <v>3</v>
      </c>
      <c r="BW75" s="76">
        <f>'Adherencia Mimpara'!BX868</f>
        <v>2</v>
      </c>
      <c r="BX75" s="76">
        <f>'Adherencia Mimpara'!BY868</f>
        <v>2</v>
      </c>
      <c r="BY75" s="76">
        <f>'Adherencia Mimpara'!BZ868</f>
        <v>1</v>
      </c>
      <c r="BZ75" s="76">
        <f>'Adherencia Mimpara'!CA868</f>
        <v>2</v>
      </c>
      <c r="CA75" s="76">
        <f>'Adherencia Mimpara'!CB868</f>
        <v>1</v>
      </c>
      <c r="CB75" s="76">
        <f>'Adherencia Mimpara'!CC868</f>
        <v>2</v>
      </c>
      <c r="CC75" s="76">
        <f>'Adherencia Mimpara'!CD868</f>
        <v>1</v>
      </c>
      <c r="CD75" s="76">
        <f>'Adherencia Mimpara'!CE868</f>
        <v>1</v>
      </c>
      <c r="CE75" s="76">
        <f>'Adherencia Mimpara'!CF868</f>
        <v>3</v>
      </c>
      <c r="CF75" s="76">
        <f>'Adherencia Mimpara'!CG868</f>
        <v>1</v>
      </c>
      <c r="CG75" s="76">
        <f>'Adherencia Mimpara'!CH868</f>
        <v>2</v>
      </c>
      <c r="CH75" s="76">
        <f>'Adherencia Mimpara'!CI868</f>
        <v>2</v>
      </c>
      <c r="CI75" s="77">
        <f>IFERROR(CH75/BR75,0)</f>
        <v>0.2857142857142857</v>
      </c>
      <c r="CJ75" s="85"/>
      <c r="CN75" s="82"/>
    </row>
    <row r="76" spans="2:92" x14ac:dyDescent="0.35">
      <c r="B76" s="73">
        <v>42614</v>
      </c>
      <c r="C76" s="74"/>
      <c r="D76" s="74"/>
      <c r="E76" s="74"/>
      <c r="F76" s="74"/>
      <c r="G76" s="74"/>
      <c r="H76" s="74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86"/>
      <c r="BA76" s="86"/>
      <c r="BB76" s="86"/>
      <c r="BC76" s="86"/>
      <c r="BD76" s="86"/>
      <c r="BE76" s="86"/>
      <c r="BF76" s="86"/>
      <c r="BG76" s="86"/>
      <c r="BH76" s="86"/>
      <c r="BL76" s="153"/>
      <c r="BM76" s="153"/>
      <c r="BN76" s="75"/>
      <c r="BO76" s="75"/>
      <c r="BP76" s="75"/>
      <c r="BQ76" s="75"/>
      <c r="BR76" s="75"/>
      <c r="BS76" s="126">
        <f>'Adherencia Mimpara'!BT880</f>
        <v>9</v>
      </c>
      <c r="BT76" s="76">
        <f>'Adherencia Mimpara'!BU880</f>
        <v>2</v>
      </c>
      <c r="BU76" s="76">
        <f>'Adherencia Mimpara'!BV880</f>
        <v>1</v>
      </c>
      <c r="BV76" s="76">
        <f>'Adherencia Mimpara'!BW880</f>
        <v>4</v>
      </c>
      <c r="BW76" s="76">
        <f>'Adherencia Mimpara'!BX880</f>
        <v>1</v>
      </c>
      <c r="BX76" s="76">
        <f>'Adherencia Mimpara'!BY880</f>
        <v>3</v>
      </c>
      <c r="BY76" s="76">
        <f>'Adherencia Mimpara'!BZ880</f>
        <v>2</v>
      </c>
      <c r="BZ76" s="76">
        <f>'Adherencia Mimpara'!CA880</f>
        <v>2</v>
      </c>
      <c r="CA76" s="76">
        <f>'Adherencia Mimpara'!CB880</f>
        <v>1</v>
      </c>
      <c r="CB76" s="76">
        <f>'Adherencia Mimpara'!CC880</f>
        <v>3</v>
      </c>
      <c r="CC76" s="76">
        <f>'Adherencia Mimpara'!CD880</f>
        <v>1</v>
      </c>
      <c r="CD76" s="76">
        <f>'Adherencia Mimpara'!CE880</f>
        <v>1</v>
      </c>
      <c r="CE76" s="76">
        <f>'Adherencia Mimpara'!CF880</f>
        <v>1</v>
      </c>
      <c r="CF76" s="76">
        <f>'Adherencia Mimpara'!CG880</f>
        <v>1</v>
      </c>
      <c r="CG76" s="76">
        <f>'Adherencia Mimpara'!CH880</f>
        <v>1</v>
      </c>
      <c r="CH76" s="76">
        <f>'Adherencia Mimpara'!CI880</f>
        <v>1</v>
      </c>
      <c r="CI76" s="77">
        <f>IFERROR(CH76/BS76,0)</f>
        <v>0.1111111111111111</v>
      </c>
      <c r="CJ76" s="85"/>
      <c r="CN76" s="82"/>
    </row>
    <row r="77" spans="2:92" x14ac:dyDescent="0.35">
      <c r="B77" s="73">
        <v>42644</v>
      </c>
      <c r="C77" s="74"/>
      <c r="D77" s="74"/>
      <c r="E77" s="74"/>
      <c r="F77" s="74"/>
      <c r="G77" s="74"/>
      <c r="H77" s="74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86"/>
      <c r="BA77" s="86"/>
      <c r="BB77" s="86"/>
      <c r="BC77" s="86"/>
      <c r="BD77" s="86"/>
      <c r="BE77" s="86"/>
      <c r="BF77" s="86"/>
      <c r="BG77" s="86"/>
      <c r="BH77" s="86"/>
      <c r="BL77" s="153"/>
      <c r="BM77" s="153"/>
      <c r="BN77" s="75"/>
      <c r="BO77" s="75"/>
      <c r="BP77" s="75"/>
      <c r="BQ77" s="75"/>
      <c r="BR77" s="75"/>
      <c r="BS77" s="76"/>
      <c r="BT77" s="126">
        <f>'Adherencia Mimpara'!BU893</f>
        <v>10</v>
      </c>
      <c r="BU77" s="76">
        <f>'Adherencia Mimpara'!BV893</f>
        <v>1</v>
      </c>
      <c r="BV77" s="76">
        <f>'Adherencia Mimpara'!BW893</f>
        <v>2</v>
      </c>
      <c r="BW77" s="76">
        <f>'Adherencia Mimpara'!BX893</f>
        <v>2</v>
      </c>
      <c r="BX77" s="76">
        <f>'Adherencia Mimpara'!BY893</f>
        <v>1</v>
      </c>
      <c r="BY77" s="76">
        <f>'Adherencia Mimpara'!BZ893</f>
        <v>0</v>
      </c>
      <c r="BZ77" s="76">
        <f>'Adherencia Mimpara'!CA893</f>
        <v>1</v>
      </c>
      <c r="CA77" s="76">
        <f>'Adherencia Mimpara'!CB893</f>
        <v>2</v>
      </c>
      <c r="CB77" s="76">
        <f>'Adherencia Mimpara'!CC893</f>
        <v>0</v>
      </c>
      <c r="CC77" s="76">
        <f>'Adherencia Mimpara'!CD893</f>
        <v>1</v>
      </c>
      <c r="CD77" s="76">
        <f>'Adherencia Mimpara'!CE893</f>
        <v>1</v>
      </c>
      <c r="CE77" s="76">
        <f>'Adherencia Mimpara'!CF893</f>
        <v>1</v>
      </c>
      <c r="CF77" s="76">
        <f>'Adherencia Mimpara'!CG893</f>
        <v>1</v>
      </c>
      <c r="CG77" s="76">
        <f>'Adherencia Mimpara'!CH893</f>
        <v>1</v>
      </c>
      <c r="CH77" s="76">
        <f>'Adherencia Mimpara'!CI893</f>
        <v>1</v>
      </c>
      <c r="CI77" s="77">
        <f>IFERROR(CH77/BT77,0)</f>
        <v>0.1</v>
      </c>
      <c r="CJ77" s="85"/>
      <c r="CN77" s="82"/>
    </row>
    <row r="78" spans="2:92" x14ac:dyDescent="0.35">
      <c r="B78" s="73">
        <v>42675</v>
      </c>
      <c r="C78" s="74"/>
      <c r="D78" s="74"/>
      <c r="E78" s="74"/>
      <c r="F78" s="74"/>
      <c r="G78" s="74"/>
      <c r="H78" s="74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86"/>
      <c r="BA78" s="86"/>
      <c r="BB78" s="86"/>
      <c r="BC78" s="86"/>
      <c r="BD78" s="86"/>
      <c r="BE78" s="86"/>
      <c r="BF78" s="86"/>
      <c r="BG78" s="86"/>
      <c r="BH78" s="86"/>
      <c r="BL78" s="153"/>
      <c r="BM78" s="153"/>
      <c r="BN78" s="75"/>
      <c r="BO78" s="75"/>
      <c r="BP78" s="75"/>
      <c r="BQ78" s="75"/>
      <c r="BR78" s="75"/>
      <c r="BS78" s="75"/>
      <c r="BT78" s="75"/>
      <c r="BU78" s="126">
        <f>'Adherencia Mimpara'!BV906</f>
        <v>10</v>
      </c>
      <c r="BV78" s="76">
        <f>'Adherencia Mimpara'!BW906</f>
        <v>0</v>
      </c>
      <c r="BW78" s="76">
        <f>'Adherencia Mimpara'!BX906</f>
        <v>0</v>
      </c>
      <c r="BX78" s="76">
        <f>'Adherencia Mimpara'!BY906</f>
        <v>0</v>
      </c>
      <c r="BY78" s="76">
        <f>'Adherencia Mimpara'!BZ906</f>
        <v>1</v>
      </c>
      <c r="BZ78" s="76">
        <f>'Adherencia Mimpara'!CA906</f>
        <v>0</v>
      </c>
      <c r="CA78" s="76">
        <f>'Adherencia Mimpara'!CB906</f>
        <v>1</v>
      </c>
      <c r="CB78" s="76">
        <f>'Adherencia Mimpara'!CC906</f>
        <v>0</v>
      </c>
      <c r="CC78" s="76">
        <f>'Adherencia Mimpara'!CD906</f>
        <v>0</v>
      </c>
      <c r="CD78" s="76">
        <f>'Adherencia Mimpara'!CE906</f>
        <v>0</v>
      </c>
      <c r="CE78" s="76">
        <f>'Adherencia Mimpara'!CF906</f>
        <v>0</v>
      </c>
      <c r="CF78" s="76">
        <f>'Adherencia Mimpara'!CG906</f>
        <v>0</v>
      </c>
      <c r="CG78" s="76">
        <f>'Adherencia Mimpara'!CH906</f>
        <v>0</v>
      </c>
      <c r="CH78" s="76">
        <f>'Adherencia Mimpara'!CI906</f>
        <v>0</v>
      </c>
      <c r="CI78" s="77">
        <f>IFERROR(CH78/BU78,0)</f>
        <v>0</v>
      </c>
      <c r="CJ78" s="85"/>
      <c r="CN78" s="82"/>
    </row>
    <row r="79" spans="2:92" x14ac:dyDescent="0.35">
      <c r="B79" s="73">
        <v>42705</v>
      </c>
      <c r="C79" s="74"/>
      <c r="D79" s="74"/>
      <c r="E79" s="74"/>
      <c r="F79" s="74"/>
      <c r="G79" s="74"/>
      <c r="H79" s="74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86"/>
      <c r="BA79" s="86"/>
      <c r="BB79" s="86"/>
      <c r="BC79" s="86"/>
      <c r="BD79" s="86"/>
      <c r="BE79" s="86"/>
      <c r="BF79" s="86"/>
      <c r="BG79" s="86"/>
      <c r="BH79" s="86"/>
      <c r="BL79" s="153"/>
      <c r="BM79" s="153"/>
      <c r="BN79" s="75"/>
      <c r="BO79" s="75"/>
      <c r="BP79" s="75"/>
      <c r="BQ79" s="75"/>
      <c r="BR79" s="75"/>
      <c r="BS79" s="75"/>
      <c r="BT79" s="75"/>
      <c r="BU79" s="76"/>
      <c r="BV79" s="126">
        <f>'Adherencia Mimpara'!BW917</f>
        <v>8</v>
      </c>
      <c r="BW79" s="76">
        <f>'Adherencia Mimpara'!BX917</f>
        <v>0</v>
      </c>
      <c r="BX79" s="76">
        <f>'Adherencia Mimpara'!BY917</f>
        <v>0</v>
      </c>
      <c r="BY79" s="76">
        <f>'Adherencia Mimpara'!BZ917</f>
        <v>0</v>
      </c>
      <c r="BZ79" s="76">
        <f>'Adherencia Mimpara'!CA917</f>
        <v>0</v>
      </c>
      <c r="CA79" s="76">
        <f>'Adherencia Mimpara'!CB917</f>
        <v>1</v>
      </c>
      <c r="CB79" s="76">
        <f>'Adherencia Mimpara'!CC917</f>
        <v>2</v>
      </c>
      <c r="CC79" s="76">
        <f>'Adherencia Mimpara'!CD917</f>
        <v>2</v>
      </c>
      <c r="CD79" s="76">
        <f>'Adherencia Mimpara'!CE917</f>
        <v>1</v>
      </c>
      <c r="CE79" s="76">
        <f>'Adherencia Mimpara'!CF917</f>
        <v>0</v>
      </c>
      <c r="CF79" s="76">
        <f>'Adherencia Mimpara'!CG917</f>
        <v>0</v>
      </c>
      <c r="CG79" s="76">
        <f>'Adherencia Mimpara'!CH917</f>
        <v>1</v>
      </c>
      <c r="CH79" s="76">
        <f>'Adherencia Mimpara'!CI917</f>
        <v>0</v>
      </c>
      <c r="CI79" s="77">
        <f>IFERROR(CH79/BV79,0)</f>
        <v>0</v>
      </c>
      <c r="CJ79" s="85"/>
      <c r="CN79" s="82"/>
    </row>
    <row r="80" spans="2:92" x14ac:dyDescent="0.35">
      <c r="B80" s="73">
        <v>42736</v>
      </c>
      <c r="C80" s="74"/>
      <c r="D80" s="74"/>
      <c r="E80" s="74"/>
      <c r="F80" s="74"/>
      <c r="G80" s="74"/>
      <c r="H80" s="74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86"/>
      <c r="BA80" s="86"/>
      <c r="BB80" s="86"/>
      <c r="BC80" s="86"/>
      <c r="BD80" s="86"/>
      <c r="BE80" s="86"/>
      <c r="BF80" s="86"/>
      <c r="BG80" s="86"/>
      <c r="BH80" s="86"/>
      <c r="BL80" s="153"/>
      <c r="BM80" s="153"/>
      <c r="BN80" s="75"/>
      <c r="BO80" s="75"/>
      <c r="BP80" s="75"/>
      <c r="BQ80" s="75"/>
      <c r="BR80" s="75"/>
      <c r="BS80" s="75"/>
      <c r="BT80" s="75"/>
      <c r="BU80" s="76"/>
      <c r="BV80" s="154"/>
      <c r="BW80" s="126">
        <f>'Adherencia Mimpara'!BX924</f>
        <v>4</v>
      </c>
      <c r="BX80" s="155">
        <f>'Adherencia Mimpara'!BY924</f>
        <v>1</v>
      </c>
      <c r="BY80" s="155">
        <f>'Adherencia Mimpara'!BZ924</f>
        <v>1</v>
      </c>
      <c r="BZ80" s="155">
        <f>'Adherencia Mimpara'!CA924</f>
        <v>1</v>
      </c>
      <c r="CA80" s="155">
        <f>'Adherencia Mimpara'!CB924</f>
        <v>1</v>
      </c>
      <c r="CB80" s="155">
        <f>'Adherencia Mimpara'!CC924</f>
        <v>1</v>
      </c>
      <c r="CC80" s="155">
        <f>'Adherencia Mimpara'!CD924</f>
        <v>1</v>
      </c>
      <c r="CD80" s="155">
        <f>'Adherencia Mimpara'!CE924</f>
        <v>1</v>
      </c>
      <c r="CE80" s="155">
        <f>'Adherencia Mimpara'!CF924</f>
        <v>0</v>
      </c>
      <c r="CF80" s="155">
        <f>'Adherencia Mimpara'!CG924</f>
        <v>0</v>
      </c>
      <c r="CG80" s="155">
        <f>'Adherencia Mimpara'!CH924</f>
        <v>0</v>
      </c>
      <c r="CH80" s="155">
        <f>'Adherencia Mimpara'!CI924</f>
        <v>0</v>
      </c>
      <c r="CI80" s="77">
        <f>IFERROR(CH80/BW80,0)</f>
        <v>0</v>
      </c>
      <c r="CJ80" s="85"/>
      <c r="CN80" s="82"/>
    </row>
    <row r="81" spans="2:260" x14ac:dyDescent="0.35">
      <c r="B81" s="73">
        <v>42767</v>
      </c>
      <c r="C81" s="74"/>
      <c r="D81" s="74"/>
      <c r="E81" s="74"/>
      <c r="F81" s="74"/>
      <c r="G81" s="74"/>
      <c r="H81" s="74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86"/>
      <c r="BA81" s="86"/>
      <c r="BB81" s="86"/>
      <c r="BC81" s="86"/>
      <c r="BD81" s="86"/>
      <c r="BE81" s="86"/>
      <c r="BF81" s="86"/>
      <c r="BG81" s="86"/>
      <c r="BH81" s="86"/>
      <c r="BL81" s="153"/>
      <c r="BM81" s="153"/>
      <c r="BN81" s="75"/>
      <c r="BO81" s="75"/>
      <c r="BP81" s="75"/>
      <c r="BQ81" s="75"/>
      <c r="BR81" s="75"/>
      <c r="BS81" s="75"/>
      <c r="BT81" s="75"/>
      <c r="BU81" s="76"/>
      <c r="BV81" s="154"/>
      <c r="BW81" s="127"/>
      <c r="BX81" s="126">
        <f>'Adherencia Mimpara'!BY935</f>
        <v>8</v>
      </c>
      <c r="BY81" s="155">
        <f>'Adherencia Mimpara'!BZ935</f>
        <v>1</v>
      </c>
      <c r="BZ81" s="155">
        <f>'Adherencia Mimpara'!CA935</f>
        <v>2</v>
      </c>
      <c r="CA81" s="155">
        <f>'Adherencia Mimpara'!CB935</f>
        <v>0</v>
      </c>
      <c r="CB81" s="155">
        <f>'Adherencia Mimpara'!CC935</f>
        <v>1</v>
      </c>
      <c r="CC81" s="155">
        <f>'Adherencia Mimpara'!CD935</f>
        <v>1</v>
      </c>
      <c r="CD81" s="155">
        <f>'Adherencia Mimpara'!CE935</f>
        <v>0</v>
      </c>
      <c r="CE81" s="155">
        <f>'Adherencia Mimpara'!CF935</f>
        <v>1</v>
      </c>
      <c r="CF81" s="155">
        <f>'Adherencia Mimpara'!CG935</f>
        <v>2</v>
      </c>
      <c r="CG81" s="155">
        <f>'Adherencia Mimpara'!CH935</f>
        <v>2</v>
      </c>
      <c r="CH81" s="155">
        <f>'Adherencia Mimpara'!CI935</f>
        <v>0</v>
      </c>
      <c r="CI81" s="77">
        <f>IFERROR(CH81/BX81,0)</f>
        <v>0</v>
      </c>
      <c r="CJ81" s="85"/>
      <c r="CN81" s="82"/>
    </row>
    <row r="82" spans="2:260" x14ac:dyDescent="0.35">
      <c r="B82" s="73">
        <v>42795</v>
      </c>
      <c r="C82" s="74"/>
      <c r="D82" s="74"/>
      <c r="E82" s="74"/>
      <c r="F82" s="74"/>
      <c r="G82" s="74"/>
      <c r="H82" s="74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86"/>
      <c r="BA82" s="86"/>
      <c r="BB82" s="86"/>
      <c r="BC82" s="86"/>
      <c r="BD82" s="86"/>
      <c r="BE82" s="86"/>
      <c r="BF82" s="86"/>
      <c r="BG82" s="86"/>
      <c r="BH82" s="86"/>
      <c r="BL82" s="153"/>
      <c r="BM82" s="153"/>
      <c r="BN82" s="75"/>
      <c r="BO82" s="75"/>
      <c r="BP82" s="75"/>
      <c r="BQ82" s="75"/>
      <c r="BR82" s="75"/>
      <c r="BS82" s="75"/>
      <c r="BT82" s="75"/>
      <c r="BU82" s="76"/>
      <c r="BV82" s="154"/>
      <c r="BW82" s="127"/>
      <c r="BX82" s="127"/>
      <c r="BY82" s="126">
        <f>'Adherencia Mimpara'!BZ954</f>
        <v>16</v>
      </c>
      <c r="BZ82" s="155">
        <f>'Adherencia Mimpara'!CA954</f>
        <v>4</v>
      </c>
      <c r="CA82" s="155">
        <f>'Adherencia Mimpara'!CB954</f>
        <v>4</v>
      </c>
      <c r="CB82" s="155">
        <f>'Adherencia Mimpara'!CC954</f>
        <v>3</v>
      </c>
      <c r="CC82" s="155">
        <f>'Adherencia Mimpara'!CD954</f>
        <v>5</v>
      </c>
      <c r="CD82" s="155">
        <f>'Adherencia Mimpara'!CE954</f>
        <v>2</v>
      </c>
      <c r="CE82" s="155">
        <f>'Adherencia Mimpara'!CF954</f>
        <v>1</v>
      </c>
      <c r="CF82" s="155">
        <f>'Adherencia Mimpara'!CG954</f>
        <v>3</v>
      </c>
      <c r="CG82" s="155">
        <f>'Adherencia Mimpara'!CH954</f>
        <v>1</v>
      </c>
      <c r="CH82" s="155">
        <f>'Adherencia Mimpara'!CI954</f>
        <v>4</v>
      </c>
      <c r="CI82" s="77">
        <f>IFERROR(CH82/BY82,0)</f>
        <v>0.25</v>
      </c>
      <c r="CJ82" s="85"/>
      <c r="CN82" s="82"/>
    </row>
    <row r="83" spans="2:260" x14ac:dyDescent="0.35">
      <c r="B83" s="73">
        <v>42826</v>
      </c>
      <c r="C83" s="74"/>
      <c r="D83" s="74"/>
      <c r="E83" s="74"/>
      <c r="F83" s="74"/>
      <c r="G83" s="74"/>
      <c r="H83" s="74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86"/>
      <c r="BA83" s="86"/>
      <c r="BB83" s="86"/>
      <c r="BC83" s="86"/>
      <c r="BD83" s="86"/>
      <c r="BE83" s="86"/>
      <c r="BF83" s="86"/>
      <c r="BG83" s="86"/>
      <c r="BH83" s="86"/>
      <c r="BL83" s="153"/>
      <c r="BM83" s="153"/>
      <c r="BN83" s="75"/>
      <c r="BO83" s="75"/>
      <c r="BP83" s="75"/>
      <c r="BQ83" s="75"/>
      <c r="BR83" s="75"/>
      <c r="BS83" s="75"/>
      <c r="BT83" s="75"/>
      <c r="BU83" s="76"/>
      <c r="BV83" s="154"/>
      <c r="BW83" s="127"/>
      <c r="BX83" s="127"/>
      <c r="BY83" s="127"/>
      <c r="BZ83" s="126">
        <f>'Adherencia Mimpara'!CA970</f>
        <v>12</v>
      </c>
      <c r="CA83" s="76">
        <f>'Adherencia Mimpara'!CB970</f>
        <v>2</v>
      </c>
      <c r="CB83" s="76">
        <f>'Adherencia Mimpara'!CC970</f>
        <v>1</v>
      </c>
      <c r="CC83" s="76">
        <f>'Adherencia Mimpara'!CD970</f>
        <v>2</v>
      </c>
      <c r="CD83" s="76">
        <f>'Adherencia Mimpara'!CE970</f>
        <v>1</v>
      </c>
      <c r="CE83" s="76">
        <f>'Adherencia Mimpara'!CF970</f>
        <v>2</v>
      </c>
      <c r="CF83" s="76">
        <f>'Adherencia Mimpara'!CG970</f>
        <v>1</v>
      </c>
      <c r="CG83" s="76">
        <f>'Adherencia Mimpara'!CH970</f>
        <v>1</v>
      </c>
      <c r="CH83" s="76">
        <f>'Adherencia Mimpara'!CI970</f>
        <v>1</v>
      </c>
      <c r="CI83" s="77">
        <f>IFERROR(CH83/BZ83,0)</f>
        <v>8.3333333333333329E-2</v>
      </c>
      <c r="CJ83" s="85"/>
      <c r="CN83" s="82"/>
    </row>
    <row r="84" spans="2:260" x14ac:dyDescent="0.35">
      <c r="B84" s="73">
        <v>42856</v>
      </c>
      <c r="C84" s="74"/>
      <c r="D84" s="74"/>
      <c r="E84" s="74"/>
      <c r="F84" s="74"/>
      <c r="G84" s="74"/>
      <c r="H84" s="74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86"/>
      <c r="BA84" s="86"/>
      <c r="BB84" s="86"/>
      <c r="BC84" s="86"/>
      <c r="BD84" s="86"/>
      <c r="BE84" s="86"/>
      <c r="BF84" s="86"/>
      <c r="BG84" s="86"/>
      <c r="BH84" s="86"/>
      <c r="BL84" s="153"/>
      <c r="BM84" s="153"/>
      <c r="BN84" s="75"/>
      <c r="BO84" s="75"/>
      <c r="BP84" s="75"/>
      <c r="BQ84" s="75"/>
      <c r="BR84" s="75"/>
      <c r="BS84" s="75"/>
      <c r="BT84" s="75"/>
      <c r="BU84" s="76"/>
      <c r="BV84" s="154"/>
      <c r="BW84" s="127"/>
      <c r="BX84" s="127"/>
      <c r="BY84" s="127"/>
      <c r="BZ84" s="154"/>
      <c r="CA84" s="126">
        <f>'Adherencia Mimpara'!CB983</f>
        <v>9</v>
      </c>
      <c r="CB84" s="76">
        <f>'Adherencia Mimpara'!CC983</f>
        <v>0</v>
      </c>
      <c r="CC84" s="76">
        <f>'Adherencia Mimpara'!CD983</f>
        <v>0</v>
      </c>
      <c r="CD84" s="76">
        <f>'Adherencia Mimpara'!CE983</f>
        <v>0</v>
      </c>
      <c r="CE84" s="76">
        <f>'Adherencia Mimpara'!CF983</f>
        <v>2</v>
      </c>
      <c r="CF84" s="76">
        <f>'Adherencia Mimpara'!CG983</f>
        <v>0</v>
      </c>
      <c r="CG84" s="76">
        <f>'Adherencia Mimpara'!CH983</f>
        <v>0</v>
      </c>
      <c r="CH84" s="76">
        <f>'Adherencia Mimpara'!CI983</f>
        <v>1</v>
      </c>
      <c r="CI84" s="77">
        <f>IFERROR(CH84/CA84,0)</f>
        <v>0.1111111111111111</v>
      </c>
      <c r="CJ84" s="85"/>
      <c r="CN84" s="82"/>
    </row>
    <row r="85" spans="2:260" x14ac:dyDescent="0.35">
      <c r="B85" s="73">
        <v>42887</v>
      </c>
      <c r="C85" s="74"/>
      <c r="D85" s="74"/>
      <c r="E85" s="74"/>
      <c r="F85" s="74"/>
      <c r="G85" s="74"/>
      <c r="H85" s="74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86"/>
      <c r="BA85" s="86"/>
      <c r="BB85" s="86"/>
      <c r="BC85" s="86"/>
      <c r="BD85" s="86"/>
      <c r="BE85" s="86"/>
      <c r="BF85" s="86"/>
      <c r="BG85" s="86"/>
      <c r="BH85" s="86"/>
      <c r="BL85" s="153"/>
      <c r="BM85" s="153"/>
      <c r="BN85" s="75"/>
      <c r="BO85" s="75"/>
      <c r="BP85" s="75"/>
      <c r="BQ85" s="75"/>
      <c r="BR85" s="75"/>
      <c r="BS85" s="75"/>
      <c r="BT85" s="75"/>
      <c r="BU85" s="76"/>
      <c r="BV85" s="154"/>
      <c r="BW85" s="127"/>
      <c r="BX85" s="127"/>
      <c r="BY85" s="127"/>
      <c r="BZ85" s="154"/>
      <c r="CA85" s="154"/>
      <c r="CB85" s="126">
        <f>'Adherencia Mimpara'!CC995</f>
        <v>8</v>
      </c>
      <c r="CC85" s="155">
        <f>'Adherencia Mimpara'!CD995</f>
        <v>1</v>
      </c>
      <c r="CD85" s="155">
        <f>'Adherencia Mimpara'!CE995</f>
        <v>1</v>
      </c>
      <c r="CE85" s="155">
        <f>'Adherencia Mimpara'!CF995</f>
        <v>2</v>
      </c>
      <c r="CF85" s="155">
        <f>'Adherencia Mimpara'!CG995</f>
        <v>0</v>
      </c>
      <c r="CG85" s="155">
        <f>'Adherencia Mimpara'!CH995</f>
        <v>1</v>
      </c>
      <c r="CH85" s="155">
        <f>'Adherencia Mimpara'!CI995</f>
        <v>2</v>
      </c>
      <c r="CI85" s="77">
        <f>IFERROR(CH85/CB85,0)</f>
        <v>0.25</v>
      </c>
      <c r="CJ85" s="85"/>
      <c r="CN85" s="82"/>
    </row>
    <row r="86" spans="2:260" x14ac:dyDescent="0.35">
      <c r="B86" s="73">
        <v>42917</v>
      </c>
      <c r="C86" s="74"/>
      <c r="D86" s="74"/>
      <c r="E86" s="74"/>
      <c r="F86" s="74"/>
      <c r="G86" s="74"/>
      <c r="H86" s="74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86"/>
      <c r="BA86" s="86"/>
      <c r="BB86" s="86"/>
      <c r="BC86" s="86"/>
      <c r="BD86" s="86"/>
      <c r="BE86" s="86"/>
      <c r="BF86" s="86"/>
      <c r="BG86" s="86"/>
      <c r="BH86" s="86"/>
      <c r="BL86" s="153"/>
      <c r="BM86" s="153"/>
      <c r="BN86" s="75"/>
      <c r="BO86" s="75"/>
      <c r="BP86" s="75"/>
      <c r="BQ86" s="75"/>
      <c r="BR86" s="75"/>
      <c r="BS86" s="75"/>
      <c r="BT86" s="75"/>
      <c r="BU86" s="76"/>
      <c r="BV86" s="154"/>
      <c r="BW86" s="127"/>
      <c r="BX86" s="127"/>
      <c r="BY86" s="127"/>
      <c r="BZ86" s="154"/>
      <c r="CA86" s="154"/>
      <c r="CB86" s="127"/>
      <c r="CC86" s="126">
        <f>'Adherencia Mimpara'!CD1008</f>
        <v>9</v>
      </c>
      <c r="CD86" s="155">
        <f>'Adherencia Mimpara'!CE1008</f>
        <v>3</v>
      </c>
      <c r="CE86" s="155">
        <f>'Adherencia Mimpara'!CF1008</f>
        <v>2</v>
      </c>
      <c r="CF86" s="155">
        <f>'Adherencia Mimpara'!CG1008</f>
        <v>2</v>
      </c>
      <c r="CG86" s="155">
        <f>'Adherencia Mimpara'!CH1008</f>
        <v>2</v>
      </c>
      <c r="CH86" s="155">
        <f>'Adherencia Mimpara'!CI1008</f>
        <v>1</v>
      </c>
      <c r="CI86" s="77">
        <f>IFERROR(CH86/CC86,0)</f>
        <v>0.1111111111111111</v>
      </c>
      <c r="CJ86" s="85"/>
      <c r="CN86" s="82"/>
    </row>
    <row r="87" spans="2:260" x14ac:dyDescent="0.35">
      <c r="B87" s="73">
        <v>42948</v>
      </c>
      <c r="C87" s="74"/>
      <c r="D87" s="74"/>
      <c r="E87" s="74"/>
      <c r="F87" s="74"/>
      <c r="G87" s="74"/>
      <c r="H87" s="74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86"/>
      <c r="BA87" s="86"/>
      <c r="BB87" s="86"/>
      <c r="BC87" s="86"/>
      <c r="BD87" s="86"/>
      <c r="BE87" s="86"/>
      <c r="BF87" s="86"/>
      <c r="BG87" s="86"/>
      <c r="BH87" s="86"/>
      <c r="BL87" s="153"/>
      <c r="BM87" s="153"/>
      <c r="BN87" s="75"/>
      <c r="BO87" s="75"/>
      <c r="BP87" s="75"/>
      <c r="BQ87" s="75"/>
      <c r="BR87" s="75"/>
      <c r="BS87" s="75"/>
      <c r="BT87" s="75"/>
      <c r="BU87" s="76"/>
      <c r="BV87" s="154"/>
      <c r="BW87" s="127"/>
      <c r="BX87" s="127"/>
      <c r="BY87" s="127"/>
      <c r="BZ87" s="154"/>
      <c r="CA87" s="154"/>
      <c r="CB87" s="127"/>
      <c r="CC87" s="127"/>
      <c r="CD87" s="126">
        <f>'Adherencia Mimpara'!CE1017</f>
        <v>5</v>
      </c>
      <c r="CE87" s="155">
        <f>'Adherencia Mimpara'!CF1017</f>
        <v>2</v>
      </c>
      <c r="CF87" s="155">
        <f>'Adherencia Mimpara'!CG1017</f>
        <v>1</v>
      </c>
      <c r="CG87" s="155">
        <f>'Adherencia Mimpara'!CH1017</f>
        <v>1</v>
      </c>
      <c r="CH87" s="155">
        <f>'Adherencia Mimpara'!CI1017</f>
        <v>0</v>
      </c>
      <c r="CI87" s="77">
        <f>IFERROR(CH87/CD87,0)</f>
        <v>0</v>
      </c>
      <c r="CJ87" s="85"/>
      <c r="CN87" s="82"/>
    </row>
    <row r="88" spans="2:260" x14ac:dyDescent="0.35">
      <c r="B88" s="73">
        <v>42979</v>
      </c>
      <c r="C88" s="74"/>
      <c r="D88" s="74"/>
      <c r="E88" s="74"/>
      <c r="F88" s="74"/>
      <c r="G88" s="74"/>
      <c r="H88" s="74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86"/>
      <c r="BA88" s="86"/>
      <c r="BB88" s="86"/>
      <c r="BC88" s="86"/>
      <c r="BD88" s="86"/>
      <c r="BE88" s="86"/>
      <c r="BF88" s="86"/>
      <c r="BG88" s="86"/>
      <c r="BH88" s="86"/>
      <c r="BL88" s="153"/>
      <c r="BM88" s="153"/>
      <c r="BN88" s="75"/>
      <c r="BO88" s="75"/>
      <c r="BP88" s="75"/>
      <c r="BQ88" s="75"/>
      <c r="BR88" s="75"/>
      <c r="BS88" s="75"/>
      <c r="BT88" s="75"/>
      <c r="BU88" s="76"/>
      <c r="BV88" s="154"/>
      <c r="BW88" s="127"/>
      <c r="BX88" s="127"/>
      <c r="BY88" s="127"/>
      <c r="BZ88" s="154"/>
      <c r="CA88" s="154"/>
      <c r="CB88" s="127"/>
      <c r="CC88" s="127"/>
      <c r="CD88" s="127"/>
      <c r="CE88" s="126">
        <f>'Adherencia Mimpara'!CF1033</f>
        <v>12</v>
      </c>
      <c r="CF88" s="76">
        <f>'Adherencia Mimpara'!CG1033</f>
        <v>3</v>
      </c>
      <c r="CG88" s="76">
        <f>'Adherencia Mimpara'!CH1033</f>
        <v>2</v>
      </c>
      <c r="CH88" s="76">
        <f>'Adherencia Mimpara'!CI1033</f>
        <v>0</v>
      </c>
      <c r="CI88" s="77">
        <f>IFERROR(CH88/CE88,0)</f>
        <v>0</v>
      </c>
      <c r="CJ88" s="85"/>
      <c r="CN88" s="82"/>
    </row>
    <row r="89" spans="2:260" x14ac:dyDescent="0.35">
      <c r="B89" s="73">
        <v>43009</v>
      </c>
      <c r="C89" s="74"/>
      <c r="D89" s="74"/>
      <c r="E89" s="74"/>
      <c r="F89" s="74"/>
      <c r="G89" s="74"/>
      <c r="H89" s="74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86"/>
      <c r="BA89" s="86"/>
      <c r="BB89" s="86"/>
      <c r="BC89" s="86"/>
      <c r="BD89" s="86"/>
      <c r="BE89" s="86"/>
      <c r="BF89" s="86"/>
      <c r="BG89" s="86"/>
      <c r="BH89" s="86"/>
      <c r="BL89" s="153"/>
      <c r="BM89" s="153"/>
      <c r="BN89" s="75"/>
      <c r="BO89" s="75"/>
      <c r="BP89" s="75"/>
      <c r="BQ89" s="75"/>
      <c r="BR89" s="75"/>
      <c r="BS89" s="75"/>
      <c r="BT89" s="75"/>
      <c r="BU89" s="76"/>
      <c r="BV89" s="154"/>
      <c r="BW89" s="127"/>
      <c r="BX89" s="127"/>
      <c r="BY89" s="127"/>
      <c r="BZ89" s="154"/>
      <c r="CA89" s="154"/>
      <c r="CB89" s="127"/>
      <c r="CC89" s="127"/>
      <c r="CD89" s="127"/>
      <c r="CE89" s="154"/>
      <c r="CF89" s="126">
        <f>'Adherencia Mimpara'!CG1043</f>
        <v>7</v>
      </c>
      <c r="CG89" s="154">
        <f>'Adherencia Mimpara'!CH1042</f>
        <v>2</v>
      </c>
      <c r="CH89" s="76">
        <f>'Adherencia Mimpara'!CI1042</f>
        <v>0</v>
      </c>
      <c r="CI89" s="77">
        <f>IFERROR(CH89/CF89,0)</f>
        <v>0</v>
      </c>
      <c r="CJ89" s="85"/>
      <c r="CN89" s="82"/>
    </row>
    <row r="90" spans="2:260" x14ac:dyDescent="0.35">
      <c r="B90" s="73">
        <v>43040</v>
      </c>
      <c r="C90" s="74"/>
      <c r="D90" s="74"/>
      <c r="E90" s="74"/>
      <c r="F90" s="74"/>
      <c r="G90" s="74"/>
      <c r="H90" s="74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86"/>
      <c r="BA90" s="86"/>
      <c r="BB90" s="86"/>
      <c r="BC90" s="86"/>
      <c r="BD90" s="86"/>
      <c r="BE90" s="86"/>
      <c r="BF90" s="86"/>
      <c r="BG90" s="86"/>
      <c r="BH90" s="86"/>
      <c r="BL90" s="153"/>
      <c r="BM90" s="153"/>
      <c r="BN90" s="75"/>
      <c r="BO90" s="75"/>
      <c r="BP90" s="75"/>
      <c r="BQ90" s="75"/>
      <c r="BR90" s="75"/>
      <c r="BS90" s="75"/>
      <c r="BT90" s="75"/>
      <c r="BU90" s="76"/>
      <c r="BV90" s="154"/>
      <c r="BW90" s="127"/>
      <c r="BX90" s="127"/>
      <c r="BY90" s="127"/>
      <c r="BZ90" s="154"/>
      <c r="CA90" s="154"/>
      <c r="CB90" s="127"/>
      <c r="CC90" s="127"/>
      <c r="CD90" s="127"/>
      <c r="CE90" s="154"/>
      <c r="CF90" s="154"/>
      <c r="CG90" s="126">
        <f>'Adherencia Mimpara'!CH1051</f>
        <v>5</v>
      </c>
      <c r="CH90" s="76">
        <f>'Adherencia Mimpara'!CI1043</f>
        <v>1</v>
      </c>
      <c r="CI90" s="77">
        <f>IFERROR(CH90/CG90,0)</f>
        <v>0.2</v>
      </c>
      <c r="CJ90" s="85"/>
      <c r="CN90" s="82"/>
    </row>
    <row r="91" spans="2:260" x14ac:dyDescent="0.35">
      <c r="B91" s="73">
        <v>43070</v>
      </c>
      <c r="C91" s="74"/>
      <c r="D91" s="74"/>
      <c r="E91" s="74"/>
      <c r="F91" s="74"/>
      <c r="G91" s="74"/>
      <c r="H91" s="74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86"/>
      <c r="BA91" s="86"/>
      <c r="BB91" s="86"/>
      <c r="BC91" s="86"/>
      <c r="BD91" s="86"/>
      <c r="BE91" s="86"/>
      <c r="BF91" s="86"/>
      <c r="BG91" s="86"/>
      <c r="BH91" s="86"/>
      <c r="BL91" s="153"/>
      <c r="BM91" s="153"/>
      <c r="BN91" s="75"/>
      <c r="BO91" s="75"/>
      <c r="BP91" s="75"/>
      <c r="BQ91" s="75"/>
      <c r="BR91" s="75"/>
      <c r="BS91" s="75"/>
      <c r="BT91" s="75"/>
      <c r="BU91" s="76"/>
      <c r="BV91" s="154"/>
      <c r="BW91" s="127"/>
      <c r="BX91" s="127"/>
      <c r="BY91" s="127"/>
      <c r="BZ91" s="154"/>
      <c r="CA91" s="154"/>
      <c r="CB91" s="127"/>
      <c r="CC91" s="127"/>
      <c r="CD91" s="127"/>
      <c r="CE91" s="154"/>
      <c r="CF91" s="154"/>
      <c r="CG91" s="127"/>
      <c r="CH91" s="126">
        <f>'Adherencia Mimpara'!CI1060</f>
        <v>6</v>
      </c>
      <c r="CI91" s="77">
        <f>IFERROR(CH91/CH91,0)</f>
        <v>1</v>
      </c>
      <c r="CJ91" s="85"/>
      <c r="CN91" s="82"/>
    </row>
    <row r="92" spans="2:260" x14ac:dyDescent="0.35">
      <c r="B92" s="128" t="s">
        <v>16</v>
      </c>
      <c r="C92" s="106">
        <f>SUM(C8:C91)</f>
        <v>5</v>
      </c>
      <c r="D92" s="106">
        <f t="shared" ref="D92:BO92" si="0">SUM(D8:D91)</f>
        <v>26</v>
      </c>
      <c r="E92" s="106">
        <f t="shared" si="0"/>
        <v>38</v>
      </c>
      <c r="F92" s="106">
        <f t="shared" si="0"/>
        <v>36</v>
      </c>
      <c r="G92" s="106">
        <f t="shared" si="0"/>
        <v>41</v>
      </c>
      <c r="H92" s="106">
        <f t="shared" si="0"/>
        <v>37</v>
      </c>
      <c r="I92" s="106">
        <f t="shared" si="0"/>
        <v>34</v>
      </c>
      <c r="J92" s="106">
        <f t="shared" si="0"/>
        <v>32</v>
      </c>
      <c r="K92" s="106">
        <f t="shared" si="0"/>
        <v>43</v>
      </c>
      <c r="L92" s="106">
        <f t="shared" si="0"/>
        <v>55</v>
      </c>
      <c r="M92" s="106">
        <f t="shared" si="0"/>
        <v>40</v>
      </c>
      <c r="N92" s="106">
        <f t="shared" si="0"/>
        <v>34</v>
      </c>
      <c r="O92" s="106">
        <f t="shared" si="0"/>
        <v>32</v>
      </c>
      <c r="P92" s="106">
        <f t="shared" si="0"/>
        <v>24</v>
      </c>
      <c r="Q92" s="106">
        <f t="shared" si="0"/>
        <v>35</v>
      </c>
      <c r="R92" s="106">
        <f t="shared" si="0"/>
        <v>24</v>
      </c>
      <c r="S92" s="106">
        <f t="shared" si="0"/>
        <v>28</v>
      </c>
      <c r="T92" s="106">
        <f t="shared" si="0"/>
        <v>21</v>
      </c>
      <c r="U92" s="106">
        <f t="shared" si="0"/>
        <v>36</v>
      </c>
      <c r="V92" s="106">
        <f t="shared" si="0"/>
        <v>30</v>
      </c>
      <c r="W92" s="106">
        <f t="shared" si="0"/>
        <v>17</v>
      </c>
      <c r="X92" s="106">
        <f t="shared" si="0"/>
        <v>34</v>
      </c>
      <c r="Y92" s="106">
        <f t="shared" si="0"/>
        <v>33</v>
      </c>
      <c r="Z92" s="106">
        <f t="shared" si="0"/>
        <v>31</v>
      </c>
      <c r="AA92" s="106">
        <f t="shared" si="0"/>
        <v>28</v>
      </c>
      <c r="AB92" s="106">
        <f t="shared" si="0"/>
        <v>29</v>
      </c>
      <c r="AC92" s="106">
        <f t="shared" si="0"/>
        <v>30</v>
      </c>
      <c r="AD92" s="106">
        <f t="shared" si="0"/>
        <v>35</v>
      </c>
      <c r="AE92" s="106">
        <f t="shared" si="0"/>
        <v>39</v>
      </c>
      <c r="AF92" s="106">
        <f t="shared" si="0"/>
        <v>37</v>
      </c>
      <c r="AG92" s="106">
        <f t="shared" si="0"/>
        <v>34</v>
      </c>
      <c r="AH92" s="106">
        <f t="shared" si="0"/>
        <v>26</v>
      </c>
      <c r="AI92" s="106">
        <f t="shared" si="0"/>
        <v>27</v>
      </c>
      <c r="AJ92" s="106">
        <f t="shared" si="0"/>
        <v>28</v>
      </c>
      <c r="AK92" s="106">
        <f t="shared" si="0"/>
        <v>26</v>
      </c>
      <c r="AL92" s="106">
        <f t="shared" si="0"/>
        <v>23</v>
      </c>
      <c r="AM92" s="106">
        <f t="shared" si="0"/>
        <v>31</v>
      </c>
      <c r="AN92" s="106">
        <f t="shared" si="0"/>
        <v>25</v>
      </c>
      <c r="AO92" s="106">
        <f t="shared" si="0"/>
        <v>21</v>
      </c>
      <c r="AP92" s="106">
        <f t="shared" si="0"/>
        <v>25</v>
      </c>
      <c r="AQ92" s="106">
        <f t="shared" si="0"/>
        <v>16</v>
      </c>
      <c r="AR92" s="106">
        <f t="shared" si="0"/>
        <v>8</v>
      </c>
      <c r="AS92" s="106">
        <f t="shared" si="0"/>
        <v>15</v>
      </c>
      <c r="AT92" s="106">
        <f t="shared" si="0"/>
        <v>14</v>
      </c>
      <c r="AU92" s="106">
        <f t="shared" si="0"/>
        <v>12</v>
      </c>
      <c r="AV92" s="106">
        <f t="shared" si="0"/>
        <v>16</v>
      </c>
      <c r="AW92" s="106">
        <f t="shared" si="0"/>
        <v>9</v>
      </c>
      <c r="AX92" s="106">
        <f t="shared" si="0"/>
        <v>26</v>
      </c>
      <c r="AY92" s="106">
        <f t="shared" si="0"/>
        <v>10</v>
      </c>
      <c r="AZ92" s="106">
        <f t="shared" si="0"/>
        <v>11</v>
      </c>
      <c r="BA92" s="106">
        <f t="shared" si="0"/>
        <v>15</v>
      </c>
      <c r="BB92" s="106">
        <f t="shared" si="0"/>
        <v>12</v>
      </c>
      <c r="BC92" s="106">
        <f t="shared" si="0"/>
        <v>19</v>
      </c>
      <c r="BD92" s="106">
        <f t="shared" si="0"/>
        <v>21</v>
      </c>
      <c r="BE92" s="106">
        <f t="shared" si="0"/>
        <v>28</v>
      </c>
      <c r="BF92" s="106">
        <f t="shared" si="0"/>
        <v>15</v>
      </c>
      <c r="BG92" s="106">
        <f t="shared" si="0"/>
        <v>27</v>
      </c>
      <c r="BH92" s="106">
        <f t="shared" si="0"/>
        <v>32</v>
      </c>
      <c r="BI92" s="106">
        <f t="shared" si="0"/>
        <v>20</v>
      </c>
      <c r="BJ92" s="106">
        <f t="shared" si="0"/>
        <v>20</v>
      </c>
      <c r="BK92" s="106">
        <f t="shared" si="0"/>
        <v>25</v>
      </c>
      <c r="BL92" s="106">
        <f t="shared" si="0"/>
        <v>14</v>
      </c>
      <c r="BM92" s="106">
        <f t="shared" si="0"/>
        <v>28</v>
      </c>
      <c r="BN92" s="106">
        <f t="shared" si="0"/>
        <v>22</v>
      </c>
      <c r="BO92" s="106">
        <f t="shared" si="0"/>
        <v>23</v>
      </c>
      <c r="BP92" s="106">
        <f t="shared" ref="BP92:CH92" si="1">SUM(BP8:BP91)</f>
        <v>22</v>
      </c>
      <c r="BQ92" s="106">
        <f t="shared" si="1"/>
        <v>17</v>
      </c>
      <c r="BR92" s="106">
        <f t="shared" si="1"/>
        <v>21</v>
      </c>
      <c r="BS92" s="106">
        <f t="shared" si="1"/>
        <v>25</v>
      </c>
      <c r="BT92" s="106">
        <f t="shared" si="1"/>
        <v>30</v>
      </c>
      <c r="BU92" s="106">
        <f t="shared" si="1"/>
        <v>23</v>
      </c>
      <c r="BV92" s="106">
        <f t="shared" si="1"/>
        <v>24</v>
      </c>
      <c r="BW92" s="106">
        <f t="shared" si="1"/>
        <v>20</v>
      </c>
      <c r="BX92" s="106">
        <f t="shared" si="1"/>
        <v>23</v>
      </c>
      <c r="BY92" s="106">
        <f t="shared" si="1"/>
        <v>35</v>
      </c>
      <c r="BZ92" s="106">
        <f t="shared" si="1"/>
        <v>29</v>
      </c>
      <c r="CA92" s="106">
        <f t="shared" si="1"/>
        <v>28</v>
      </c>
      <c r="CB92" s="106">
        <f t="shared" si="1"/>
        <v>27</v>
      </c>
      <c r="CC92" s="106">
        <f t="shared" si="1"/>
        <v>28</v>
      </c>
      <c r="CD92" s="106">
        <f t="shared" si="1"/>
        <v>21</v>
      </c>
      <c r="CE92" s="106">
        <f t="shared" si="1"/>
        <v>31</v>
      </c>
      <c r="CF92" s="106">
        <f t="shared" si="1"/>
        <v>28</v>
      </c>
      <c r="CG92" s="106">
        <f t="shared" si="1"/>
        <v>23</v>
      </c>
      <c r="CH92" s="106">
        <f t="shared" si="1"/>
        <v>22</v>
      </c>
      <c r="CI92" s="68"/>
    </row>
    <row r="94" spans="2:260" s="109" customFormat="1" ht="12" x14ac:dyDescent="0.2">
      <c r="CJ94" s="159"/>
    </row>
    <row r="95" spans="2:260" x14ac:dyDescent="0.35">
      <c r="B95" s="131" t="s">
        <v>242</v>
      </c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  <c r="AP95" s="132"/>
      <c r="AQ95" s="132"/>
      <c r="AR95" s="132"/>
      <c r="AS95" s="132"/>
      <c r="AT95" s="132"/>
      <c r="AU95" s="132"/>
      <c r="AV95" s="132"/>
      <c r="AW95" s="132"/>
      <c r="AX95" s="132"/>
      <c r="AY95" s="132"/>
      <c r="AZ95" s="132"/>
      <c r="BA95" s="132"/>
      <c r="BB95" s="132"/>
      <c r="BC95" s="132"/>
      <c r="BD95" s="132"/>
      <c r="BE95" s="132"/>
      <c r="BF95" s="132"/>
      <c r="BG95" s="132"/>
      <c r="BH95" s="132"/>
      <c r="BI95" s="132"/>
      <c r="BJ95" s="132"/>
      <c r="BK95" s="132"/>
      <c r="BL95" s="132"/>
      <c r="BM95" s="132"/>
      <c r="BN95" s="132"/>
      <c r="BO95" s="132"/>
      <c r="BP95" s="132"/>
      <c r="BQ95" s="132"/>
      <c r="BR95" s="132"/>
      <c r="BS95" s="132"/>
      <c r="BT95" s="132"/>
      <c r="BU95" s="132"/>
      <c r="BV95" s="132"/>
      <c r="BW95" s="132"/>
      <c r="BX95" s="132"/>
      <c r="BY95" s="132"/>
      <c r="BZ95" s="132"/>
      <c r="CA95" s="132"/>
      <c r="CB95" s="132"/>
      <c r="CC95" s="132"/>
      <c r="CD95" s="132"/>
      <c r="CE95" s="132"/>
      <c r="CF95" s="132"/>
      <c r="CG95" s="132"/>
      <c r="CH95" s="132"/>
      <c r="CK95" s="131" t="s">
        <v>243</v>
      </c>
      <c r="CL95" s="131"/>
      <c r="CM95" s="131"/>
      <c r="CN95" s="131"/>
      <c r="CO95" s="131"/>
      <c r="CP95" s="131"/>
      <c r="CQ95" s="131"/>
      <c r="CR95" s="131"/>
      <c r="CS95" s="131"/>
      <c r="CT95" s="131"/>
      <c r="CU95" s="131"/>
      <c r="CV95" s="131"/>
      <c r="CW95" s="131"/>
      <c r="CX95" s="131"/>
      <c r="CY95" s="132"/>
      <c r="CZ95" s="132"/>
      <c r="DA95" s="132"/>
      <c r="DB95" s="132"/>
      <c r="DC95" s="132"/>
      <c r="DD95" s="132"/>
      <c r="DE95" s="132"/>
      <c r="DF95" s="132"/>
      <c r="DG95" s="132"/>
      <c r="DH95" s="132"/>
      <c r="DI95" s="132"/>
      <c r="DJ95" s="132"/>
      <c r="DK95" s="132"/>
      <c r="DL95" s="132"/>
      <c r="DM95" s="132"/>
      <c r="DN95" s="132"/>
      <c r="DO95" s="132"/>
      <c r="DP95" s="132"/>
      <c r="DQ95" s="132"/>
      <c r="DR95" s="132"/>
      <c r="DS95" s="132"/>
      <c r="DT95" s="132"/>
      <c r="DU95" s="132"/>
      <c r="DV95" s="132"/>
      <c r="DW95" s="132"/>
      <c r="DX95" s="132"/>
      <c r="DY95" s="132"/>
      <c r="DZ95" s="132"/>
      <c r="EA95" s="132"/>
      <c r="EB95" s="132"/>
      <c r="EC95" s="132"/>
      <c r="ED95" s="132"/>
      <c r="EE95" s="132"/>
      <c r="EF95" s="132"/>
      <c r="EG95" s="132"/>
      <c r="EH95" s="132"/>
      <c r="EI95" s="132"/>
      <c r="EJ95" s="132"/>
      <c r="EK95" s="132"/>
      <c r="EL95" s="132"/>
      <c r="EM95" s="132"/>
      <c r="EN95" s="132"/>
      <c r="EO95" s="132"/>
      <c r="EP95" s="132"/>
      <c r="EQ95" s="132"/>
      <c r="ER95" s="132"/>
      <c r="ES95" s="132"/>
      <c r="ET95" s="132"/>
      <c r="EU95" s="132"/>
      <c r="EV95" s="132"/>
      <c r="EW95" s="132"/>
      <c r="EX95" s="132"/>
      <c r="EY95" s="132"/>
      <c r="EZ95" s="132"/>
      <c r="FA95" s="132"/>
      <c r="FB95" s="132"/>
      <c r="FC95" s="132"/>
      <c r="FD95" s="132"/>
      <c r="FE95" s="132"/>
      <c r="FF95" s="132"/>
      <c r="FG95" s="132"/>
      <c r="FH95" s="132"/>
      <c r="FI95" s="132"/>
      <c r="FJ95" s="132"/>
      <c r="FK95" s="132"/>
      <c r="FL95" s="132"/>
      <c r="FM95" s="132"/>
      <c r="FN95" s="132"/>
      <c r="FO95" s="132"/>
      <c r="FP95" s="132"/>
      <c r="FQ95" s="132"/>
      <c r="FT95" s="131" t="s">
        <v>244</v>
      </c>
      <c r="FU95" s="131"/>
      <c r="FV95" s="131"/>
      <c r="FW95" s="131"/>
      <c r="FX95" s="131"/>
      <c r="FY95" s="131"/>
      <c r="FZ95" s="131"/>
      <c r="GA95" s="131"/>
      <c r="GB95" s="131"/>
      <c r="GC95" s="131"/>
      <c r="GD95" s="131"/>
      <c r="GE95" s="131"/>
      <c r="GF95" s="131"/>
      <c r="GG95" s="131"/>
      <c r="GH95" s="132"/>
      <c r="GI95" s="132"/>
      <c r="GJ95" s="132"/>
      <c r="GK95" s="132"/>
      <c r="GL95" s="132"/>
      <c r="GM95" s="132"/>
      <c r="GN95" s="132"/>
      <c r="GO95" s="132"/>
      <c r="GP95" s="132"/>
      <c r="GQ95" s="132"/>
      <c r="GR95" s="132"/>
      <c r="GS95" s="132"/>
      <c r="GT95" s="132"/>
      <c r="GU95" s="132"/>
      <c r="GV95" s="132"/>
      <c r="GW95" s="132"/>
      <c r="GX95" s="132"/>
      <c r="GY95" s="132"/>
      <c r="GZ95" s="132"/>
      <c r="HA95" s="132"/>
      <c r="HB95" s="132"/>
      <c r="HC95" s="132"/>
      <c r="HD95" s="132"/>
      <c r="HE95" s="132"/>
      <c r="HF95" s="132"/>
      <c r="HG95" s="132"/>
      <c r="HH95" s="132"/>
      <c r="HI95" s="132"/>
      <c r="HJ95" s="132"/>
      <c r="HK95" s="132"/>
      <c r="HL95" s="132"/>
      <c r="HM95" s="132"/>
      <c r="HN95" s="132"/>
    </row>
    <row r="96" spans="2:260" x14ac:dyDescent="0.35">
      <c r="B96" s="68"/>
      <c r="C96" s="69" t="s">
        <v>245</v>
      </c>
      <c r="D96" s="69" t="s">
        <v>246</v>
      </c>
      <c r="E96" s="69" t="s">
        <v>247</v>
      </c>
      <c r="F96" s="69" t="s">
        <v>248</v>
      </c>
      <c r="G96" s="69" t="s">
        <v>249</v>
      </c>
      <c r="H96" s="69" t="s">
        <v>250</v>
      </c>
      <c r="I96" s="69" t="s">
        <v>251</v>
      </c>
      <c r="J96" s="69" t="s">
        <v>252</v>
      </c>
      <c r="K96" s="87" t="s">
        <v>253</v>
      </c>
      <c r="L96" s="87" t="s">
        <v>254</v>
      </c>
      <c r="M96" s="87" t="s">
        <v>255</v>
      </c>
      <c r="N96" s="87" t="s">
        <v>256</v>
      </c>
      <c r="O96" s="87" t="s">
        <v>257</v>
      </c>
      <c r="P96" s="87" t="s">
        <v>258</v>
      </c>
      <c r="Q96" s="87" t="s">
        <v>259</v>
      </c>
      <c r="R96" s="87" t="s">
        <v>260</v>
      </c>
      <c r="S96" s="87" t="s">
        <v>261</v>
      </c>
      <c r="T96" s="87" t="s">
        <v>262</v>
      </c>
      <c r="U96" s="87" t="s">
        <v>263</v>
      </c>
      <c r="V96" s="87" t="s">
        <v>264</v>
      </c>
      <c r="W96" s="87" t="s">
        <v>265</v>
      </c>
      <c r="X96" s="87" t="s">
        <v>266</v>
      </c>
      <c r="Y96" s="87" t="s">
        <v>267</v>
      </c>
      <c r="Z96" s="87" t="s">
        <v>268</v>
      </c>
      <c r="AA96" s="87" t="s">
        <v>269</v>
      </c>
      <c r="AB96" s="87" t="s">
        <v>270</v>
      </c>
      <c r="AC96" s="87" t="s">
        <v>271</v>
      </c>
      <c r="AD96" s="87" t="s">
        <v>272</v>
      </c>
      <c r="AE96" s="87" t="s">
        <v>273</v>
      </c>
      <c r="AF96" s="87" t="s">
        <v>274</v>
      </c>
      <c r="AG96" s="87" t="s">
        <v>275</v>
      </c>
      <c r="AH96" s="87" t="s">
        <v>276</v>
      </c>
      <c r="AI96" s="87" t="s">
        <v>277</v>
      </c>
      <c r="AJ96" s="87" t="s">
        <v>278</v>
      </c>
      <c r="AK96" s="87" t="s">
        <v>279</v>
      </c>
      <c r="AL96" s="87" t="s">
        <v>280</v>
      </c>
      <c r="AM96" s="87" t="s">
        <v>281</v>
      </c>
      <c r="AN96" s="87" t="s">
        <v>282</v>
      </c>
      <c r="AO96" s="87" t="s">
        <v>283</v>
      </c>
      <c r="AP96" s="87" t="s">
        <v>284</v>
      </c>
      <c r="AQ96" s="87" t="s">
        <v>285</v>
      </c>
      <c r="AR96" s="87" t="s">
        <v>286</v>
      </c>
      <c r="AS96" s="87" t="s">
        <v>287</v>
      </c>
      <c r="AT96" s="87" t="s">
        <v>288</v>
      </c>
      <c r="AU96" s="87" t="s">
        <v>289</v>
      </c>
      <c r="AV96" s="87" t="s">
        <v>290</v>
      </c>
      <c r="AW96" s="87" t="s">
        <v>291</v>
      </c>
      <c r="AX96" s="87" t="s">
        <v>292</v>
      </c>
      <c r="AY96" s="87" t="s">
        <v>293</v>
      </c>
      <c r="AZ96" s="87" t="s">
        <v>294</v>
      </c>
      <c r="BA96" s="87" t="s">
        <v>295</v>
      </c>
      <c r="BB96" s="87" t="s">
        <v>296</v>
      </c>
      <c r="BC96" s="87" t="s">
        <v>297</v>
      </c>
      <c r="BD96" s="87" t="s">
        <v>298</v>
      </c>
      <c r="BE96" s="87" t="s">
        <v>299</v>
      </c>
      <c r="BF96" s="87" t="s">
        <v>300</v>
      </c>
      <c r="BG96" s="87" t="s">
        <v>301</v>
      </c>
      <c r="BH96" s="87" t="s">
        <v>302</v>
      </c>
      <c r="BI96" s="87" t="s">
        <v>308</v>
      </c>
      <c r="BJ96" s="87" t="s">
        <v>311</v>
      </c>
      <c r="BK96" s="87" t="s">
        <v>315</v>
      </c>
      <c r="BL96" s="87" t="s">
        <v>320</v>
      </c>
      <c r="BM96" s="87" t="s">
        <v>322</v>
      </c>
      <c r="BN96" s="87" t="s">
        <v>327</v>
      </c>
      <c r="BO96" s="87" t="s">
        <v>328</v>
      </c>
      <c r="BP96" s="87" t="s">
        <v>331</v>
      </c>
      <c r="BQ96" s="87" t="s">
        <v>337</v>
      </c>
      <c r="BR96" s="87" t="s">
        <v>350</v>
      </c>
      <c r="BS96" s="87" t="s">
        <v>355</v>
      </c>
      <c r="BT96" s="87" t="s">
        <v>356</v>
      </c>
      <c r="BU96" s="87" t="s">
        <v>363</v>
      </c>
      <c r="BV96" s="87" t="s">
        <v>366</v>
      </c>
      <c r="BW96" s="87" t="s">
        <v>370</v>
      </c>
      <c r="BX96" s="87" t="s">
        <v>373</v>
      </c>
      <c r="BY96" s="87" t="s">
        <v>377</v>
      </c>
      <c r="BZ96" s="87" t="s">
        <v>395</v>
      </c>
      <c r="CA96" s="87" t="s">
        <v>402</v>
      </c>
      <c r="CB96" s="87" t="s">
        <v>417</v>
      </c>
      <c r="CC96" s="87" t="s">
        <v>429</v>
      </c>
      <c r="CD96" s="87" t="s">
        <v>441</v>
      </c>
      <c r="CE96" s="87" t="s">
        <v>454</v>
      </c>
      <c r="CF96" s="87" t="s">
        <v>484</v>
      </c>
      <c r="CG96" s="87" t="s">
        <v>537</v>
      </c>
      <c r="CH96" s="87" t="s">
        <v>624</v>
      </c>
      <c r="CK96" s="88"/>
      <c r="CL96" s="70" t="s">
        <v>245</v>
      </c>
      <c r="CM96" s="70" t="s">
        <v>246</v>
      </c>
      <c r="CN96" s="70" t="s">
        <v>247</v>
      </c>
      <c r="CO96" s="70" t="s">
        <v>248</v>
      </c>
      <c r="CP96" s="70" t="s">
        <v>249</v>
      </c>
      <c r="CQ96" s="70" t="s">
        <v>250</v>
      </c>
      <c r="CR96" s="70" t="s">
        <v>251</v>
      </c>
      <c r="CS96" s="70" t="s">
        <v>252</v>
      </c>
      <c r="CT96" s="87" t="s">
        <v>253</v>
      </c>
      <c r="CU96" s="87" t="s">
        <v>254</v>
      </c>
      <c r="CV96" s="87" t="s">
        <v>255</v>
      </c>
      <c r="CW96" s="87" t="s">
        <v>256</v>
      </c>
      <c r="CX96" s="87" t="s">
        <v>257</v>
      </c>
      <c r="CY96" s="87" t="s">
        <v>258</v>
      </c>
      <c r="CZ96" s="87" t="s">
        <v>259</v>
      </c>
      <c r="DA96" s="87" t="s">
        <v>260</v>
      </c>
      <c r="DB96" s="87" t="s">
        <v>261</v>
      </c>
      <c r="DC96" s="87" t="s">
        <v>262</v>
      </c>
      <c r="DD96" s="87" t="s">
        <v>263</v>
      </c>
      <c r="DE96" s="87" t="s">
        <v>264</v>
      </c>
      <c r="DF96" s="87" t="s">
        <v>265</v>
      </c>
      <c r="DG96" s="87" t="s">
        <v>266</v>
      </c>
      <c r="DH96" s="87" t="s">
        <v>267</v>
      </c>
      <c r="DI96" s="87" t="s">
        <v>268</v>
      </c>
      <c r="DJ96" s="87" t="s">
        <v>269</v>
      </c>
      <c r="DK96" s="87" t="s">
        <v>270</v>
      </c>
      <c r="DL96" s="87" t="s">
        <v>271</v>
      </c>
      <c r="DM96" s="87" t="s">
        <v>272</v>
      </c>
      <c r="DN96" s="87" t="s">
        <v>273</v>
      </c>
      <c r="DO96" s="87" t="s">
        <v>274</v>
      </c>
      <c r="DP96" s="87" t="s">
        <v>275</v>
      </c>
      <c r="DQ96" s="87" t="s">
        <v>276</v>
      </c>
      <c r="DR96" s="87" t="s">
        <v>277</v>
      </c>
      <c r="DS96" s="87" t="s">
        <v>278</v>
      </c>
      <c r="DT96" s="87" t="s">
        <v>279</v>
      </c>
      <c r="DU96" s="87" t="s">
        <v>280</v>
      </c>
      <c r="DV96" s="87" t="s">
        <v>281</v>
      </c>
      <c r="DW96" s="87" t="s">
        <v>282</v>
      </c>
      <c r="DX96" s="87" t="s">
        <v>283</v>
      </c>
      <c r="DY96" s="87" t="s">
        <v>284</v>
      </c>
      <c r="DZ96" s="87" t="s">
        <v>285</v>
      </c>
      <c r="EA96" s="87" t="s">
        <v>286</v>
      </c>
      <c r="EB96" s="87" t="s">
        <v>287</v>
      </c>
      <c r="EC96" s="87" t="s">
        <v>288</v>
      </c>
      <c r="ED96" s="87" t="s">
        <v>289</v>
      </c>
      <c r="EE96" s="87" t="s">
        <v>290</v>
      </c>
      <c r="EF96" s="87" t="s">
        <v>291</v>
      </c>
      <c r="EG96" s="87" t="s">
        <v>292</v>
      </c>
      <c r="EH96" s="87" t="s">
        <v>293</v>
      </c>
      <c r="EI96" s="87" t="s">
        <v>294</v>
      </c>
      <c r="EJ96" s="87" t="s">
        <v>295</v>
      </c>
      <c r="EK96" s="87" t="s">
        <v>296</v>
      </c>
      <c r="EL96" s="87" t="s">
        <v>297</v>
      </c>
      <c r="EM96" s="87" t="s">
        <v>298</v>
      </c>
      <c r="EN96" s="87" t="s">
        <v>299</v>
      </c>
      <c r="EO96" s="87" t="s">
        <v>300</v>
      </c>
      <c r="EP96" s="87" t="s">
        <v>301</v>
      </c>
      <c r="EQ96" s="87" t="s">
        <v>302</v>
      </c>
      <c r="ER96" s="87" t="s">
        <v>308</v>
      </c>
      <c r="ES96" s="87" t="s">
        <v>311</v>
      </c>
      <c r="ET96" s="87" t="s">
        <v>315</v>
      </c>
      <c r="EU96" s="87" t="s">
        <v>320</v>
      </c>
      <c r="EV96" s="87" t="s">
        <v>322</v>
      </c>
      <c r="EW96" s="87" t="s">
        <v>327</v>
      </c>
      <c r="EX96" s="87" t="s">
        <v>328</v>
      </c>
      <c r="EY96" s="87" t="s">
        <v>331</v>
      </c>
      <c r="EZ96" s="87" t="s">
        <v>337</v>
      </c>
      <c r="FA96" s="87" t="s">
        <v>350</v>
      </c>
      <c r="FB96" s="87" t="s">
        <v>355</v>
      </c>
      <c r="FC96" s="87" t="s">
        <v>356</v>
      </c>
      <c r="FD96" s="87" t="s">
        <v>363</v>
      </c>
      <c r="FE96" s="87" t="s">
        <v>366</v>
      </c>
      <c r="FF96" s="87" t="s">
        <v>370</v>
      </c>
      <c r="FG96" s="87" t="s">
        <v>373</v>
      </c>
      <c r="FH96" s="87" t="s">
        <v>377</v>
      </c>
      <c r="FI96" s="87" t="s">
        <v>395</v>
      </c>
      <c r="FJ96" s="87" t="s">
        <v>402</v>
      </c>
      <c r="FK96" s="87" t="s">
        <v>417</v>
      </c>
      <c r="FL96" s="87" t="s">
        <v>429</v>
      </c>
      <c r="FM96" s="87" t="s">
        <v>441</v>
      </c>
      <c r="FN96" s="87" t="s">
        <v>454</v>
      </c>
      <c r="FO96" s="87" t="s">
        <v>484</v>
      </c>
      <c r="FP96" s="87" t="s">
        <v>537</v>
      </c>
      <c r="FQ96" s="87" t="s">
        <v>624</v>
      </c>
      <c r="FT96" s="89"/>
      <c r="FU96" s="90" t="s">
        <v>245</v>
      </c>
      <c r="FV96" s="90" t="s">
        <v>246</v>
      </c>
      <c r="FW96" s="90" t="s">
        <v>247</v>
      </c>
      <c r="FX96" s="90" t="s">
        <v>248</v>
      </c>
      <c r="FY96" s="90" t="s">
        <v>249</v>
      </c>
      <c r="FZ96" s="90" t="s">
        <v>250</v>
      </c>
      <c r="GA96" s="90" t="s">
        <v>251</v>
      </c>
      <c r="GB96" s="90" t="s">
        <v>252</v>
      </c>
      <c r="GC96" s="91" t="s">
        <v>253</v>
      </c>
      <c r="GD96" s="91" t="s">
        <v>254</v>
      </c>
      <c r="GE96" s="91" t="s">
        <v>255</v>
      </c>
      <c r="GF96" s="91" t="s">
        <v>256</v>
      </c>
      <c r="GG96" s="91" t="s">
        <v>257</v>
      </c>
      <c r="GH96" s="91" t="s">
        <v>258</v>
      </c>
      <c r="GI96" s="91" t="s">
        <v>259</v>
      </c>
      <c r="GJ96" s="91" t="s">
        <v>260</v>
      </c>
      <c r="GK96" s="91" t="s">
        <v>261</v>
      </c>
      <c r="GL96" s="91" t="s">
        <v>262</v>
      </c>
      <c r="GM96" s="91" t="s">
        <v>263</v>
      </c>
      <c r="GN96" s="91" t="s">
        <v>264</v>
      </c>
      <c r="GO96" s="91" t="s">
        <v>265</v>
      </c>
      <c r="GP96" s="91" t="s">
        <v>266</v>
      </c>
      <c r="GQ96" s="91" t="s">
        <v>267</v>
      </c>
      <c r="GR96" s="91" t="s">
        <v>268</v>
      </c>
      <c r="GS96" s="91" t="s">
        <v>269</v>
      </c>
      <c r="GT96" s="91" t="s">
        <v>270</v>
      </c>
      <c r="GU96" s="91" t="s">
        <v>271</v>
      </c>
      <c r="GV96" s="91" t="s">
        <v>272</v>
      </c>
      <c r="GW96" s="91" t="s">
        <v>273</v>
      </c>
      <c r="GX96" s="91" t="s">
        <v>274</v>
      </c>
      <c r="GY96" s="91" t="s">
        <v>275</v>
      </c>
      <c r="GZ96" s="91" t="s">
        <v>276</v>
      </c>
      <c r="HA96" s="91" t="s">
        <v>277</v>
      </c>
      <c r="HB96" s="91" t="s">
        <v>278</v>
      </c>
      <c r="HC96" s="91" t="s">
        <v>279</v>
      </c>
      <c r="HD96" s="91" t="s">
        <v>280</v>
      </c>
      <c r="HE96" s="91" t="s">
        <v>281</v>
      </c>
      <c r="HF96" s="91" t="s">
        <v>282</v>
      </c>
      <c r="HG96" s="91" t="s">
        <v>283</v>
      </c>
      <c r="HH96" s="91" t="s">
        <v>284</v>
      </c>
      <c r="HI96" s="91" t="s">
        <v>285</v>
      </c>
      <c r="HJ96" s="91" t="s">
        <v>286</v>
      </c>
      <c r="HK96" s="91" t="s">
        <v>287</v>
      </c>
      <c r="HL96" s="91" t="s">
        <v>288</v>
      </c>
      <c r="HM96" s="91" t="s">
        <v>289</v>
      </c>
      <c r="HN96" s="91" t="s">
        <v>290</v>
      </c>
      <c r="HO96" s="91" t="s">
        <v>291</v>
      </c>
      <c r="HP96" s="91" t="s">
        <v>292</v>
      </c>
      <c r="HQ96" s="91" t="s">
        <v>293</v>
      </c>
      <c r="HR96" s="91" t="s">
        <v>294</v>
      </c>
      <c r="HS96" s="91" t="s">
        <v>295</v>
      </c>
      <c r="HT96" s="91" t="s">
        <v>296</v>
      </c>
      <c r="HU96" s="91" t="s">
        <v>297</v>
      </c>
      <c r="HV96" s="91" t="s">
        <v>298</v>
      </c>
      <c r="HW96" s="91" t="s">
        <v>299</v>
      </c>
      <c r="HX96" s="91" t="s">
        <v>300</v>
      </c>
      <c r="HY96" s="91" t="s">
        <v>301</v>
      </c>
      <c r="HZ96" s="91" t="s">
        <v>302</v>
      </c>
      <c r="IA96" s="91" t="s">
        <v>308</v>
      </c>
      <c r="IB96" s="91" t="s">
        <v>311</v>
      </c>
      <c r="IC96" s="91" t="s">
        <v>315</v>
      </c>
      <c r="ID96" s="91" t="s">
        <v>320</v>
      </c>
      <c r="IE96" s="91" t="s">
        <v>322</v>
      </c>
      <c r="IF96" s="91" t="s">
        <v>327</v>
      </c>
      <c r="IG96" s="91" t="s">
        <v>328</v>
      </c>
      <c r="IH96" s="91" t="s">
        <v>331</v>
      </c>
      <c r="II96" s="91" t="s">
        <v>337</v>
      </c>
      <c r="IJ96" s="91" t="s">
        <v>350</v>
      </c>
      <c r="IK96" s="91" t="s">
        <v>355</v>
      </c>
      <c r="IL96" s="91" t="s">
        <v>356</v>
      </c>
      <c r="IM96" s="91" t="s">
        <v>363</v>
      </c>
      <c r="IN96" s="91" t="s">
        <v>366</v>
      </c>
      <c r="IO96" s="91" t="s">
        <v>370</v>
      </c>
      <c r="IP96" s="91" t="s">
        <v>373</v>
      </c>
      <c r="IQ96" s="91" t="s">
        <v>377</v>
      </c>
      <c r="IR96" s="91" t="s">
        <v>395</v>
      </c>
      <c r="IS96" s="91" t="s">
        <v>402</v>
      </c>
      <c r="IT96" s="91" t="s">
        <v>417</v>
      </c>
      <c r="IU96" s="91" t="s">
        <v>429</v>
      </c>
      <c r="IV96" s="91" t="s">
        <v>441</v>
      </c>
      <c r="IW96" s="91" t="s">
        <v>454</v>
      </c>
      <c r="IX96" s="91" t="s">
        <v>484</v>
      </c>
      <c r="IY96" s="91" t="s">
        <v>537</v>
      </c>
      <c r="IZ96" s="91" t="s">
        <v>624</v>
      </c>
    </row>
    <row r="97" spans="2:260" x14ac:dyDescent="0.35">
      <c r="B97" s="73">
        <v>40544</v>
      </c>
      <c r="C97" s="92">
        <f>C8</f>
        <v>5</v>
      </c>
      <c r="D97" s="92">
        <f t="shared" ref="D97:BO97" si="2">D8</f>
        <v>0</v>
      </c>
      <c r="E97" s="92">
        <f t="shared" si="2"/>
        <v>3</v>
      </c>
      <c r="F97" s="92">
        <f t="shared" si="2"/>
        <v>1</v>
      </c>
      <c r="G97" s="92">
        <f t="shared" si="2"/>
        <v>2</v>
      </c>
      <c r="H97" s="92">
        <f t="shared" si="2"/>
        <v>1</v>
      </c>
      <c r="I97" s="92">
        <f t="shared" si="2"/>
        <v>2</v>
      </c>
      <c r="J97" s="92">
        <f t="shared" si="2"/>
        <v>2</v>
      </c>
      <c r="K97" s="92">
        <f t="shared" si="2"/>
        <v>2</v>
      </c>
      <c r="L97" s="92">
        <f t="shared" si="2"/>
        <v>1</v>
      </c>
      <c r="M97" s="92">
        <f t="shared" si="2"/>
        <v>0</v>
      </c>
      <c r="N97" s="92">
        <f t="shared" si="2"/>
        <v>1</v>
      </c>
      <c r="O97" s="92">
        <f t="shared" si="2"/>
        <v>1</v>
      </c>
      <c r="P97" s="92">
        <f t="shared" si="2"/>
        <v>2</v>
      </c>
      <c r="Q97" s="92">
        <f t="shared" si="2"/>
        <v>0</v>
      </c>
      <c r="R97" s="92">
        <f t="shared" si="2"/>
        <v>0</v>
      </c>
      <c r="S97" s="92">
        <f t="shared" si="2"/>
        <v>0</v>
      </c>
      <c r="T97" s="92">
        <f t="shared" si="2"/>
        <v>0</v>
      </c>
      <c r="U97" s="92">
        <f t="shared" si="2"/>
        <v>1</v>
      </c>
      <c r="V97" s="92">
        <f t="shared" si="2"/>
        <v>0</v>
      </c>
      <c r="W97" s="92">
        <f t="shared" si="2"/>
        <v>1</v>
      </c>
      <c r="X97" s="92">
        <f t="shared" si="2"/>
        <v>1</v>
      </c>
      <c r="Y97" s="92">
        <f t="shared" si="2"/>
        <v>0</v>
      </c>
      <c r="Z97" s="92">
        <f t="shared" si="2"/>
        <v>1</v>
      </c>
      <c r="AA97" s="92">
        <f t="shared" si="2"/>
        <v>0</v>
      </c>
      <c r="AB97" s="92">
        <f t="shared" si="2"/>
        <v>1</v>
      </c>
      <c r="AC97" s="92">
        <f t="shared" si="2"/>
        <v>1</v>
      </c>
      <c r="AD97" s="92">
        <f t="shared" si="2"/>
        <v>0</v>
      </c>
      <c r="AE97" s="92">
        <f t="shared" si="2"/>
        <v>0</v>
      </c>
      <c r="AF97" s="92">
        <f t="shared" si="2"/>
        <v>0</v>
      </c>
      <c r="AG97" s="92">
        <f t="shared" si="2"/>
        <v>0</v>
      </c>
      <c r="AH97" s="92">
        <f t="shared" si="2"/>
        <v>0</v>
      </c>
      <c r="AI97" s="92">
        <f t="shared" si="2"/>
        <v>0</v>
      </c>
      <c r="AJ97" s="92">
        <f t="shared" si="2"/>
        <v>0</v>
      </c>
      <c r="AK97" s="92">
        <f t="shared" si="2"/>
        <v>1</v>
      </c>
      <c r="AL97" s="92">
        <f t="shared" si="2"/>
        <v>0</v>
      </c>
      <c r="AM97" s="92">
        <f t="shared" si="2"/>
        <v>1</v>
      </c>
      <c r="AN97" s="92">
        <f t="shared" si="2"/>
        <v>0</v>
      </c>
      <c r="AO97" s="92">
        <f t="shared" si="2"/>
        <v>0</v>
      </c>
      <c r="AP97" s="92">
        <f t="shared" si="2"/>
        <v>0</v>
      </c>
      <c r="AQ97" s="92">
        <f t="shared" si="2"/>
        <v>0</v>
      </c>
      <c r="AR97" s="92">
        <f t="shared" si="2"/>
        <v>1</v>
      </c>
      <c r="AS97" s="92">
        <f t="shared" si="2"/>
        <v>0</v>
      </c>
      <c r="AT97" s="92">
        <f t="shared" si="2"/>
        <v>0</v>
      </c>
      <c r="AU97" s="92">
        <f t="shared" si="2"/>
        <v>0</v>
      </c>
      <c r="AV97" s="92">
        <f t="shared" si="2"/>
        <v>0</v>
      </c>
      <c r="AW97" s="92">
        <f t="shared" si="2"/>
        <v>0</v>
      </c>
      <c r="AX97" s="92">
        <f t="shared" si="2"/>
        <v>0</v>
      </c>
      <c r="AY97" s="92">
        <f t="shared" si="2"/>
        <v>0</v>
      </c>
      <c r="AZ97" s="92">
        <f t="shared" si="2"/>
        <v>0</v>
      </c>
      <c r="BA97" s="92">
        <f t="shared" si="2"/>
        <v>0</v>
      </c>
      <c r="BB97" s="92">
        <f t="shared" si="2"/>
        <v>0</v>
      </c>
      <c r="BC97" s="92">
        <f t="shared" si="2"/>
        <v>0</v>
      </c>
      <c r="BD97" s="92">
        <f t="shared" si="2"/>
        <v>0</v>
      </c>
      <c r="BE97" s="92">
        <f t="shared" si="2"/>
        <v>0</v>
      </c>
      <c r="BF97" s="92">
        <f t="shared" si="2"/>
        <v>0</v>
      </c>
      <c r="BG97" s="92">
        <f t="shared" si="2"/>
        <v>0</v>
      </c>
      <c r="BH97" s="92">
        <f t="shared" si="2"/>
        <v>0</v>
      </c>
      <c r="BI97" s="92">
        <f t="shared" si="2"/>
        <v>0</v>
      </c>
      <c r="BJ97" s="92">
        <f t="shared" si="2"/>
        <v>0</v>
      </c>
      <c r="BK97" s="92">
        <f t="shared" si="2"/>
        <v>0</v>
      </c>
      <c r="BL97" s="92">
        <f t="shared" si="2"/>
        <v>0</v>
      </c>
      <c r="BM97" s="92">
        <f t="shared" si="2"/>
        <v>0</v>
      </c>
      <c r="BN97" s="92">
        <f t="shared" si="2"/>
        <v>0</v>
      </c>
      <c r="BO97" s="92">
        <f t="shared" si="2"/>
        <v>0</v>
      </c>
      <c r="BP97" s="92">
        <f t="shared" ref="BP97:CH97" si="3">BP8</f>
        <v>0</v>
      </c>
      <c r="BQ97" s="92">
        <f t="shared" si="3"/>
        <v>0</v>
      </c>
      <c r="BR97" s="92">
        <f t="shared" si="3"/>
        <v>0</v>
      </c>
      <c r="BS97" s="92">
        <f t="shared" si="3"/>
        <v>0</v>
      </c>
      <c r="BT97" s="92">
        <f t="shared" si="3"/>
        <v>0</v>
      </c>
      <c r="BU97" s="92">
        <f t="shared" si="3"/>
        <v>0</v>
      </c>
      <c r="BV97" s="92">
        <f t="shared" si="3"/>
        <v>0</v>
      </c>
      <c r="BW97" s="92">
        <f t="shared" si="3"/>
        <v>0</v>
      </c>
      <c r="BX97" s="92">
        <f t="shared" si="3"/>
        <v>0</v>
      </c>
      <c r="BY97" s="92">
        <f t="shared" si="3"/>
        <v>0</v>
      </c>
      <c r="BZ97" s="92">
        <f t="shared" si="3"/>
        <v>0</v>
      </c>
      <c r="CA97" s="92">
        <f t="shared" si="3"/>
        <v>0</v>
      </c>
      <c r="CB97" s="92">
        <f t="shared" si="3"/>
        <v>0</v>
      </c>
      <c r="CC97" s="92">
        <f t="shared" si="3"/>
        <v>0</v>
      </c>
      <c r="CD97" s="92">
        <f t="shared" si="3"/>
        <v>0</v>
      </c>
      <c r="CE97" s="92">
        <f t="shared" si="3"/>
        <v>0</v>
      </c>
      <c r="CF97" s="92">
        <f t="shared" si="3"/>
        <v>0</v>
      </c>
      <c r="CG97" s="92">
        <f t="shared" si="3"/>
        <v>0</v>
      </c>
      <c r="CH97" s="150">
        <f t="shared" si="3"/>
        <v>0</v>
      </c>
      <c r="CK97" s="94">
        <v>40544</v>
      </c>
      <c r="CL97" s="95">
        <f t="shared" ref="CL97:DQ97" si="4">C97/$C97</f>
        <v>1</v>
      </c>
      <c r="CM97" s="95">
        <f t="shared" si="4"/>
        <v>0</v>
      </c>
      <c r="CN97" s="95">
        <f t="shared" si="4"/>
        <v>0.6</v>
      </c>
      <c r="CO97" s="95">
        <f t="shared" si="4"/>
        <v>0.2</v>
      </c>
      <c r="CP97" s="95">
        <f t="shared" si="4"/>
        <v>0.4</v>
      </c>
      <c r="CQ97" s="95">
        <f t="shared" si="4"/>
        <v>0.2</v>
      </c>
      <c r="CR97" s="95">
        <f t="shared" si="4"/>
        <v>0.4</v>
      </c>
      <c r="CS97" s="95">
        <f t="shared" si="4"/>
        <v>0.4</v>
      </c>
      <c r="CT97" s="95">
        <f t="shared" si="4"/>
        <v>0.4</v>
      </c>
      <c r="CU97" s="95">
        <f t="shared" si="4"/>
        <v>0.2</v>
      </c>
      <c r="CV97" s="95">
        <f t="shared" si="4"/>
        <v>0</v>
      </c>
      <c r="CW97" s="95">
        <f t="shared" si="4"/>
        <v>0.2</v>
      </c>
      <c r="CX97" s="95">
        <f t="shared" si="4"/>
        <v>0.2</v>
      </c>
      <c r="CY97" s="95">
        <f t="shared" si="4"/>
        <v>0.4</v>
      </c>
      <c r="CZ97" s="95">
        <f t="shared" si="4"/>
        <v>0</v>
      </c>
      <c r="DA97" s="95">
        <f t="shared" si="4"/>
        <v>0</v>
      </c>
      <c r="DB97" s="95">
        <f t="shared" si="4"/>
        <v>0</v>
      </c>
      <c r="DC97" s="95">
        <f t="shared" si="4"/>
        <v>0</v>
      </c>
      <c r="DD97" s="95">
        <f t="shared" si="4"/>
        <v>0.2</v>
      </c>
      <c r="DE97" s="95">
        <f t="shared" si="4"/>
        <v>0</v>
      </c>
      <c r="DF97" s="95">
        <f t="shared" si="4"/>
        <v>0.2</v>
      </c>
      <c r="DG97" s="95">
        <f t="shared" si="4"/>
        <v>0.2</v>
      </c>
      <c r="DH97" s="95">
        <f t="shared" si="4"/>
        <v>0</v>
      </c>
      <c r="DI97" s="95">
        <f t="shared" si="4"/>
        <v>0.2</v>
      </c>
      <c r="DJ97" s="95">
        <f t="shared" si="4"/>
        <v>0</v>
      </c>
      <c r="DK97" s="95">
        <f t="shared" si="4"/>
        <v>0.2</v>
      </c>
      <c r="DL97" s="95">
        <f t="shared" si="4"/>
        <v>0.2</v>
      </c>
      <c r="DM97" s="95">
        <f t="shared" si="4"/>
        <v>0</v>
      </c>
      <c r="DN97" s="95">
        <f t="shared" si="4"/>
        <v>0</v>
      </c>
      <c r="DO97" s="95">
        <f t="shared" si="4"/>
        <v>0</v>
      </c>
      <c r="DP97" s="95">
        <f t="shared" si="4"/>
        <v>0</v>
      </c>
      <c r="DQ97" s="95">
        <f t="shared" si="4"/>
        <v>0</v>
      </c>
      <c r="DR97" s="95">
        <f t="shared" ref="DR97:EW97" si="5">AI97/$C97</f>
        <v>0</v>
      </c>
      <c r="DS97" s="95">
        <f t="shared" si="5"/>
        <v>0</v>
      </c>
      <c r="DT97" s="95">
        <f t="shared" si="5"/>
        <v>0.2</v>
      </c>
      <c r="DU97" s="95">
        <f t="shared" si="5"/>
        <v>0</v>
      </c>
      <c r="DV97" s="95">
        <f t="shared" si="5"/>
        <v>0.2</v>
      </c>
      <c r="DW97" s="95">
        <f t="shared" si="5"/>
        <v>0</v>
      </c>
      <c r="DX97" s="95">
        <f t="shared" si="5"/>
        <v>0</v>
      </c>
      <c r="DY97" s="95">
        <f t="shared" si="5"/>
        <v>0</v>
      </c>
      <c r="DZ97" s="95">
        <f t="shared" si="5"/>
        <v>0</v>
      </c>
      <c r="EA97" s="95">
        <f t="shared" si="5"/>
        <v>0.2</v>
      </c>
      <c r="EB97" s="95">
        <f t="shared" si="5"/>
        <v>0</v>
      </c>
      <c r="EC97" s="95">
        <f t="shared" si="5"/>
        <v>0</v>
      </c>
      <c r="ED97" s="95">
        <f t="shared" si="5"/>
        <v>0</v>
      </c>
      <c r="EE97" s="95">
        <f t="shared" si="5"/>
        <v>0</v>
      </c>
      <c r="EF97" s="95">
        <f t="shared" si="5"/>
        <v>0</v>
      </c>
      <c r="EG97" s="95">
        <f t="shared" si="5"/>
        <v>0</v>
      </c>
      <c r="EH97" s="95">
        <f t="shared" si="5"/>
        <v>0</v>
      </c>
      <c r="EI97" s="95">
        <f t="shared" si="5"/>
        <v>0</v>
      </c>
      <c r="EJ97" s="95">
        <f t="shared" si="5"/>
        <v>0</v>
      </c>
      <c r="EK97" s="95">
        <f t="shared" si="5"/>
        <v>0</v>
      </c>
      <c r="EL97" s="95">
        <f t="shared" si="5"/>
        <v>0</v>
      </c>
      <c r="EM97" s="95">
        <f t="shared" si="5"/>
        <v>0</v>
      </c>
      <c r="EN97" s="95">
        <f t="shared" si="5"/>
        <v>0</v>
      </c>
      <c r="EO97" s="95">
        <f t="shared" si="5"/>
        <v>0</v>
      </c>
      <c r="EP97" s="95">
        <f t="shared" si="5"/>
        <v>0</v>
      </c>
      <c r="EQ97" s="95">
        <f t="shared" si="5"/>
        <v>0</v>
      </c>
      <c r="ER97" s="95">
        <f t="shared" si="5"/>
        <v>0</v>
      </c>
      <c r="ES97" s="95">
        <f t="shared" si="5"/>
        <v>0</v>
      </c>
      <c r="ET97" s="95">
        <f t="shared" si="5"/>
        <v>0</v>
      </c>
      <c r="EU97" s="95">
        <f t="shared" si="5"/>
        <v>0</v>
      </c>
      <c r="EV97" s="95">
        <f t="shared" si="5"/>
        <v>0</v>
      </c>
      <c r="EW97" s="95">
        <f t="shared" si="5"/>
        <v>0</v>
      </c>
      <c r="EX97" s="95">
        <f t="shared" ref="EX97:FQ97" si="6">BO97/$C97</f>
        <v>0</v>
      </c>
      <c r="EY97" s="95">
        <f t="shared" si="6"/>
        <v>0</v>
      </c>
      <c r="EZ97" s="95">
        <f t="shared" si="6"/>
        <v>0</v>
      </c>
      <c r="FA97" s="95">
        <f t="shared" si="6"/>
        <v>0</v>
      </c>
      <c r="FB97" s="95">
        <f t="shared" si="6"/>
        <v>0</v>
      </c>
      <c r="FC97" s="95">
        <f t="shared" si="6"/>
        <v>0</v>
      </c>
      <c r="FD97" s="95">
        <f t="shared" si="6"/>
        <v>0</v>
      </c>
      <c r="FE97" s="95">
        <f t="shared" si="6"/>
        <v>0</v>
      </c>
      <c r="FF97" s="95">
        <f t="shared" si="6"/>
        <v>0</v>
      </c>
      <c r="FG97" s="95">
        <f t="shared" si="6"/>
        <v>0</v>
      </c>
      <c r="FH97" s="95">
        <f t="shared" si="6"/>
        <v>0</v>
      </c>
      <c r="FI97" s="95">
        <f t="shared" si="6"/>
        <v>0</v>
      </c>
      <c r="FJ97" s="95">
        <f t="shared" si="6"/>
        <v>0</v>
      </c>
      <c r="FK97" s="95">
        <f t="shared" si="6"/>
        <v>0</v>
      </c>
      <c r="FL97" s="95">
        <f t="shared" si="6"/>
        <v>0</v>
      </c>
      <c r="FM97" s="95">
        <f t="shared" si="6"/>
        <v>0</v>
      </c>
      <c r="FN97" s="95">
        <f t="shared" si="6"/>
        <v>0</v>
      </c>
      <c r="FO97" s="198">
        <f t="shared" si="6"/>
        <v>0</v>
      </c>
      <c r="FP97" s="198">
        <f t="shared" si="6"/>
        <v>0</v>
      </c>
      <c r="FQ97" s="161">
        <f t="shared" si="6"/>
        <v>0</v>
      </c>
      <c r="FT97" s="96">
        <v>40544</v>
      </c>
      <c r="FU97" s="97">
        <f t="shared" ref="FU97:FU128" si="7">1-CL97</f>
        <v>0</v>
      </c>
      <c r="FV97" s="97">
        <f t="shared" ref="FV97:FV160" si="8">1-CM97</f>
        <v>1</v>
      </c>
      <c r="FW97" s="97">
        <f t="shared" ref="FW97:FW160" si="9">1-CN97</f>
        <v>0.4</v>
      </c>
      <c r="FX97" s="97">
        <f t="shared" ref="FX97:FX160" si="10">1-CO97</f>
        <v>0.8</v>
      </c>
      <c r="FY97" s="97">
        <f t="shared" ref="FY97:FY160" si="11">1-CP97</f>
        <v>0.6</v>
      </c>
      <c r="FZ97" s="97">
        <f t="shared" ref="FZ97:FZ160" si="12">1-CQ97</f>
        <v>0.8</v>
      </c>
      <c r="GA97" s="97">
        <f t="shared" ref="GA97:GA160" si="13">1-CR97</f>
        <v>0.6</v>
      </c>
      <c r="GB97" s="97">
        <f t="shared" ref="GB97:GB160" si="14">1-CS97</f>
        <v>0.6</v>
      </c>
      <c r="GC97" s="97">
        <f t="shared" ref="GC97:GC160" si="15">1-CT97</f>
        <v>0.6</v>
      </c>
      <c r="GD97" s="97">
        <f t="shared" ref="GD97:GD160" si="16">1-CU97</f>
        <v>0.8</v>
      </c>
      <c r="GE97" s="97">
        <f t="shared" ref="GE97:GE160" si="17">1-CV97</f>
        <v>1</v>
      </c>
      <c r="GF97" s="97">
        <f t="shared" ref="GF97:GF160" si="18">1-CW97</f>
        <v>0.8</v>
      </c>
      <c r="GG97" s="97">
        <f t="shared" ref="GG97:GG160" si="19">1-CX97</f>
        <v>0.8</v>
      </c>
      <c r="GH97" s="97">
        <f t="shared" ref="GH97:GH160" si="20">1-CY97</f>
        <v>0.6</v>
      </c>
      <c r="GI97" s="97">
        <f t="shared" ref="GI97:GI160" si="21">1-CZ97</f>
        <v>1</v>
      </c>
      <c r="GJ97" s="97">
        <f t="shared" ref="GJ97:GJ160" si="22">1-DA97</f>
        <v>1</v>
      </c>
      <c r="GK97" s="97">
        <f t="shared" ref="GK97:GK160" si="23">1-DB97</f>
        <v>1</v>
      </c>
      <c r="GL97" s="97">
        <f t="shared" ref="GL97:GL160" si="24">1-DC97</f>
        <v>1</v>
      </c>
      <c r="GM97" s="97">
        <f t="shared" ref="GM97:GM160" si="25">1-DD97</f>
        <v>0.8</v>
      </c>
      <c r="GN97" s="97">
        <f t="shared" ref="GN97:GN160" si="26">1-DE97</f>
        <v>1</v>
      </c>
      <c r="GO97" s="97">
        <f t="shared" ref="GO97:GO160" si="27">1-DF97</f>
        <v>0.8</v>
      </c>
      <c r="GP97" s="97">
        <f t="shared" ref="GP97:GP159" si="28">1-DG97</f>
        <v>0.8</v>
      </c>
      <c r="GQ97" s="97">
        <f t="shared" ref="GQ97:GQ158" si="29">1-DH97</f>
        <v>1</v>
      </c>
      <c r="GR97" s="97">
        <f t="shared" ref="GR97:GR157" si="30">1-DI97</f>
        <v>0.8</v>
      </c>
      <c r="GS97" s="97">
        <f t="shared" ref="GS97:GS156" si="31">1-DJ97</f>
        <v>1</v>
      </c>
      <c r="GT97" s="97">
        <f t="shared" ref="GT97:GT155" si="32">1-DK97</f>
        <v>0.8</v>
      </c>
      <c r="GU97" s="97">
        <f t="shared" ref="GU97:GU154" si="33">1-DL97</f>
        <v>0.8</v>
      </c>
      <c r="GV97" s="97">
        <f t="shared" ref="GV97:GV153" si="34">1-DM97</f>
        <v>1</v>
      </c>
      <c r="GW97" s="97">
        <f t="shared" ref="GW97:GW152" si="35">1-DN97</f>
        <v>1</v>
      </c>
      <c r="GX97" s="97">
        <f t="shared" ref="GX97:GX151" si="36">1-DO97</f>
        <v>1</v>
      </c>
      <c r="GY97" s="97">
        <f t="shared" ref="GY97:GY150" si="37">1-DP97</f>
        <v>1</v>
      </c>
      <c r="GZ97" s="97">
        <f t="shared" ref="GZ97:GZ149" si="38">1-DQ97</f>
        <v>1</v>
      </c>
      <c r="HA97" s="97">
        <f t="shared" ref="HA97:HA148" si="39">1-DR97</f>
        <v>1</v>
      </c>
      <c r="HB97" s="97">
        <f t="shared" ref="HB97:HB147" si="40">1-DS97</f>
        <v>1</v>
      </c>
      <c r="HC97" s="97">
        <f t="shared" ref="HC97:HC146" si="41">1-DT97</f>
        <v>0.8</v>
      </c>
      <c r="HD97" s="97">
        <f t="shared" ref="HD97:HD145" si="42">1-DU97</f>
        <v>1</v>
      </c>
      <c r="HE97" s="97">
        <f t="shared" ref="HE97:HE144" si="43">1-DV97</f>
        <v>0.8</v>
      </c>
      <c r="HF97" s="97">
        <f t="shared" ref="HF97:HF143" si="44">1-DW97</f>
        <v>1</v>
      </c>
      <c r="HG97" s="97">
        <f t="shared" ref="HG97:HG142" si="45">1-DX97</f>
        <v>1</v>
      </c>
      <c r="HH97" s="97">
        <f t="shared" ref="HH97:HH141" si="46">1-DY97</f>
        <v>1</v>
      </c>
      <c r="HI97" s="97">
        <f t="shared" ref="HI97:HI140" si="47">1-DZ97</f>
        <v>1</v>
      </c>
      <c r="HJ97" s="97">
        <f t="shared" ref="HJ97:HJ139" si="48">1-EA97</f>
        <v>0.8</v>
      </c>
      <c r="HK97" s="97">
        <f t="shared" ref="HK97:HK138" si="49">1-EB97</f>
        <v>1</v>
      </c>
      <c r="HL97" s="97">
        <f t="shared" ref="HL97:HL137" si="50">1-EC97</f>
        <v>1</v>
      </c>
      <c r="HM97" s="97">
        <f t="shared" ref="HM97:HM136" si="51">1-ED97</f>
        <v>1</v>
      </c>
      <c r="HN97" s="97">
        <f t="shared" ref="HN97:HN135" si="52">1-EE97</f>
        <v>1</v>
      </c>
      <c r="HO97" s="97">
        <f t="shared" ref="HO97:HO134" si="53">1-EF97</f>
        <v>1</v>
      </c>
      <c r="HP97" s="97">
        <f t="shared" ref="HP97:HP133" si="54">1-EG97</f>
        <v>1</v>
      </c>
      <c r="HQ97" s="97">
        <f t="shared" ref="HQ97:HQ132" si="55">1-EH97</f>
        <v>1</v>
      </c>
      <c r="HR97" s="97">
        <f t="shared" ref="HR97:HR131" si="56">1-EI97</f>
        <v>1</v>
      </c>
      <c r="HS97" s="97">
        <f t="shared" ref="HS97:HS130" si="57">1-EJ97</f>
        <v>1</v>
      </c>
      <c r="HT97" s="97">
        <f t="shared" ref="HT97:HT129" si="58">1-EK97</f>
        <v>1</v>
      </c>
      <c r="HU97" s="97">
        <f t="shared" ref="HU97:HU128" si="59">1-EL97</f>
        <v>1</v>
      </c>
      <c r="HV97" s="97">
        <f t="shared" ref="HV97:HV127" si="60">1-EM97</f>
        <v>1</v>
      </c>
      <c r="HW97" s="97">
        <f t="shared" ref="HW97:HW126" si="61">1-EN97</f>
        <v>1</v>
      </c>
      <c r="HX97" s="97">
        <f t="shared" ref="HX97:HX125" si="62">1-EO97</f>
        <v>1</v>
      </c>
      <c r="HY97" s="97">
        <f t="shared" ref="HY97:HY124" si="63">1-EP97</f>
        <v>1</v>
      </c>
      <c r="HZ97" s="97">
        <f t="shared" ref="HZ97:HZ123" si="64">1-EQ97</f>
        <v>1</v>
      </c>
      <c r="IA97" s="97">
        <f t="shared" ref="IA97:IA122" si="65">1-ER97</f>
        <v>1</v>
      </c>
      <c r="IB97" s="97">
        <f t="shared" ref="IB97:IB121" si="66">1-ES97</f>
        <v>1</v>
      </c>
      <c r="IC97" s="97">
        <f t="shared" ref="IC97:IC120" si="67">1-ET97</f>
        <v>1</v>
      </c>
      <c r="ID97" s="97">
        <f t="shared" ref="ID97:ID119" si="68">1-EU97</f>
        <v>1</v>
      </c>
      <c r="IE97" s="97">
        <f t="shared" ref="IE97:IE118" si="69">1-EV97</f>
        <v>1</v>
      </c>
      <c r="IF97" s="97">
        <f t="shared" ref="IF97:IF117" si="70">1-EW97</f>
        <v>1</v>
      </c>
      <c r="IG97" s="97">
        <f t="shared" ref="IG97:IG116" si="71">1-EX97</f>
        <v>1</v>
      </c>
      <c r="IH97" s="97">
        <f t="shared" ref="IH97:IH115" si="72">1-EY97</f>
        <v>1</v>
      </c>
      <c r="II97" s="97">
        <f t="shared" ref="II97:II114" si="73">1-EZ97</f>
        <v>1</v>
      </c>
      <c r="IJ97" s="97">
        <f t="shared" ref="IJ97:IJ113" si="74">1-FA97</f>
        <v>1</v>
      </c>
      <c r="IK97" s="97">
        <f t="shared" ref="IK97:IK112" si="75">1-FB97</f>
        <v>1</v>
      </c>
      <c r="IL97" s="97">
        <f t="shared" ref="IL97:IL111" si="76">1-FC97</f>
        <v>1</v>
      </c>
      <c r="IM97" s="97">
        <f t="shared" ref="IM97:IM110" si="77">1-FD97</f>
        <v>1</v>
      </c>
      <c r="IN97" s="97">
        <f t="shared" ref="IN97:IN109" si="78">1-FE97</f>
        <v>1</v>
      </c>
      <c r="IO97" s="97">
        <f t="shared" ref="IO97:IO108" si="79">1-FF97</f>
        <v>1</v>
      </c>
      <c r="IP97" s="97">
        <f t="shared" ref="IP97:IP107" si="80">1-FG97</f>
        <v>1</v>
      </c>
      <c r="IQ97" s="97">
        <f t="shared" ref="IQ97:IQ106" si="81">1-FH97</f>
        <v>1</v>
      </c>
      <c r="IR97" s="97">
        <f t="shared" ref="IR97:IR105" si="82">1-FI97</f>
        <v>1</v>
      </c>
      <c r="IS97" s="97">
        <f t="shared" ref="IS97:IS104" si="83">1-FJ97</f>
        <v>1</v>
      </c>
      <c r="IT97" s="97">
        <f t="shared" ref="IT97:IT103" si="84">1-FK97</f>
        <v>1</v>
      </c>
      <c r="IU97" s="97">
        <f t="shared" ref="IU97:IU102" si="85">1-FL97</f>
        <v>1</v>
      </c>
      <c r="IV97" s="97">
        <f t="shared" ref="IV97:IV101" si="86">1-FM97</f>
        <v>1</v>
      </c>
      <c r="IW97" s="97">
        <f t="shared" ref="IW97:IW100" si="87">1-FN97</f>
        <v>1</v>
      </c>
      <c r="IX97" s="97">
        <f>1-FN97</f>
        <v>1</v>
      </c>
      <c r="IY97" s="152">
        <f t="shared" ref="IY97:IZ98" si="88">1-FP97</f>
        <v>1</v>
      </c>
      <c r="IZ97" s="157">
        <f t="shared" si="88"/>
        <v>1</v>
      </c>
    </row>
    <row r="98" spans="2:260" x14ac:dyDescent="0.35">
      <c r="B98" s="73">
        <v>40575</v>
      </c>
      <c r="C98" s="74">
        <f>D9</f>
        <v>26</v>
      </c>
      <c r="D98" s="74">
        <f t="shared" ref="D98:BO98" si="89">E9</f>
        <v>8</v>
      </c>
      <c r="E98" s="74">
        <f t="shared" si="89"/>
        <v>8</v>
      </c>
      <c r="F98" s="74">
        <f t="shared" si="89"/>
        <v>5</v>
      </c>
      <c r="G98" s="74">
        <f t="shared" si="89"/>
        <v>5</v>
      </c>
      <c r="H98" s="74">
        <f t="shared" si="89"/>
        <v>6</v>
      </c>
      <c r="I98" s="74">
        <f t="shared" si="89"/>
        <v>2</v>
      </c>
      <c r="J98" s="74">
        <f t="shared" si="89"/>
        <v>2</v>
      </c>
      <c r="K98" s="74">
        <f t="shared" si="89"/>
        <v>3</v>
      </c>
      <c r="L98" s="74">
        <f t="shared" si="89"/>
        <v>2</v>
      </c>
      <c r="M98" s="74">
        <f t="shared" si="89"/>
        <v>0</v>
      </c>
      <c r="N98" s="74">
        <f t="shared" si="89"/>
        <v>3</v>
      </c>
      <c r="O98" s="74">
        <f t="shared" si="89"/>
        <v>3</v>
      </c>
      <c r="P98" s="74">
        <f t="shared" si="89"/>
        <v>1</v>
      </c>
      <c r="Q98" s="74">
        <f t="shared" si="89"/>
        <v>1</v>
      </c>
      <c r="R98" s="74">
        <f t="shared" si="89"/>
        <v>1</v>
      </c>
      <c r="S98" s="74">
        <f t="shared" si="89"/>
        <v>1</v>
      </c>
      <c r="T98" s="74">
        <f t="shared" si="89"/>
        <v>0</v>
      </c>
      <c r="U98" s="74">
        <f t="shared" si="89"/>
        <v>1</v>
      </c>
      <c r="V98" s="74">
        <f t="shared" si="89"/>
        <v>0</v>
      </c>
      <c r="W98" s="74">
        <f t="shared" si="89"/>
        <v>0</v>
      </c>
      <c r="X98" s="74">
        <f t="shared" si="89"/>
        <v>0</v>
      </c>
      <c r="Y98" s="74">
        <f t="shared" si="89"/>
        <v>0</v>
      </c>
      <c r="Z98" s="74">
        <f t="shared" si="89"/>
        <v>0</v>
      </c>
      <c r="AA98" s="74">
        <f t="shared" si="89"/>
        <v>1</v>
      </c>
      <c r="AB98" s="74">
        <f t="shared" si="89"/>
        <v>0</v>
      </c>
      <c r="AC98" s="74">
        <f t="shared" si="89"/>
        <v>0</v>
      </c>
      <c r="AD98" s="74">
        <f t="shared" si="89"/>
        <v>0</v>
      </c>
      <c r="AE98" s="74">
        <f t="shared" si="89"/>
        <v>1</v>
      </c>
      <c r="AF98" s="74">
        <f t="shared" si="89"/>
        <v>0</v>
      </c>
      <c r="AG98" s="74">
        <f t="shared" si="89"/>
        <v>1</v>
      </c>
      <c r="AH98" s="74">
        <f t="shared" si="89"/>
        <v>0</v>
      </c>
      <c r="AI98" s="74">
        <f t="shared" si="89"/>
        <v>1</v>
      </c>
      <c r="AJ98" s="74">
        <f t="shared" si="89"/>
        <v>0</v>
      </c>
      <c r="AK98" s="74">
        <f t="shared" si="89"/>
        <v>0</v>
      </c>
      <c r="AL98" s="74">
        <f t="shared" si="89"/>
        <v>0</v>
      </c>
      <c r="AM98" s="74">
        <f t="shared" si="89"/>
        <v>0</v>
      </c>
      <c r="AN98" s="74">
        <f t="shared" si="89"/>
        <v>0</v>
      </c>
      <c r="AO98" s="74">
        <f t="shared" si="89"/>
        <v>0</v>
      </c>
      <c r="AP98" s="74">
        <f t="shared" si="89"/>
        <v>0</v>
      </c>
      <c r="AQ98" s="74">
        <f t="shared" si="89"/>
        <v>0</v>
      </c>
      <c r="AR98" s="74">
        <f t="shared" si="89"/>
        <v>0</v>
      </c>
      <c r="AS98" s="74">
        <f t="shared" si="89"/>
        <v>0</v>
      </c>
      <c r="AT98" s="74">
        <f t="shared" si="89"/>
        <v>0</v>
      </c>
      <c r="AU98" s="74">
        <f t="shared" si="89"/>
        <v>0</v>
      </c>
      <c r="AV98" s="74">
        <f t="shared" si="89"/>
        <v>0</v>
      </c>
      <c r="AW98" s="74">
        <f t="shared" si="89"/>
        <v>0</v>
      </c>
      <c r="AX98" s="74">
        <f t="shared" si="89"/>
        <v>0</v>
      </c>
      <c r="AY98" s="74">
        <f t="shared" si="89"/>
        <v>0</v>
      </c>
      <c r="AZ98" s="74">
        <f t="shared" si="89"/>
        <v>0</v>
      </c>
      <c r="BA98" s="74">
        <f t="shared" si="89"/>
        <v>0</v>
      </c>
      <c r="BB98" s="74">
        <f t="shared" si="89"/>
        <v>0</v>
      </c>
      <c r="BC98" s="74">
        <f t="shared" si="89"/>
        <v>0</v>
      </c>
      <c r="BD98" s="74">
        <f t="shared" si="89"/>
        <v>0</v>
      </c>
      <c r="BE98" s="74">
        <f t="shared" si="89"/>
        <v>0</v>
      </c>
      <c r="BF98" s="74">
        <f t="shared" si="89"/>
        <v>0</v>
      </c>
      <c r="BG98" s="74">
        <f t="shared" si="89"/>
        <v>0</v>
      </c>
      <c r="BH98" s="74">
        <f t="shared" si="89"/>
        <v>0</v>
      </c>
      <c r="BI98" s="74">
        <f t="shared" si="89"/>
        <v>0</v>
      </c>
      <c r="BJ98" s="74">
        <f t="shared" si="89"/>
        <v>0</v>
      </c>
      <c r="BK98" s="74">
        <f t="shared" si="89"/>
        <v>0</v>
      </c>
      <c r="BL98" s="74">
        <f t="shared" si="89"/>
        <v>0</v>
      </c>
      <c r="BM98" s="74">
        <f t="shared" si="89"/>
        <v>0</v>
      </c>
      <c r="BN98" s="74">
        <f t="shared" si="89"/>
        <v>0</v>
      </c>
      <c r="BO98" s="74">
        <f t="shared" si="89"/>
        <v>0</v>
      </c>
      <c r="BP98" s="74">
        <f t="shared" ref="BP98:CG98" si="90">BQ9</f>
        <v>0</v>
      </c>
      <c r="BQ98" s="74">
        <f t="shared" si="90"/>
        <v>0</v>
      </c>
      <c r="BR98" s="74">
        <f t="shared" si="90"/>
        <v>0</v>
      </c>
      <c r="BS98" s="74">
        <f t="shared" si="90"/>
        <v>0</v>
      </c>
      <c r="BT98" s="74">
        <f t="shared" si="90"/>
        <v>0</v>
      </c>
      <c r="BU98" s="74">
        <f t="shared" si="90"/>
        <v>0</v>
      </c>
      <c r="BV98" s="74">
        <f t="shared" si="90"/>
        <v>0</v>
      </c>
      <c r="BW98" s="74">
        <f t="shared" si="90"/>
        <v>0</v>
      </c>
      <c r="BX98" s="74">
        <f t="shared" si="90"/>
        <v>0</v>
      </c>
      <c r="BY98" s="74">
        <f t="shared" si="90"/>
        <v>0</v>
      </c>
      <c r="BZ98" s="74">
        <f t="shared" si="90"/>
        <v>0</v>
      </c>
      <c r="CA98" s="74">
        <f t="shared" si="90"/>
        <v>0</v>
      </c>
      <c r="CB98" s="74">
        <f t="shared" si="90"/>
        <v>0</v>
      </c>
      <c r="CC98" s="74">
        <f t="shared" si="90"/>
        <v>0</v>
      </c>
      <c r="CD98" s="74">
        <f t="shared" si="90"/>
        <v>0</v>
      </c>
      <c r="CE98" s="74">
        <f t="shared" si="90"/>
        <v>0</v>
      </c>
      <c r="CF98" s="74">
        <f t="shared" si="90"/>
        <v>0</v>
      </c>
      <c r="CG98" s="160">
        <f t="shared" si="90"/>
        <v>0</v>
      </c>
      <c r="CH98" s="92"/>
      <c r="CK98" s="94">
        <v>40575</v>
      </c>
      <c r="CL98" s="98">
        <f t="shared" ref="CL98:CL129" si="91">C98/$C98</f>
        <v>1</v>
      </c>
      <c r="CM98" s="98">
        <f t="shared" ref="CM98:EX101" si="92">D98/$C98</f>
        <v>0.30769230769230771</v>
      </c>
      <c r="CN98" s="98">
        <f t="shared" si="92"/>
        <v>0.30769230769230771</v>
      </c>
      <c r="CO98" s="98">
        <f t="shared" si="92"/>
        <v>0.19230769230769232</v>
      </c>
      <c r="CP98" s="98">
        <f t="shared" si="92"/>
        <v>0.19230769230769232</v>
      </c>
      <c r="CQ98" s="98">
        <f t="shared" si="92"/>
        <v>0.23076923076923078</v>
      </c>
      <c r="CR98" s="98">
        <f t="shared" si="92"/>
        <v>7.6923076923076927E-2</v>
      </c>
      <c r="CS98" s="98">
        <f t="shared" si="92"/>
        <v>7.6923076923076927E-2</v>
      </c>
      <c r="CT98" s="98">
        <f t="shared" si="92"/>
        <v>0.11538461538461539</v>
      </c>
      <c r="CU98" s="98">
        <f t="shared" si="92"/>
        <v>7.6923076923076927E-2</v>
      </c>
      <c r="CV98" s="98">
        <f t="shared" si="92"/>
        <v>0</v>
      </c>
      <c r="CW98" s="98">
        <f t="shared" si="92"/>
        <v>0.11538461538461539</v>
      </c>
      <c r="CX98" s="98">
        <f t="shared" si="92"/>
        <v>0.11538461538461539</v>
      </c>
      <c r="CY98" s="98">
        <f t="shared" si="92"/>
        <v>3.8461538461538464E-2</v>
      </c>
      <c r="CZ98" s="98">
        <f t="shared" si="92"/>
        <v>3.8461538461538464E-2</v>
      </c>
      <c r="DA98" s="98">
        <f t="shared" si="92"/>
        <v>3.8461538461538464E-2</v>
      </c>
      <c r="DB98" s="98">
        <f t="shared" si="92"/>
        <v>3.8461538461538464E-2</v>
      </c>
      <c r="DC98" s="98">
        <f t="shared" si="92"/>
        <v>0</v>
      </c>
      <c r="DD98" s="98">
        <f t="shared" si="92"/>
        <v>3.8461538461538464E-2</v>
      </c>
      <c r="DE98" s="98">
        <f t="shared" si="92"/>
        <v>0</v>
      </c>
      <c r="DF98" s="98">
        <f t="shared" si="92"/>
        <v>0</v>
      </c>
      <c r="DG98" s="98">
        <f t="shared" si="92"/>
        <v>0</v>
      </c>
      <c r="DH98" s="98">
        <f t="shared" si="92"/>
        <v>0</v>
      </c>
      <c r="DI98" s="98">
        <f t="shared" si="92"/>
        <v>0</v>
      </c>
      <c r="DJ98" s="98">
        <f t="shared" si="92"/>
        <v>3.8461538461538464E-2</v>
      </c>
      <c r="DK98" s="98">
        <f t="shared" si="92"/>
        <v>0</v>
      </c>
      <c r="DL98" s="98">
        <f t="shared" si="92"/>
        <v>0</v>
      </c>
      <c r="DM98" s="98">
        <f t="shared" si="92"/>
        <v>0</v>
      </c>
      <c r="DN98" s="98">
        <f t="shared" si="92"/>
        <v>3.8461538461538464E-2</v>
      </c>
      <c r="DO98" s="98">
        <f t="shared" si="92"/>
        <v>0</v>
      </c>
      <c r="DP98" s="98">
        <f t="shared" si="92"/>
        <v>3.8461538461538464E-2</v>
      </c>
      <c r="DQ98" s="98">
        <f t="shared" si="92"/>
        <v>0</v>
      </c>
      <c r="DR98" s="98">
        <f t="shared" si="92"/>
        <v>3.8461538461538464E-2</v>
      </c>
      <c r="DS98" s="98">
        <f t="shared" si="92"/>
        <v>0</v>
      </c>
      <c r="DT98" s="98">
        <f t="shared" si="92"/>
        <v>0</v>
      </c>
      <c r="DU98" s="98">
        <f t="shared" si="92"/>
        <v>0</v>
      </c>
      <c r="DV98" s="98">
        <f t="shared" si="92"/>
        <v>0</v>
      </c>
      <c r="DW98" s="98">
        <f t="shared" si="92"/>
        <v>0</v>
      </c>
      <c r="DX98" s="98">
        <f t="shared" si="92"/>
        <v>0</v>
      </c>
      <c r="DY98" s="98">
        <f t="shared" si="92"/>
        <v>0</v>
      </c>
      <c r="DZ98" s="98">
        <f t="shared" si="92"/>
        <v>0</v>
      </c>
      <c r="EA98" s="98">
        <f t="shared" si="92"/>
        <v>0</v>
      </c>
      <c r="EB98" s="98">
        <f t="shared" si="92"/>
        <v>0</v>
      </c>
      <c r="EC98" s="98">
        <f t="shared" si="92"/>
        <v>0</v>
      </c>
      <c r="ED98" s="98">
        <f t="shared" si="92"/>
        <v>0</v>
      </c>
      <c r="EE98" s="98">
        <f t="shared" si="92"/>
        <v>0</v>
      </c>
      <c r="EF98" s="98">
        <f t="shared" si="92"/>
        <v>0</v>
      </c>
      <c r="EG98" s="98">
        <f t="shared" si="92"/>
        <v>0</v>
      </c>
      <c r="EH98" s="98">
        <f t="shared" si="92"/>
        <v>0</v>
      </c>
      <c r="EI98" s="98">
        <f t="shared" si="92"/>
        <v>0</v>
      </c>
      <c r="EJ98" s="98">
        <f t="shared" si="92"/>
        <v>0</v>
      </c>
      <c r="EK98" s="98">
        <f t="shared" si="92"/>
        <v>0</v>
      </c>
      <c r="EL98" s="98">
        <f t="shared" si="92"/>
        <v>0</v>
      </c>
      <c r="EM98" s="98">
        <f t="shared" si="92"/>
        <v>0</v>
      </c>
      <c r="EN98" s="98">
        <f t="shared" si="92"/>
        <v>0</v>
      </c>
      <c r="EO98" s="98">
        <f t="shared" si="92"/>
        <v>0</v>
      </c>
      <c r="EP98" s="98">
        <f t="shared" si="92"/>
        <v>0</v>
      </c>
      <c r="EQ98" s="98">
        <f t="shared" si="92"/>
        <v>0</v>
      </c>
      <c r="ER98" s="98">
        <f t="shared" si="92"/>
        <v>0</v>
      </c>
      <c r="ES98" s="98">
        <f t="shared" si="92"/>
        <v>0</v>
      </c>
      <c r="ET98" s="98">
        <f t="shared" si="92"/>
        <v>0</v>
      </c>
      <c r="EU98" s="98">
        <f t="shared" si="92"/>
        <v>0</v>
      </c>
      <c r="EV98" s="98">
        <f t="shared" si="92"/>
        <v>0</v>
      </c>
      <c r="EW98" s="98">
        <f t="shared" si="92"/>
        <v>0</v>
      </c>
      <c r="EX98" s="98">
        <f t="shared" si="92"/>
        <v>0</v>
      </c>
      <c r="EY98" s="98">
        <f t="shared" ref="EY98:FP113" si="93">BP98/$C98</f>
        <v>0</v>
      </c>
      <c r="EZ98" s="98">
        <f t="shared" si="93"/>
        <v>0</v>
      </c>
      <c r="FA98" s="98">
        <f t="shared" si="93"/>
        <v>0</v>
      </c>
      <c r="FB98" s="98">
        <f t="shared" si="93"/>
        <v>0</v>
      </c>
      <c r="FC98" s="98">
        <f t="shared" si="93"/>
        <v>0</v>
      </c>
      <c r="FD98" s="98">
        <f t="shared" si="93"/>
        <v>0</v>
      </c>
      <c r="FE98" s="98">
        <f t="shared" si="93"/>
        <v>0</v>
      </c>
      <c r="FF98" s="98">
        <f t="shared" si="93"/>
        <v>0</v>
      </c>
      <c r="FG98" s="98">
        <f t="shared" si="93"/>
        <v>0</v>
      </c>
      <c r="FH98" s="98">
        <f t="shared" si="93"/>
        <v>0</v>
      </c>
      <c r="FI98" s="98">
        <f t="shared" si="93"/>
        <v>0</v>
      </c>
      <c r="FJ98" s="98">
        <f t="shared" si="93"/>
        <v>0</v>
      </c>
      <c r="FK98" s="98">
        <f t="shared" si="93"/>
        <v>0</v>
      </c>
      <c r="FL98" s="98">
        <f t="shared" si="93"/>
        <v>0</v>
      </c>
      <c r="FM98" s="98">
        <f t="shared" si="93"/>
        <v>0</v>
      </c>
      <c r="FN98" s="98">
        <f t="shared" si="93"/>
        <v>0</v>
      </c>
      <c r="FO98" s="98">
        <f t="shared" si="93"/>
        <v>0</v>
      </c>
      <c r="FP98" s="143">
        <f t="shared" si="93"/>
        <v>0</v>
      </c>
      <c r="FQ98" s="97"/>
      <c r="FT98" s="96">
        <v>40575</v>
      </c>
      <c r="FU98" s="97">
        <f t="shared" si="7"/>
        <v>0</v>
      </c>
      <c r="FV98" s="97">
        <f t="shared" si="8"/>
        <v>0.69230769230769229</v>
      </c>
      <c r="FW98" s="97">
        <f t="shared" si="9"/>
        <v>0.69230769230769229</v>
      </c>
      <c r="FX98" s="97">
        <f t="shared" si="10"/>
        <v>0.80769230769230771</v>
      </c>
      <c r="FY98" s="97">
        <f t="shared" si="11"/>
        <v>0.80769230769230771</v>
      </c>
      <c r="FZ98" s="97">
        <f t="shared" si="12"/>
        <v>0.76923076923076916</v>
      </c>
      <c r="GA98" s="97">
        <f t="shared" si="13"/>
        <v>0.92307692307692313</v>
      </c>
      <c r="GB98" s="97">
        <f t="shared" si="14"/>
        <v>0.92307692307692313</v>
      </c>
      <c r="GC98" s="97">
        <f t="shared" si="15"/>
        <v>0.88461538461538458</v>
      </c>
      <c r="GD98" s="97">
        <f t="shared" si="16"/>
        <v>0.92307692307692313</v>
      </c>
      <c r="GE98" s="97">
        <f t="shared" si="17"/>
        <v>1</v>
      </c>
      <c r="GF98" s="97">
        <f t="shared" si="18"/>
        <v>0.88461538461538458</v>
      </c>
      <c r="GG98" s="97">
        <f t="shared" si="19"/>
        <v>0.88461538461538458</v>
      </c>
      <c r="GH98" s="97">
        <f t="shared" si="20"/>
        <v>0.96153846153846156</v>
      </c>
      <c r="GI98" s="97">
        <f t="shared" si="21"/>
        <v>0.96153846153846156</v>
      </c>
      <c r="GJ98" s="97">
        <f t="shared" si="22"/>
        <v>0.96153846153846156</v>
      </c>
      <c r="GK98" s="97">
        <f t="shared" si="23"/>
        <v>0.96153846153846156</v>
      </c>
      <c r="GL98" s="97">
        <f t="shared" si="24"/>
        <v>1</v>
      </c>
      <c r="GM98" s="97">
        <f t="shared" si="25"/>
        <v>0.96153846153846156</v>
      </c>
      <c r="GN98" s="97">
        <f t="shared" si="26"/>
        <v>1</v>
      </c>
      <c r="GO98" s="97">
        <f t="shared" si="27"/>
        <v>1</v>
      </c>
      <c r="GP98" s="97">
        <f t="shared" si="28"/>
        <v>1</v>
      </c>
      <c r="GQ98" s="97">
        <f t="shared" si="29"/>
        <v>1</v>
      </c>
      <c r="GR98" s="97">
        <f t="shared" si="30"/>
        <v>1</v>
      </c>
      <c r="GS98" s="97">
        <f t="shared" si="31"/>
        <v>0.96153846153846156</v>
      </c>
      <c r="GT98" s="97">
        <f t="shared" si="32"/>
        <v>1</v>
      </c>
      <c r="GU98" s="97">
        <f t="shared" si="33"/>
        <v>1</v>
      </c>
      <c r="GV98" s="97">
        <f t="shared" si="34"/>
        <v>1</v>
      </c>
      <c r="GW98" s="97">
        <f t="shared" si="35"/>
        <v>0.96153846153846156</v>
      </c>
      <c r="GX98" s="97">
        <f t="shared" si="36"/>
        <v>1</v>
      </c>
      <c r="GY98" s="97">
        <f t="shared" si="37"/>
        <v>0.96153846153846156</v>
      </c>
      <c r="GZ98" s="97">
        <f t="shared" si="38"/>
        <v>1</v>
      </c>
      <c r="HA98" s="97">
        <f t="shared" si="39"/>
        <v>0.96153846153846156</v>
      </c>
      <c r="HB98" s="97">
        <f t="shared" si="40"/>
        <v>1</v>
      </c>
      <c r="HC98" s="97">
        <f t="shared" si="41"/>
        <v>1</v>
      </c>
      <c r="HD98" s="97">
        <f t="shared" si="42"/>
        <v>1</v>
      </c>
      <c r="HE98" s="97">
        <f t="shared" si="43"/>
        <v>1</v>
      </c>
      <c r="HF98" s="97">
        <f t="shared" si="44"/>
        <v>1</v>
      </c>
      <c r="HG98" s="97">
        <f t="shared" si="45"/>
        <v>1</v>
      </c>
      <c r="HH98" s="97">
        <f t="shared" si="46"/>
        <v>1</v>
      </c>
      <c r="HI98" s="97">
        <f t="shared" si="47"/>
        <v>1</v>
      </c>
      <c r="HJ98" s="97">
        <f t="shared" si="48"/>
        <v>1</v>
      </c>
      <c r="HK98" s="97">
        <f t="shared" si="49"/>
        <v>1</v>
      </c>
      <c r="HL98" s="97">
        <f t="shared" si="50"/>
        <v>1</v>
      </c>
      <c r="HM98" s="97">
        <f t="shared" si="51"/>
        <v>1</v>
      </c>
      <c r="HN98" s="97">
        <f t="shared" si="52"/>
        <v>1</v>
      </c>
      <c r="HO98" s="97">
        <f t="shared" si="53"/>
        <v>1</v>
      </c>
      <c r="HP98" s="97">
        <f t="shared" si="54"/>
        <v>1</v>
      </c>
      <c r="HQ98" s="97">
        <f t="shared" si="55"/>
        <v>1</v>
      </c>
      <c r="HR98" s="97">
        <f t="shared" si="56"/>
        <v>1</v>
      </c>
      <c r="HS98" s="97">
        <f t="shared" si="57"/>
        <v>1</v>
      </c>
      <c r="HT98" s="97">
        <f t="shared" si="58"/>
        <v>1</v>
      </c>
      <c r="HU98" s="97">
        <f t="shared" si="59"/>
        <v>1</v>
      </c>
      <c r="HV98" s="97">
        <f t="shared" si="60"/>
        <v>1</v>
      </c>
      <c r="HW98" s="97">
        <f t="shared" si="61"/>
        <v>1</v>
      </c>
      <c r="HX98" s="97">
        <f t="shared" si="62"/>
        <v>1</v>
      </c>
      <c r="HY98" s="97">
        <f t="shared" si="63"/>
        <v>1</v>
      </c>
      <c r="HZ98" s="97">
        <f t="shared" si="64"/>
        <v>1</v>
      </c>
      <c r="IA98" s="97">
        <f t="shared" si="65"/>
        <v>1</v>
      </c>
      <c r="IB98" s="97">
        <f t="shared" si="66"/>
        <v>1</v>
      </c>
      <c r="IC98" s="97">
        <f t="shared" si="67"/>
        <v>1</v>
      </c>
      <c r="ID98" s="97">
        <f t="shared" si="68"/>
        <v>1</v>
      </c>
      <c r="IE98" s="97">
        <f t="shared" si="69"/>
        <v>1</v>
      </c>
      <c r="IF98" s="97">
        <f t="shared" si="70"/>
        <v>1</v>
      </c>
      <c r="IG98" s="97">
        <f t="shared" si="71"/>
        <v>1</v>
      </c>
      <c r="IH98" s="97">
        <f t="shared" si="72"/>
        <v>1</v>
      </c>
      <c r="II98" s="97">
        <f t="shared" si="73"/>
        <v>1</v>
      </c>
      <c r="IJ98" s="97">
        <f t="shared" si="74"/>
        <v>1</v>
      </c>
      <c r="IK98" s="97">
        <f t="shared" si="75"/>
        <v>1</v>
      </c>
      <c r="IL98" s="97">
        <f t="shared" si="76"/>
        <v>1</v>
      </c>
      <c r="IM98" s="97">
        <f t="shared" si="77"/>
        <v>1</v>
      </c>
      <c r="IN98" s="97">
        <f t="shared" si="78"/>
        <v>1</v>
      </c>
      <c r="IO98" s="97">
        <f t="shared" si="79"/>
        <v>1</v>
      </c>
      <c r="IP98" s="97">
        <f t="shared" si="80"/>
        <v>1</v>
      </c>
      <c r="IQ98" s="97">
        <f t="shared" si="81"/>
        <v>1</v>
      </c>
      <c r="IR98" s="97">
        <f t="shared" si="82"/>
        <v>1</v>
      </c>
      <c r="IS98" s="97">
        <f t="shared" si="83"/>
        <v>1</v>
      </c>
      <c r="IT98" s="97">
        <f t="shared" si="84"/>
        <v>1</v>
      </c>
      <c r="IU98" s="97">
        <f t="shared" si="85"/>
        <v>1</v>
      </c>
      <c r="IV98" s="97">
        <f t="shared" si="86"/>
        <v>1</v>
      </c>
      <c r="IW98" s="97">
        <f t="shared" si="87"/>
        <v>1</v>
      </c>
      <c r="IX98" s="97">
        <f t="shared" ref="IX98:IX99" si="94">1-FO98</f>
        <v>1</v>
      </c>
      <c r="IY98" s="157">
        <f t="shared" si="88"/>
        <v>1</v>
      </c>
      <c r="IZ98" s="99"/>
    </row>
    <row r="99" spans="2:260" x14ac:dyDescent="0.35">
      <c r="B99" s="73">
        <v>40603</v>
      </c>
      <c r="C99" s="74">
        <f>E10</f>
        <v>27</v>
      </c>
      <c r="D99" s="74">
        <f t="shared" ref="D99:BO99" si="95">F10</f>
        <v>8</v>
      </c>
      <c r="E99" s="74">
        <f t="shared" si="95"/>
        <v>9</v>
      </c>
      <c r="F99" s="74">
        <f t="shared" si="95"/>
        <v>7</v>
      </c>
      <c r="G99" s="74">
        <f t="shared" si="95"/>
        <v>6</v>
      </c>
      <c r="H99" s="74">
        <f t="shared" si="95"/>
        <v>5</v>
      </c>
      <c r="I99" s="74">
        <f t="shared" si="95"/>
        <v>5</v>
      </c>
      <c r="J99" s="74">
        <f t="shared" si="95"/>
        <v>6</v>
      </c>
      <c r="K99" s="74">
        <f t="shared" si="95"/>
        <v>5</v>
      </c>
      <c r="L99" s="74">
        <f t="shared" si="95"/>
        <v>3</v>
      </c>
      <c r="M99" s="74">
        <f t="shared" si="95"/>
        <v>3</v>
      </c>
      <c r="N99" s="74">
        <f t="shared" si="95"/>
        <v>2</v>
      </c>
      <c r="O99" s="74">
        <f t="shared" si="95"/>
        <v>2</v>
      </c>
      <c r="P99" s="74">
        <f t="shared" si="95"/>
        <v>1</v>
      </c>
      <c r="Q99" s="74">
        <f t="shared" si="95"/>
        <v>1</v>
      </c>
      <c r="R99" s="74">
        <f t="shared" si="95"/>
        <v>1</v>
      </c>
      <c r="S99" s="74">
        <f t="shared" si="95"/>
        <v>1</v>
      </c>
      <c r="T99" s="74">
        <f t="shared" si="95"/>
        <v>2</v>
      </c>
      <c r="U99" s="74">
        <f t="shared" si="95"/>
        <v>1</v>
      </c>
      <c r="V99" s="74">
        <f t="shared" si="95"/>
        <v>2</v>
      </c>
      <c r="W99" s="74">
        <f t="shared" si="95"/>
        <v>1</v>
      </c>
      <c r="X99" s="74">
        <f t="shared" si="95"/>
        <v>3</v>
      </c>
      <c r="Y99" s="74">
        <f t="shared" si="95"/>
        <v>2</v>
      </c>
      <c r="Z99" s="74">
        <f t="shared" si="95"/>
        <v>1</v>
      </c>
      <c r="AA99" s="74">
        <f t="shared" si="95"/>
        <v>1</v>
      </c>
      <c r="AB99" s="74">
        <f t="shared" si="95"/>
        <v>3</v>
      </c>
      <c r="AC99" s="74">
        <f t="shared" si="95"/>
        <v>1</v>
      </c>
      <c r="AD99" s="74">
        <f t="shared" si="95"/>
        <v>1</v>
      </c>
      <c r="AE99" s="74">
        <f t="shared" si="95"/>
        <v>1</v>
      </c>
      <c r="AF99" s="74">
        <f t="shared" si="95"/>
        <v>1</v>
      </c>
      <c r="AG99" s="74">
        <f t="shared" si="95"/>
        <v>1</v>
      </c>
      <c r="AH99" s="74">
        <f t="shared" si="95"/>
        <v>1</v>
      </c>
      <c r="AI99" s="74">
        <f t="shared" si="95"/>
        <v>1</v>
      </c>
      <c r="AJ99" s="74">
        <f t="shared" si="95"/>
        <v>1</v>
      </c>
      <c r="AK99" s="74">
        <f t="shared" si="95"/>
        <v>1</v>
      </c>
      <c r="AL99" s="74">
        <f t="shared" si="95"/>
        <v>1</v>
      </c>
      <c r="AM99" s="74">
        <f t="shared" si="95"/>
        <v>1</v>
      </c>
      <c r="AN99" s="74">
        <f t="shared" si="95"/>
        <v>1</v>
      </c>
      <c r="AO99" s="74">
        <f t="shared" si="95"/>
        <v>0</v>
      </c>
      <c r="AP99" s="74">
        <f t="shared" si="95"/>
        <v>0</v>
      </c>
      <c r="AQ99" s="74">
        <f t="shared" si="95"/>
        <v>0</v>
      </c>
      <c r="AR99" s="74">
        <f t="shared" si="95"/>
        <v>0</v>
      </c>
      <c r="AS99" s="74">
        <f t="shared" si="95"/>
        <v>0</v>
      </c>
      <c r="AT99" s="74">
        <f t="shared" si="95"/>
        <v>0</v>
      </c>
      <c r="AU99" s="74">
        <f t="shared" si="95"/>
        <v>0</v>
      </c>
      <c r="AV99" s="74">
        <f t="shared" si="95"/>
        <v>0</v>
      </c>
      <c r="AW99" s="74">
        <f t="shared" si="95"/>
        <v>0</v>
      </c>
      <c r="AX99" s="74">
        <f t="shared" si="95"/>
        <v>0</v>
      </c>
      <c r="AY99" s="74">
        <f t="shared" si="95"/>
        <v>0</v>
      </c>
      <c r="AZ99" s="74">
        <f t="shared" si="95"/>
        <v>0</v>
      </c>
      <c r="BA99" s="74">
        <f t="shared" si="95"/>
        <v>0</v>
      </c>
      <c r="BB99" s="74">
        <f t="shared" si="95"/>
        <v>0</v>
      </c>
      <c r="BC99" s="74">
        <f t="shared" si="95"/>
        <v>0</v>
      </c>
      <c r="BD99" s="74">
        <f t="shared" si="95"/>
        <v>0</v>
      </c>
      <c r="BE99" s="74">
        <f t="shared" si="95"/>
        <v>0</v>
      </c>
      <c r="BF99" s="74">
        <f t="shared" si="95"/>
        <v>0</v>
      </c>
      <c r="BG99" s="74">
        <f t="shared" si="95"/>
        <v>0</v>
      </c>
      <c r="BH99" s="74">
        <f t="shared" si="95"/>
        <v>0</v>
      </c>
      <c r="BI99" s="74">
        <f t="shared" si="95"/>
        <v>0</v>
      </c>
      <c r="BJ99" s="74">
        <f t="shared" si="95"/>
        <v>0</v>
      </c>
      <c r="BK99" s="74">
        <f t="shared" si="95"/>
        <v>0</v>
      </c>
      <c r="BL99" s="74">
        <f t="shared" si="95"/>
        <v>0</v>
      </c>
      <c r="BM99" s="74">
        <f t="shared" si="95"/>
        <v>0</v>
      </c>
      <c r="BN99" s="74">
        <f t="shared" si="95"/>
        <v>0</v>
      </c>
      <c r="BO99" s="74">
        <f t="shared" si="95"/>
        <v>0</v>
      </c>
      <c r="BP99" s="74">
        <f t="shared" ref="BP99:CF99" si="96">BR10</f>
        <v>0</v>
      </c>
      <c r="BQ99" s="74">
        <f t="shared" si="96"/>
        <v>0</v>
      </c>
      <c r="BR99" s="74">
        <f t="shared" si="96"/>
        <v>0</v>
      </c>
      <c r="BS99" s="74">
        <f t="shared" si="96"/>
        <v>0</v>
      </c>
      <c r="BT99" s="74">
        <f t="shared" si="96"/>
        <v>0</v>
      </c>
      <c r="BU99" s="74">
        <f t="shared" si="96"/>
        <v>0</v>
      </c>
      <c r="BV99" s="74">
        <f t="shared" si="96"/>
        <v>0</v>
      </c>
      <c r="BW99" s="74">
        <f t="shared" si="96"/>
        <v>0</v>
      </c>
      <c r="BX99" s="74">
        <f t="shared" si="96"/>
        <v>0</v>
      </c>
      <c r="BY99" s="74">
        <f t="shared" si="96"/>
        <v>0</v>
      </c>
      <c r="BZ99" s="74">
        <f t="shared" si="96"/>
        <v>0</v>
      </c>
      <c r="CA99" s="74">
        <f t="shared" si="96"/>
        <v>0</v>
      </c>
      <c r="CB99" s="74">
        <f t="shared" si="96"/>
        <v>0</v>
      </c>
      <c r="CC99" s="74">
        <f t="shared" si="96"/>
        <v>0</v>
      </c>
      <c r="CD99" s="74">
        <f t="shared" si="96"/>
        <v>0</v>
      </c>
      <c r="CE99" s="74">
        <f t="shared" si="96"/>
        <v>0</v>
      </c>
      <c r="CF99" s="160">
        <f t="shared" si="96"/>
        <v>0</v>
      </c>
      <c r="CG99" s="75"/>
      <c r="CH99" s="75"/>
      <c r="CK99" s="94">
        <v>40603</v>
      </c>
      <c r="CL99" s="98">
        <f t="shared" si="91"/>
        <v>1</v>
      </c>
      <c r="CM99" s="98">
        <f t="shared" si="92"/>
        <v>0.29629629629629628</v>
      </c>
      <c r="CN99" s="98">
        <f t="shared" si="92"/>
        <v>0.33333333333333331</v>
      </c>
      <c r="CO99" s="98">
        <f t="shared" si="92"/>
        <v>0.25925925925925924</v>
      </c>
      <c r="CP99" s="98">
        <f t="shared" si="92"/>
        <v>0.22222222222222221</v>
      </c>
      <c r="CQ99" s="98">
        <f t="shared" si="92"/>
        <v>0.18518518518518517</v>
      </c>
      <c r="CR99" s="98">
        <f t="shared" si="92"/>
        <v>0.18518518518518517</v>
      </c>
      <c r="CS99" s="98">
        <f t="shared" si="92"/>
        <v>0.22222222222222221</v>
      </c>
      <c r="CT99" s="98">
        <f t="shared" si="92"/>
        <v>0.18518518518518517</v>
      </c>
      <c r="CU99" s="98">
        <f t="shared" si="92"/>
        <v>0.1111111111111111</v>
      </c>
      <c r="CV99" s="98">
        <f t="shared" si="92"/>
        <v>0.1111111111111111</v>
      </c>
      <c r="CW99" s="98">
        <f t="shared" si="92"/>
        <v>7.407407407407407E-2</v>
      </c>
      <c r="CX99" s="98">
        <f t="shared" si="92"/>
        <v>7.407407407407407E-2</v>
      </c>
      <c r="CY99" s="98">
        <f t="shared" si="92"/>
        <v>3.7037037037037035E-2</v>
      </c>
      <c r="CZ99" s="98">
        <f t="shared" si="92"/>
        <v>3.7037037037037035E-2</v>
      </c>
      <c r="DA99" s="98">
        <f t="shared" si="92"/>
        <v>3.7037037037037035E-2</v>
      </c>
      <c r="DB99" s="98">
        <f t="shared" si="92"/>
        <v>3.7037037037037035E-2</v>
      </c>
      <c r="DC99" s="98">
        <f t="shared" si="92"/>
        <v>7.407407407407407E-2</v>
      </c>
      <c r="DD99" s="98">
        <f t="shared" si="92"/>
        <v>3.7037037037037035E-2</v>
      </c>
      <c r="DE99" s="98">
        <f t="shared" si="92"/>
        <v>7.407407407407407E-2</v>
      </c>
      <c r="DF99" s="98">
        <f t="shared" si="92"/>
        <v>3.7037037037037035E-2</v>
      </c>
      <c r="DG99" s="98">
        <f t="shared" si="92"/>
        <v>0.1111111111111111</v>
      </c>
      <c r="DH99" s="98">
        <f t="shared" si="92"/>
        <v>7.407407407407407E-2</v>
      </c>
      <c r="DI99" s="98">
        <f t="shared" si="92"/>
        <v>3.7037037037037035E-2</v>
      </c>
      <c r="DJ99" s="98">
        <f t="shared" si="92"/>
        <v>3.7037037037037035E-2</v>
      </c>
      <c r="DK99" s="98">
        <f t="shared" si="92"/>
        <v>0.1111111111111111</v>
      </c>
      <c r="DL99" s="98">
        <f t="shared" si="92"/>
        <v>3.7037037037037035E-2</v>
      </c>
      <c r="DM99" s="98">
        <f t="shared" si="92"/>
        <v>3.7037037037037035E-2</v>
      </c>
      <c r="DN99" s="98">
        <f t="shared" si="92"/>
        <v>3.7037037037037035E-2</v>
      </c>
      <c r="DO99" s="98">
        <f t="shared" si="92"/>
        <v>3.7037037037037035E-2</v>
      </c>
      <c r="DP99" s="98">
        <f t="shared" si="92"/>
        <v>3.7037037037037035E-2</v>
      </c>
      <c r="DQ99" s="98">
        <f t="shared" si="92"/>
        <v>3.7037037037037035E-2</v>
      </c>
      <c r="DR99" s="98">
        <f t="shared" si="92"/>
        <v>3.7037037037037035E-2</v>
      </c>
      <c r="DS99" s="98">
        <f t="shared" si="92"/>
        <v>3.7037037037037035E-2</v>
      </c>
      <c r="DT99" s="98">
        <f t="shared" si="92"/>
        <v>3.7037037037037035E-2</v>
      </c>
      <c r="DU99" s="98">
        <f t="shared" si="92"/>
        <v>3.7037037037037035E-2</v>
      </c>
      <c r="DV99" s="98">
        <f t="shared" si="92"/>
        <v>3.7037037037037035E-2</v>
      </c>
      <c r="DW99" s="98">
        <f t="shared" si="92"/>
        <v>3.7037037037037035E-2</v>
      </c>
      <c r="DX99" s="98">
        <f t="shared" si="92"/>
        <v>0</v>
      </c>
      <c r="DY99" s="98">
        <f t="shared" si="92"/>
        <v>0</v>
      </c>
      <c r="DZ99" s="98">
        <f t="shared" si="92"/>
        <v>0</v>
      </c>
      <c r="EA99" s="98">
        <f t="shared" si="92"/>
        <v>0</v>
      </c>
      <c r="EB99" s="98">
        <f t="shared" si="92"/>
        <v>0</v>
      </c>
      <c r="EC99" s="98">
        <f t="shared" si="92"/>
        <v>0</v>
      </c>
      <c r="ED99" s="98">
        <f t="shared" si="92"/>
        <v>0</v>
      </c>
      <c r="EE99" s="98">
        <f t="shared" si="92"/>
        <v>0</v>
      </c>
      <c r="EF99" s="98">
        <f t="shared" si="92"/>
        <v>0</v>
      </c>
      <c r="EG99" s="98">
        <f t="shared" si="92"/>
        <v>0</v>
      </c>
      <c r="EH99" s="98">
        <f t="shared" si="92"/>
        <v>0</v>
      </c>
      <c r="EI99" s="98">
        <f t="shared" si="92"/>
        <v>0</v>
      </c>
      <c r="EJ99" s="98">
        <f t="shared" si="92"/>
        <v>0</v>
      </c>
      <c r="EK99" s="98">
        <f t="shared" si="92"/>
        <v>0</v>
      </c>
      <c r="EL99" s="98">
        <f t="shared" si="92"/>
        <v>0</v>
      </c>
      <c r="EM99" s="98">
        <f t="shared" si="92"/>
        <v>0</v>
      </c>
      <c r="EN99" s="98">
        <f t="shared" si="92"/>
        <v>0</v>
      </c>
      <c r="EO99" s="98">
        <f t="shared" si="92"/>
        <v>0</v>
      </c>
      <c r="EP99" s="98">
        <f t="shared" si="92"/>
        <v>0</v>
      </c>
      <c r="EQ99" s="98">
        <f t="shared" si="92"/>
        <v>0</v>
      </c>
      <c r="ER99" s="98">
        <f t="shared" si="92"/>
        <v>0</v>
      </c>
      <c r="ES99" s="98">
        <f t="shared" si="92"/>
        <v>0</v>
      </c>
      <c r="ET99" s="98">
        <f t="shared" si="92"/>
        <v>0</v>
      </c>
      <c r="EU99" s="98">
        <f t="shared" si="92"/>
        <v>0</v>
      </c>
      <c r="EV99" s="98">
        <f t="shared" si="92"/>
        <v>0</v>
      </c>
      <c r="EW99" s="98">
        <f t="shared" si="92"/>
        <v>0</v>
      </c>
      <c r="EX99" s="98">
        <f t="shared" si="92"/>
        <v>0</v>
      </c>
      <c r="EY99" s="98">
        <f t="shared" si="93"/>
        <v>0</v>
      </c>
      <c r="EZ99" s="98">
        <f t="shared" si="93"/>
        <v>0</v>
      </c>
      <c r="FA99" s="98">
        <f t="shared" si="93"/>
        <v>0</v>
      </c>
      <c r="FB99" s="98">
        <f t="shared" si="93"/>
        <v>0</v>
      </c>
      <c r="FC99" s="98">
        <f t="shared" si="93"/>
        <v>0</v>
      </c>
      <c r="FD99" s="98">
        <f t="shared" si="93"/>
        <v>0</v>
      </c>
      <c r="FE99" s="98">
        <f t="shared" si="93"/>
        <v>0</v>
      </c>
      <c r="FF99" s="98">
        <f t="shared" si="93"/>
        <v>0</v>
      </c>
      <c r="FG99" s="98">
        <f t="shared" si="93"/>
        <v>0</v>
      </c>
      <c r="FH99" s="98">
        <f t="shared" si="93"/>
        <v>0</v>
      </c>
      <c r="FI99" s="98">
        <f t="shared" si="93"/>
        <v>0</v>
      </c>
      <c r="FJ99" s="98">
        <f t="shared" si="93"/>
        <v>0</v>
      </c>
      <c r="FK99" s="98">
        <f t="shared" si="93"/>
        <v>0</v>
      </c>
      <c r="FL99" s="98">
        <f t="shared" si="93"/>
        <v>0</v>
      </c>
      <c r="FM99" s="98">
        <f t="shared" si="93"/>
        <v>0</v>
      </c>
      <c r="FN99" s="98">
        <f t="shared" si="93"/>
        <v>0</v>
      </c>
      <c r="FO99" s="143">
        <f t="shared" si="93"/>
        <v>0</v>
      </c>
      <c r="FP99" s="97"/>
      <c r="FQ99" s="97"/>
      <c r="FT99" s="96">
        <v>40603</v>
      </c>
      <c r="FU99" s="97">
        <f t="shared" si="7"/>
        <v>0</v>
      </c>
      <c r="FV99" s="97">
        <f t="shared" si="8"/>
        <v>0.70370370370370372</v>
      </c>
      <c r="FW99" s="97">
        <f t="shared" si="9"/>
        <v>0.66666666666666674</v>
      </c>
      <c r="FX99" s="97">
        <f t="shared" si="10"/>
        <v>0.7407407407407407</v>
      </c>
      <c r="FY99" s="97">
        <f t="shared" si="11"/>
        <v>0.77777777777777779</v>
      </c>
      <c r="FZ99" s="97">
        <f t="shared" si="12"/>
        <v>0.81481481481481488</v>
      </c>
      <c r="GA99" s="97">
        <f t="shared" si="13"/>
        <v>0.81481481481481488</v>
      </c>
      <c r="GB99" s="97">
        <f t="shared" si="14"/>
        <v>0.77777777777777779</v>
      </c>
      <c r="GC99" s="97">
        <f t="shared" si="15"/>
        <v>0.81481481481481488</v>
      </c>
      <c r="GD99" s="97">
        <f t="shared" si="16"/>
        <v>0.88888888888888884</v>
      </c>
      <c r="GE99" s="97">
        <f t="shared" si="17"/>
        <v>0.88888888888888884</v>
      </c>
      <c r="GF99" s="97">
        <f t="shared" si="18"/>
        <v>0.92592592592592593</v>
      </c>
      <c r="GG99" s="97">
        <f t="shared" si="19"/>
        <v>0.92592592592592593</v>
      </c>
      <c r="GH99" s="97">
        <f t="shared" si="20"/>
        <v>0.96296296296296302</v>
      </c>
      <c r="GI99" s="97">
        <f t="shared" si="21"/>
        <v>0.96296296296296302</v>
      </c>
      <c r="GJ99" s="97">
        <f t="shared" si="22"/>
        <v>0.96296296296296302</v>
      </c>
      <c r="GK99" s="97">
        <f t="shared" si="23"/>
        <v>0.96296296296296302</v>
      </c>
      <c r="GL99" s="97">
        <f t="shared" si="24"/>
        <v>0.92592592592592593</v>
      </c>
      <c r="GM99" s="97">
        <f t="shared" si="25"/>
        <v>0.96296296296296302</v>
      </c>
      <c r="GN99" s="97">
        <f t="shared" si="26"/>
        <v>0.92592592592592593</v>
      </c>
      <c r="GO99" s="97">
        <f t="shared" si="27"/>
        <v>0.96296296296296302</v>
      </c>
      <c r="GP99" s="97">
        <f t="shared" si="28"/>
        <v>0.88888888888888884</v>
      </c>
      <c r="GQ99" s="97">
        <f t="shared" si="29"/>
        <v>0.92592592592592593</v>
      </c>
      <c r="GR99" s="97">
        <f t="shared" si="30"/>
        <v>0.96296296296296302</v>
      </c>
      <c r="GS99" s="97">
        <f t="shared" si="31"/>
        <v>0.96296296296296302</v>
      </c>
      <c r="GT99" s="97">
        <f t="shared" si="32"/>
        <v>0.88888888888888884</v>
      </c>
      <c r="GU99" s="97">
        <f t="shared" si="33"/>
        <v>0.96296296296296302</v>
      </c>
      <c r="GV99" s="97">
        <f t="shared" si="34"/>
        <v>0.96296296296296302</v>
      </c>
      <c r="GW99" s="97">
        <f t="shared" si="35"/>
        <v>0.96296296296296302</v>
      </c>
      <c r="GX99" s="97">
        <f t="shared" si="36"/>
        <v>0.96296296296296302</v>
      </c>
      <c r="GY99" s="97">
        <f t="shared" si="37"/>
        <v>0.96296296296296302</v>
      </c>
      <c r="GZ99" s="97">
        <f t="shared" si="38"/>
        <v>0.96296296296296302</v>
      </c>
      <c r="HA99" s="97">
        <f t="shared" si="39"/>
        <v>0.96296296296296302</v>
      </c>
      <c r="HB99" s="97">
        <f t="shared" si="40"/>
        <v>0.96296296296296302</v>
      </c>
      <c r="HC99" s="97">
        <f t="shared" si="41"/>
        <v>0.96296296296296302</v>
      </c>
      <c r="HD99" s="97">
        <f t="shared" si="42"/>
        <v>0.96296296296296302</v>
      </c>
      <c r="HE99" s="97">
        <f t="shared" si="43"/>
        <v>0.96296296296296302</v>
      </c>
      <c r="HF99" s="97">
        <f t="shared" si="44"/>
        <v>0.96296296296296302</v>
      </c>
      <c r="HG99" s="97">
        <f t="shared" si="45"/>
        <v>1</v>
      </c>
      <c r="HH99" s="97">
        <f t="shared" si="46"/>
        <v>1</v>
      </c>
      <c r="HI99" s="97">
        <f t="shared" si="47"/>
        <v>1</v>
      </c>
      <c r="HJ99" s="97">
        <f t="shared" si="48"/>
        <v>1</v>
      </c>
      <c r="HK99" s="97">
        <f t="shared" si="49"/>
        <v>1</v>
      </c>
      <c r="HL99" s="97">
        <f t="shared" si="50"/>
        <v>1</v>
      </c>
      <c r="HM99" s="97">
        <f t="shared" si="51"/>
        <v>1</v>
      </c>
      <c r="HN99" s="97">
        <f t="shared" si="52"/>
        <v>1</v>
      </c>
      <c r="HO99" s="97">
        <f t="shared" si="53"/>
        <v>1</v>
      </c>
      <c r="HP99" s="97">
        <f t="shared" si="54"/>
        <v>1</v>
      </c>
      <c r="HQ99" s="97">
        <f t="shared" si="55"/>
        <v>1</v>
      </c>
      <c r="HR99" s="97">
        <f t="shared" si="56"/>
        <v>1</v>
      </c>
      <c r="HS99" s="97">
        <f t="shared" si="57"/>
        <v>1</v>
      </c>
      <c r="HT99" s="97">
        <f t="shared" si="58"/>
        <v>1</v>
      </c>
      <c r="HU99" s="97">
        <f t="shared" si="59"/>
        <v>1</v>
      </c>
      <c r="HV99" s="97">
        <f t="shared" si="60"/>
        <v>1</v>
      </c>
      <c r="HW99" s="97">
        <f t="shared" si="61"/>
        <v>1</v>
      </c>
      <c r="HX99" s="97">
        <f t="shared" si="62"/>
        <v>1</v>
      </c>
      <c r="HY99" s="97">
        <f t="shared" si="63"/>
        <v>1</v>
      </c>
      <c r="HZ99" s="97">
        <f t="shared" si="64"/>
        <v>1</v>
      </c>
      <c r="IA99" s="97">
        <f t="shared" si="65"/>
        <v>1</v>
      </c>
      <c r="IB99" s="97">
        <f t="shared" si="66"/>
        <v>1</v>
      </c>
      <c r="IC99" s="97">
        <f t="shared" si="67"/>
        <v>1</v>
      </c>
      <c r="ID99" s="97">
        <f t="shared" si="68"/>
        <v>1</v>
      </c>
      <c r="IE99" s="97">
        <f t="shared" si="69"/>
        <v>1</v>
      </c>
      <c r="IF99" s="97">
        <f t="shared" si="70"/>
        <v>1</v>
      </c>
      <c r="IG99" s="97">
        <f t="shared" si="71"/>
        <v>1</v>
      </c>
      <c r="IH99" s="97">
        <f t="shared" si="72"/>
        <v>1</v>
      </c>
      <c r="II99" s="97">
        <f t="shared" si="73"/>
        <v>1</v>
      </c>
      <c r="IJ99" s="97">
        <f t="shared" si="74"/>
        <v>1</v>
      </c>
      <c r="IK99" s="97">
        <f t="shared" si="75"/>
        <v>1</v>
      </c>
      <c r="IL99" s="97">
        <f t="shared" si="76"/>
        <v>1</v>
      </c>
      <c r="IM99" s="97">
        <f t="shared" si="77"/>
        <v>1</v>
      </c>
      <c r="IN99" s="97">
        <f t="shared" si="78"/>
        <v>1</v>
      </c>
      <c r="IO99" s="97">
        <f t="shared" si="79"/>
        <v>1</v>
      </c>
      <c r="IP99" s="97">
        <f t="shared" si="80"/>
        <v>1</v>
      </c>
      <c r="IQ99" s="97">
        <f t="shared" si="81"/>
        <v>1</v>
      </c>
      <c r="IR99" s="97">
        <f t="shared" si="82"/>
        <v>1</v>
      </c>
      <c r="IS99" s="97">
        <f t="shared" si="83"/>
        <v>1</v>
      </c>
      <c r="IT99" s="97">
        <f t="shared" si="84"/>
        <v>1</v>
      </c>
      <c r="IU99" s="97">
        <f t="shared" si="85"/>
        <v>1</v>
      </c>
      <c r="IV99" s="97">
        <f t="shared" si="86"/>
        <v>1</v>
      </c>
      <c r="IW99" s="97">
        <f t="shared" si="87"/>
        <v>1</v>
      </c>
      <c r="IX99" s="157">
        <f t="shared" si="94"/>
        <v>1</v>
      </c>
      <c r="IY99" s="99"/>
      <c r="IZ99" s="99"/>
    </row>
    <row r="100" spans="2:260" x14ac:dyDescent="0.35">
      <c r="B100" s="73">
        <v>40634</v>
      </c>
      <c r="C100" s="74">
        <f>F11</f>
        <v>19</v>
      </c>
      <c r="D100" s="74">
        <f t="shared" ref="D100:BO100" si="97">G11</f>
        <v>5</v>
      </c>
      <c r="E100" s="74">
        <f t="shared" si="97"/>
        <v>4</v>
      </c>
      <c r="F100" s="74">
        <f t="shared" si="97"/>
        <v>1</v>
      </c>
      <c r="G100" s="74">
        <f t="shared" si="97"/>
        <v>1</v>
      </c>
      <c r="H100" s="74">
        <f t="shared" si="97"/>
        <v>4</v>
      </c>
      <c r="I100" s="74">
        <f t="shared" si="97"/>
        <v>0</v>
      </c>
      <c r="J100" s="74">
        <f t="shared" si="97"/>
        <v>2</v>
      </c>
      <c r="K100" s="74">
        <f t="shared" si="97"/>
        <v>3</v>
      </c>
      <c r="L100" s="74">
        <f t="shared" si="97"/>
        <v>3</v>
      </c>
      <c r="M100" s="74">
        <f t="shared" si="97"/>
        <v>1</v>
      </c>
      <c r="N100" s="74">
        <f t="shared" si="97"/>
        <v>1</v>
      </c>
      <c r="O100" s="74">
        <f t="shared" si="97"/>
        <v>0</v>
      </c>
      <c r="P100" s="74">
        <f t="shared" si="97"/>
        <v>0</v>
      </c>
      <c r="Q100" s="74">
        <f t="shared" si="97"/>
        <v>1</v>
      </c>
      <c r="R100" s="74">
        <f t="shared" si="97"/>
        <v>2</v>
      </c>
      <c r="S100" s="74">
        <f t="shared" si="97"/>
        <v>0</v>
      </c>
      <c r="T100" s="74">
        <f t="shared" si="97"/>
        <v>0</v>
      </c>
      <c r="U100" s="74">
        <f t="shared" si="97"/>
        <v>0</v>
      </c>
      <c r="V100" s="74">
        <f t="shared" si="97"/>
        <v>0</v>
      </c>
      <c r="W100" s="74">
        <f t="shared" si="97"/>
        <v>1</v>
      </c>
      <c r="X100" s="74">
        <f t="shared" si="97"/>
        <v>0</v>
      </c>
      <c r="Y100" s="74">
        <f t="shared" si="97"/>
        <v>0</v>
      </c>
      <c r="Z100" s="74">
        <f t="shared" si="97"/>
        <v>0</v>
      </c>
      <c r="AA100" s="74">
        <f t="shared" si="97"/>
        <v>0</v>
      </c>
      <c r="AB100" s="74">
        <f t="shared" si="97"/>
        <v>1</v>
      </c>
      <c r="AC100" s="74">
        <f t="shared" si="97"/>
        <v>0</v>
      </c>
      <c r="AD100" s="74">
        <f t="shared" si="97"/>
        <v>1</v>
      </c>
      <c r="AE100" s="74">
        <f t="shared" si="97"/>
        <v>0</v>
      </c>
      <c r="AF100" s="74">
        <f t="shared" si="97"/>
        <v>0</v>
      </c>
      <c r="AG100" s="74">
        <f t="shared" si="97"/>
        <v>0</v>
      </c>
      <c r="AH100" s="74">
        <f t="shared" si="97"/>
        <v>1</v>
      </c>
      <c r="AI100" s="74">
        <f t="shared" si="97"/>
        <v>0</v>
      </c>
      <c r="AJ100" s="74">
        <f t="shared" si="97"/>
        <v>0</v>
      </c>
      <c r="AK100" s="74">
        <f t="shared" si="97"/>
        <v>0</v>
      </c>
      <c r="AL100" s="74">
        <f t="shared" si="97"/>
        <v>0</v>
      </c>
      <c r="AM100" s="74">
        <f t="shared" si="97"/>
        <v>1</v>
      </c>
      <c r="AN100" s="74">
        <f t="shared" si="97"/>
        <v>0</v>
      </c>
      <c r="AO100" s="74">
        <f t="shared" si="97"/>
        <v>0</v>
      </c>
      <c r="AP100" s="74">
        <f t="shared" si="97"/>
        <v>1</v>
      </c>
      <c r="AQ100" s="74">
        <f t="shared" si="97"/>
        <v>0</v>
      </c>
      <c r="AR100" s="74">
        <f t="shared" si="97"/>
        <v>0</v>
      </c>
      <c r="AS100" s="74">
        <f t="shared" si="97"/>
        <v>0</v>
      </c>
      <c r="AT100" s="74">
        <f t="shared" si="97"/>
        <v>0</v>
      </c>
      <c r="AU100" s="74">
        <f t="shared" si="97"/>
        <v>1</v>
      </c>
      <c r="AV100" s="74">
        <f t="shared" si="97"/>
        <v>0</v>
      </c>
      <c r="AW100" s="74">
        <f t="shared" si="97"/>
        <v>0</v>
      </c>
      <c r="AX100" s="74">
        <f t="shared" si="97"/>
        <v>1</v>
      </c>
      <c r="AY100" s="74">
        <f t="shared" si="97"/>
        <v>0</v>
      </c>
      <c r="AZ100" s="74">
        <f t="shared" si="97"/>
        <v>0</v>
      </c>
      <c r="BA100" s="74">
        <f t="shared" si="97"/>
        <v>0</v>
      </c>
      <c r="BB100" s="74">
        <f t="shared" si="97"/>
        <v>0</v>
      </c>
      <c r="BC100" s="74">
        <f t="shared" si="97"/>
        <v>0</v>
      </c>
      <c r="BD100" s="74">
        <f t="shared" si="97"/>
        <v>0</v>
      </c>
      <c r="BE100" s="74">
        <f t="shared" si="97"/>
        <v>0</v>
      </c>
      <c r="BF100" s="74">
        <f t="shared" si="97"/>
        <v>0</v>
      </c>
      <c r="BG100" s="74">
        <f t="shared" si="97"/>
        <v>0</v>
      </c>
      <c r="BH100" s="74">
        <f t="shared" si="97"/>
        <v>0</v>
      </c>
      <c r="BI100" s="74">
        <f t="shared" si="97"/>
        <v>0</v>
      </c>
      <c r="BJ100" s="74">
        <f t="shared" si="97"/>
        <v>0</v>
      </c>
      <c r="BK100" s="74">
        <f t="shared" si="97"/>
        <v>0</v>
      </c>
      <c r="BL100" s="74">
        <f t="shared" si="97"/>
        <v>0</v>
      </c>
      <c r="BM100" s="74">
        <f t="shared" si="97"/>
        <v>1</v>
      </c>
      <c r="BN100" s="74">
        <f t="shared" si="97"/>
        <v>1</v>
      </c>
      <c r="BO100" s="74">
        <f t="shared" si="97"/>
        <v>0</v>
      </c>
      <c r="BP100" s="74">
        <f t="shared" ref="BP100:CE100" si="98">BS11</f>
        <v>0</v>
      </c>
      <c r="BQ100" s="74">
        <f t="shared" si="98"/>
        <v>0</v>
      </c>
      <c r="BR100" s="74">
        <f t="shared" si="98"/>
        <v>0</v>
      </c>
      <c r="BS100" s="74">
        <f t="shared" si="98"/>
        <v>1</v>
      </c>
      <c r="BT100" s="74">
        <f t="shared" si="98"/>
        <v>0</v>
      </c>
      <c r="BU100" s="74">
        <f t="shared" si="98"/>
        <v>0</v>
      </c>
      <c r="BV100" s="74">
        <f t="shared" si="98"/>
        <v>0</v>
      </c>
      <c r="BW100" s="74">
        <f t="shared" si="98"/>
        <v>0</v>
      </c>
      <c r="BX100" s="74">
        <f t="shared" si="98"/>
        <v>0</v>
      </c>
      <c r="BY100" s="74">
        <f t="shared" si="98"/>
        <v>0</v>
      </c>
      <c r="BZ100" s="74">
        <f t="shared" si="98"/>
        <v>0</v>
      </c>
      <c r="CA100" s="74">
        <f t="shared" si="98"/>
        <v>0</v>
      </c>
      <c r="CB100" s="74">
        <f t="shared" si="98"/>
        <v>0</v>
      </c>
      <c r="CC100" s="74">
        <f t="shared" si="98"/>
        <v>0</v>
      </c>
      <c r="CD100" s="74">
        <f t="shared" si="98"/>
        <v>0</v>
      </c>
      <c r="CE100" s="160">
        <f t="shared" si="98"/>
        <v>0</v>
      </c>
      <c r="CF100" s="75"/>
      <c r="CG100" s="75"/>
      <c r="CH100" s="75"/>
      <c r="CK100" s="94">
        <v>40634</v>
      </c>
      <c r="CL100" s="98">
        <f t="shared" si="91"/>
        <v>1</v>
      </c>
      <c r="CM100" s="98">
        <f t="shared" si="92"/>
        <v>0.26315789473684209</v>
      </c>
      <c r="CN100" s="98">
        <f t="shared" si="92"/>
        <v>0.21052631578947367</v>
      </c>
      <c r="CO100" s="98">
        <f t="shared" si="92"/>
        <v>5.2631578947368418E-2</v>
      </c>
      <c r="CP100" s="98">
        <f t="shared" si="92"/>
        <v>5.2631578947368418E-2</v>
      </c>
      <c r="CQ100" s="98">
        <f t="shared" si="92"/>
        <v>0.21052631578947367</v>
      </c>
      <c r="CR100" s="98">
        <f t="shared" si="92"/>
        <v>0</v>
      </c>
      <c r="CS100" s="98">
        <f t="shared" si="92"/>
        <v>0.10526315789473684</v>
      </c>
      <c r="CT100" s="98">
        <f t="shared" si="92"/>
        <v>0.15789473684210525</v>
      </c>
      <c r="CU100" s="98">
        <f t="shared" si="92"/>
        <v>0.15789473684210525</v>
      </c>
      <c r="CV100" s="98">
        <f t="shared" si="92"/>
        <v>5.2631578947368418E-2</v>
      </c>
      <c r="CW100" s="98">
        <f t="shared" si="92"/>
        <v>5.2631578947368418E-2</v>
      </c>
      <c r="CX100" s="98">
        <f t="shared" si="92"/>
        <v>0</v>
      </c>
      <c r="CY100" s="98">
        <f t="shared" si="92"/>
        <v>0</v>
      </c>
      <c r="CZ100" s="98">
        <f t="shared" si="92"/>
        <v>5.2631578947368418E-2</v>
      </c>
      <c r="DA100" s="98">
        <f t="shared" si="92"/>
        <v>0.10526315789473684</v>
      </c>
      <c r="DB100" s="98">
        <f t="shared" si="92"/>
        <v>0</v>
      </c>
      <c r="DC100" s="98">
        <f t="shared" si="92"/>
        <v>0</v>
      </c>
      <c r="DD100" s="98">
        <f t="shared" si="92"/>
        <v>0</v>
      </c>
      <c r="DE100" s="98">
        <f t="shared" si="92"/>
        <v>0</v>
      </c>
      <c r="DF100" s="98">
        <f t="shared" si="92"/>
        <v>5.2631578947368418E-2</v>
      </c>
      <c r="DG100" s="98">
        <f t="shared" si="92"/>
        <v>0</v>
      </c>
      <c r="DH100" s="98">
        <f t="shared" si="92"/>
        <v>0</v>
      </c>
      <c r="DI100" s="98">
        <f t="shared" si="92"/>
        <v>0</v>
      </c>
      <c r="DJ100" s="98">
        <f t="shared" si="92"/>
        <v>0</v>
      </c>
      <c r="DK100" s="98">
        <f t="shared" si="92"/>
        <v>5.2631578947368418E-2</v>
      </c>
      <c r="DL100" s="98">
        <f t="shared" si="92"/>
        <v>0</v>
      </c>
      <c r="DM100" s="98">
        <f t="shared" si="92"/>
        <v>5.2631578947368418E-2</v>
      </c>
      <c r="DN100" s="98">
        <f t="shared" si="92"/>
        <v>0</v>
      </c>
      <c r="DO100" s="98">
        <f t="shared" si="92"/>
        <v>0</v>
      </c>
      <c r="DP100" s="98">
        <f t="shared" si="92"/>
        <v>0</v>
      </c>
      <c r="DQ100" s="98">
        <f t="shared" si="92"/>
        <v>5.2631578947368418E-2</v>
      </c>
      <c r="DR100" s="98">
        <f t="shared" si="92"/>
        <v>0</v>
      </c>
      <c r="DS100" s="98">
        <f t="shared" si="92"/>
        <v>0</v>
      </c>
      <c r="DT100" s="98">
        <f t="shared" si="92"/>
        <v>0</v>
      </c>
      <c r="DU100" s="98">
        <f t="shared" si="92"/>
        <v>0</v>
      </c>
      <c r="DV100" s="98">
        <f t="shared" si="92"/>
        <v>5.2631578947368418E-2</v>
      </c>
      <c r="DW100" s="98">
        <f t="shared" si="92"/>
        <v>0</v>
      </c>
      <c r="DX100" s="98">
        <f t="shared" si="92"/>
        <v>0</v>
      </c>
      <c r="DY100" s="98">
        <f t="shared" si="92"/>
        <v>5.2631578947368418E-2</v>
      </c>
      <c r="DZ100" s="98">
        <f t="shared" si="92"/>
        <v>0</v>
      </c>
      <c r="EA100" s="98">
        <f t="shared" si="92"/>
        <v>0</v>
      </c>
      <c r="EB100" s="98">
        <f t="shared" si="92"/>
        <v>0</v>
      </c>
      <c r="EC100" s="98">
        <f t="shared" si="92"/>
        <v>0</v>
      </c>
      <c r="ED100" s="98">
        <f t="shared" si="92"/>
        <v>5.2631578947368418E-2</v>
      </c>
      <c r="EE100" s="98">
        <f t="shared" si="92"/>
        <v>0</v>
      </c>
      <c r="EF100" s="98">
        <f t="shared" si="92"/>
        <v>0</v>
      </c>
      <c r="EG100" s="98">
        <f t="shared" si="92"/>
        <v>5.2631578947368418E-2</v>
      </c>
      <c r="EH100" s="98">
        <f t="shared" si="92"/>
        <v>0</v>
      </c>
      <c r="EI100" s="98">
        <f t="shared" si="92"/>
        <v>0</v>
      </c>
      <c r="EJ100" s="98">
        <f t="shared" si="92"/>
        <v>0</v>
      </c>
      <c r="EK100" s="98">
        <f t="shared" si="92"/>
        <v>0</v>
      </c>
      <c r="EL100" s="98">
        <f t="shared" si="92"/>
        <v>0</v>
      </c>
      <c r="EM100" s="98">
        <f t="shared" si="92"/>
        <v>0</v>
      </c>
      <c r="EN100" s="98">
        <f t="shared" si="92"/>
        <v>0</v>
      </c>
      <c r="EO100" s="98">
        <f t="shared" si="92"/>
        <v>0</v>
      </c>
      <c r="EP100" s="98">
        <f t="shared" si="92"/>
        <v>0</v>
      </c>
      <c r="EQ100" s="98">
        <f t="shared" si="92"/>
        <v>0</v>
      </c>
      <c r="ER100" s="98">
        <f t="shared" si="92"/>
        <v>0</v>
      </c>
      <c r="ES100" s="98">
        <f t="shared" si="92"/>
        <v>0</v>
      </c>
      <c r="ET100" s="98">
        <f t="shared" si="92"/>
        <v>0</v>
      </c>
      <c r="EU100" s="98">
        <f t="shared" si="92"/>
        <v>0</v>
      </c>
      <c r="EV100" s="98">
        <f t="shared" si="92"/>
        <v>5.2631578947368418E-2</v>
      </c>
      <c r="EW100" s="98">
        <f t="shared" si="92"/>
        <v>5.2631578947368418E-2</v>
      </c>
      <c r="EX100" s="98">
        <f t="shared" si="92"/>
        <v>0</v>
      </c>
      <c r="EY100" s="98">
        <f t="shared" si="93"/>
        <v>0</v>
      </c>
      <c r="EZ100" s="98">
        <f t="shared" si="93"/>
        <v>0</v>
      </c>
      <c r="FA100" s="98">
        <f t="shared" si="93"/>
        <v>0</v>
      </c>
      <c r="FB100" s="98">
        <f t="shared" si="93"/>
        <v>5.2631578947368418E-2</v>
      </c>
      <c r="FC100" s="98">
        <f t="shared" si="93"/>
        <v>0</v>
      </c>
      <c r="FD100" s="98">
        <f t="shared" si="93"/>
        <v>0</v>
      </c>
      <c r="FE100" s="98">
        <f t="shared" si="93"/>
        <v>0</v>
      </c>
      <c r="FF100" s="98">
        <f t="shared" si="93"/>
        <v>0</v>
      </c>
      <c r="FG100" s="98">
        <f t="shared" si="93"/>
        <v>0</v>
      </c>
      <c r="FH100" s="98">
        <f t="shared" si="93"/>
        <v>0</v>
      </c>
      <c r="FI100" s="98">
        <f t="shared" si="93"/>
        <v>0</v>
      </c>
      <c r="FJ100" s="98">
        <f t="shared" si="93"/>
        <v>0</v>
      </c>
      <c r="FK100" s="98">
        <f t="shared" si="93"/>
        <v>0</v>
      </c>
      <c r="FL100" s="98">
        <f t="shared" si="93"/>
        <v>0</v>
      </c>
      <c r="FM100" s="98">
        <f t="shared" si="93"/>
        <v>0</v>
      </c>
      <c r="FN100" s="143">
        <f t="shared" si="93"/>
        <v>0</v>
      </c>
      <c r="FO100" s="97"/>
      <c r="FP100" s="97"/>
      <c r="FQ100" s="97"/>
      <c r="FT100" s="96">
        <v>40634</v>
      </c>
      <c r="FU100" s="97">
        <f t="shared" si="7"/>
        <v>0</v>
      </c>
      <c r="FV100" s="97">
        <f t="shared" si="8"/>
        <v>0.73684210526315796</v>
      </c>
      <c r="FW100" s="97">
        <f t="shared" si="9"/>
        <v>0.78947368421052633</v>
      </c>
      <c r="FX100" s="97">
        <f t="shared" si="10"/>
        <v>0.94736842105263164</v>
      </c>
      <c r="FY100" s="97">
        <f t="shared" si="11"/>
        <v>0.94736842105263164</v>
      </c>
      <c r="FZ100" s="97">
        <f t="shared" si="12"/>
        <v>0.78947368421052633</v>
      </c>
      <c r="GA100" s="97">
        <f t="shared" si="13"/>
        <v>1</v>
      </c>
      <c r="GB100" s="97">
        <f t="shared" si="14"/>
        <v>0.89473684210526316</v>
      </c>
      <c r="GC100" s="97">
        <f t="shared" si="15"/>
        <v>0.84210526315789469</v>
      </c>
      <c r="GD100" s="97">
        <f t="shared" si="16"/>
        <v>0.84210526315789469</v>
      </c>
      <c r="GE100" s="97">
        <f t="shared" si="17"/>
        <v>0.94736842105263164</v>
      </c>
      <c r="GF100" s="97">
        <f t="shared" si="18"/>
        <v>0.94736842105263164</v>
      </c>
      <c r="GG100" s="97">
        <f t="shared" si="19"/>
        <v>1</v>
      </c>
      <c r="GH100" s="97">
        <f t="shared" si="20"/>
        <v>1</v>
      </c>
      <c r="GI100" s="97">
        <f t="shared" si="21"/>
        <v>0.94736842105263164</v>
      </c>
      <c r="GJ100" s="97">
        <f t="shared" si="22"/>
        <v>0.89473684210526316</v>
      </c>
      <c r="GK100" s="97">
        <f t="shared" si="23"/>
        <v>1</v>
      </c>
      <c r="GL100" s="97">
        <f t="shared" si="24"/>
        <v>1</v>
      </c>
      <c r="GM100" s="97">
        <f t="shared" si="25"/>
        <v>1</v>
      </c>
      <c r="GN100" s="97">
        <f t="shared" si="26"/>
        <v>1</v>
      </c>
      <c r="GO100" s="97">
        <f t="shared" si="27"/>
        <v>0.94736842105263164</v>
      </c>
      <c r="GP100" s="97">
        <f t="shared" si="28"/>
        <v>1</v>
      </c>
      <c r="GQ100" s="97">
        <f t="shared" si="29"/>
        <v>1</v>
      </c>
      <c r="GR100" s="97">
        <f t="shared" si="30"/>
        <v>1</v>
      </c>
      <c r="GS100" s="97">
        <f t="shared" si="31"/>
        <v>1</v>
      </c>
      <c r="GT100" s="97">
        <f t="shared" si="32"/>
        <v>0.94736842105263164</v>
      </c>
      <c r="GU100" s="97">
        <f t="shared" si="33"/>
        <v>1</v>
      </c>
      <c r="GV100" s="97">
        <f t="shared" si="34"/>
        <v>0.94736842105263164</v>
      </c>
      <c r="GW100" s="97">
        <f t="shared" si="35"/>
        <v>1</v>
      </c>
      <c r="GX100" s="97">
        <f t="shared" si="36"/>
        <v>1</v>
      </c>
      <c r="GY100" s="97">
        <f t="shared" si="37"/>
        <v>1</v>
      </c>
      <c r="GZ100" s="97">
        <f t="shared" si="38"/>
        <v>0.94736842105263164</v>
      </c>
      <c r="HA100" s="97">
        <f t="shared" si="39"/>
        <v>1</v>
      </c>
      <c r="HB100" s="97">
        <f t="shared" si="40"/>
        <v>1</v>
      </c>
      <c r="HC100" s="97">
        <f t="shared" si="41"/>
        <v>1</v>
      </c>
      <c r="HD100" s="97">
        <f t="shared" si="42"/>
        <v>1</v>
      </c>
      <c r="HE100" s="97">
        <f t="shared" si="43"/>
        <v>0.94736842105263164</v>
      </c>
      <c r="HF100" s="97">
        <f t="shared" si="44"/>
        <v>1</v>
      </c>
      <c r="HG100" s="97">
        <f t="shared" si="45"/>
        <v>1</v>
      </c>
      <c r="HH100" s="97">
        <f t="shared" si="46"/>
        <v>0.94736842105263164</v>
      </c>
      <c r="HI100" s="97">
        <f t="shared" si="47"/>
        <v>1</v>
      </c>
      <c r="HJ100" s="97">
        <f t="shared" si="48"/>
        <v>1</v>
      </c>
      <c r="HK100" s="97">
        <f t="shared" si="49"/>
        <v>1</v>
      </c>
      <c r="HL100" s="97">
        <f t="shared" si="50"/>
        <v>1</v>
      </c>
      <c r="HM100" s="97">
        <f t="shared" si="51"/>
        <v>0.94736842105263164</v>
      </c>
      <c r="HN100" s="97">
        <f t="shared" si="52"/>
        <v>1</v>
      </c>
      <c r="HO100" s="97">
        <f t="shared" si="53"/>
        <v>1</v>
      </c>
      <c r="HP100" s="97">
        <f t="shared" si="54"/>
        <v>0.94736842105263164</v>
      </c>
      <c r="HQ100" s="97">
        <f t="shared" si="55"/>
        <v>1</v>
      </c>
      <c r="HR100" s="97">
        <f t="shared" si="56"/>
        <v>1</v>
      </c>
      <c r="HS100" s="97">
        <f t="shared" si="57"/>
        <v>1</v>
      </c>
      <c r="HT100" s="97">
        <f t="shared" si="58"/>
        <v>1</v>
      </c>
      <c r="HU100" s="97">
        <f t="shared" si="59"/>
        <v>1</v>
      </c>
      <c r="HV100" s="97">
        <f t="shared" si="60"/>
        <v>1</v>
      </c>
      <c r="HW100" s="97">
        <f t="shared" si="61"/>
        <v>1</v>
      </c>
      <c r="HX100" s="97">
        <f t="shared" si="62"/>
        <v>1</v>
      </c>
      <c r="HY100" s="97">
        <f t="shared" si="63"/>
        <v>1</v>
      </c>
      <c r="HZ100" s="97">
        <f t="shared" si="64"/>
        <v>1</v>
      </c>
      <c r="IA100" s="97">
        <f t="shared" si="65"/>
        <v>1</v>
      </c>
      <c r="IB100" s="97">
        <f t="shared" si="66"/>
        <v>1</v>
      </c>
      <c r="IC100" s="97">
        <f t="shared" si="67"/>
        <v>1</v>
      </c>
      <c r="ID100" s="97">
        <f t="shared" si="68"/>
        <v>1</v>
      </c>
      <c r="IE100" s="97">
        <f t="shared" si="69"/>
        <v>0.94736842105263164</v>
      </c>
      <c r="IF100" s="97">
        <f t="shared" si="70"/>
        <v>0.94736842105263164</v>
      </c>
      <c r="IG100" s="97">
        <f t="shared" si="71"/>
        <v>1</v>
      </c>
      <c r="IH100" s="97">
        <f t="shared" si="72"/>
        <v>1</v>
      </c>
      <c r="II100" s="97">
        <f t="shared" si="73"/>
        <v>1</v>
      </c>
      <c r="IJ100" s="97">
        <f t="shared" si="74"/>
        <v>1</v>
      </c>
      <c r="IK100" s="97">
        <f t="shared" si="75"/>
        <v>0.94736842105263164</v>
      </c>
      <c r="IL100" s="97">
        <f t="shared" si="76"/>
        <v>1</v>
      </c>
      <c r="IM100" s="97">
        <f t="shared" si="77"/>
        <v>1</v>
      </c>
      <c r="IN100" s="97">
        <f t="shared" si="78"/>
        <v>1</v>
      </c>
      <c r="IO100" s="97">
        <f t="shared" si="79"/>
        <v>1</v>
      </c>
      <c r="IP100" s="97">
        <f t="shared" si="80"/>
        <v>1</v>
      </c>
      <c r="IQ100" s="97">
        <f t="shared" si="81"/>
        <v>1</v>
      </c>
      <c r="IR100" s="97">
        <f t="shared" si="82"/>
        <v>1</v>
      </c>
      <c r="IS100" s="97">
        <f t="shared" si="83"/>
        <v>1</v>
      </c>
      <c r="IT100" s="97">
        <f t="shared" si="84"/>
        <v>1</v>
      </c>
      <c r="IU100" s="97">
        <f t="shared" si="85"/>
        <v>1</v>
      </c>
      <c r="IV100" s="97">
        <f t="shared" si="86"/>
        <v>1</v>
      </c>
      <c r="IW100" s="157">
        <f t="shared" si="87"/>
        <v>1</v>
      </c>
      <c r="IX100" s="99"/>
      <c r="IY100" s="99"/>
      <c r="IZ100" s="99"/>
    </row>
    <row r="101" spans="2:260" x14ac:dyDescent="0.35">
      <c r="B101" s="73">
        <v>40664</v>
      </c>
      <c r="C101" s="74">
        <f>G12</f>
        <v>20</v>
      </c>
      <c r="D101" s="74">
        <f t="shared" ref="D101:BO101" si="99">H12</f>
        <v>7</v>
      </c>
      <c r="E101" s="74">
        <f t="shared" si="99"/>
        <v>8</v>
      </c>
      <c r="F101" s="74">
        <f t="shared" si="99"/>
        <v>5</v>
      </c>
      <c r="G101" s="74">
        <f t="shared" si="99"/>
        <v>5</v>
      </c>
      <c r="H101" s="74">
        <f t="shared" si="99"/>
        <v>2</v>
      </c>
      <c r="I101" s="74">
        <f t="shared" si="99"/>
        <v>2</v>
      </c>
      <c r="J101" s="74">
        <f t="shared" si="99"/>
        <v>5</v>
      </c>
      <c r="K101" s="74">
        <f t="shared" si="99"/>
        <v>2</v>
      </c>
      <c r="L101" s="74">
        <f t="shared" si="99"/>
        <v>0</v>
      </c>
      <c r="M101" s="74">
        <f t="shared" si="99"/>
        <v>4</v>
      </c>
      <c r="N101" s="74">
        <f t="shared" si="99"/>
        <v>1</v>
      </c>
      <c r="O101" s="74">
        <f t="shared" si="99"/>
        <v>1</v>
      </c>
      <c r="P101" s="74">
        <f t="shared" si="99"/>
        <v>2</v>
      </c>
      <c r="Q101" s="74">
        <f t="shared" si="99"/>
        <v>1</v>
      </c>
      <c r="R101" s="74">
        <f t="shared" si="99"/>
        <v>2</v>
      </c>
      <c r="S101" s="74">
        <f t="shared" si="99"/>
        <v>0</v>
      </c>
      <c r="T101" s="74">
        <f t="shared" si="99"/>
        <v>3</v>
      </c>
      <c r="U101" s="74">
        <f t="shared" si="99"/>
        <v>1</v>
      </c>
      <c r="V101" s="74">
        <f t="shared" si="99"/>
        <v>2</v>
      </c>
      <c r="W101" s="74">
        <f t="shared" si="99"/>
        <v>1</v>
      </c>
      <c r="X101" s="74">
        <f t="shared" si="99"/>
        <v>1</v>
      </c>
      <c r="Y101" s="74">
        <f t="shared" si="99"/>
        <v>1</v>
      </c>
      <c r="Z101" s="74">
        <f t="shared" si="99"/>
        <v>0</v>
      </c>
      <c r="AA101" s="74">
        <f t="shared" si="99"/>
        <v>1</v>
      </c>
      <c r="AB101" s="74">
        <f t="shared" si="99"/>
        <v>1</v>
      </c>
      <c r="AC101" s="74">
        <f t="shared" si="99"/>
        <v>0</v>
      </c>
      <c r="AD101" s="74">
        <f t="shared" si="99"/>
        <v>0</v>
      </c>
      <c r="AE101" s="74">
        <f t="shared" si="99"/>
        <v>0</v>
      </c>
      <c r="AF101" s="74">
        <f t="shared" si="99"/>
        <v>0</v>
      </c>
      <c r="AG101" s="74">
        <f t="shared" si="99"/>
        <v>0</v>
      </c>
      <c r="AH101" s="74">
        <f t="shared" si="99"/>
        <v>0</v>
      </c>
      <c r="AI101" s="74">
        <f t="shared" si="99"/>
        <v>0</v>
      </c>
      <c r="AJ101" s="74">
        <f t="shared" si="99"/>
        <v>1</v>
      </c>
      <c r="AK101" s="74">
        <f t="shared" si="99"/>
        <v>1</v>
      </c>
      <c r="AL101" s="74">
        <f t="shared" si="99"/>
        <v>0</v>
      </c>
      <c r="AM101" s="74">
        <f t="shared" si="99"/>
        <v>0</v>
      </c>
      <c r="AN101" s="74">
        <f t="shared" si="99"/>
        <v>0</v>
      </c>
      <c r="AO101" s="74">
        <f t="shared" si="99"/>
        <v>0</v>
      </c>
      <c r="AP101" s="74">
        <f t="shared" si="99"/>
        <v>0</v>
      </c>
      <c r="AQ101" s="74">
        <f t="shared" si="99"/>
        <v>0</v>
      </c>
      <c r="AR101" s="74">
        <f t="shared" si="99"/>
        <v>0</v>
      </c>
      <c r="AS101" s="74">
        <f t="shared" si="99"/>
        <v>0</v>
      </c>
      <c r="AT101" s="74">
        <f t="shared" si="99"/>
        <v>0</v>
      </c>
      <c r="AU101" s="74">
        <f t="shared" si="99"/>
        <v>0</v>
      </c>
      <c r="AV101" s="74">
        <f t="shared" si="99"/>
        <v>0</v>
      </c>
      <c r="AW101" s="74">
        <f t="shared" si="99"/>
        <v>0</v>
      </c>
      <c r="AX101" s="74">
        <f t="shared" si="99"/>
        <v>0</v>
      </c>
      <c r="AY101" s="74">
        <f t="shared" si="99"/>
        <v>0</v>
      </c>
      <c r="AZ101" s="74">
        <f t="shared" si="99"/>
        <v>0</v>
      </c>
      <c r="BA101" s="74">
        <f t="shared" si="99"/>
        <v>0</v>
      </c>
      <c r="BB101" s="74">
        <f t="shared" si="99"/>
        <v>0</v>
      </c>
      <c r="BC101" s="74">
        <f t="shared" si="99"/>
        <v>0</v>
      </c>
      <c r="BD101" s="74">
        <f t="shared" si="99"/>
        <v>0</v>
      </c>
      <c r="BE101" s="74">
        <f t="shared" si="99"/>
        <v>0</v>
      </c>
      <c r="BF101" s="74">
        <f t="shared" si="99"/>
        <v>0</v>
      </c>
      <c r="BG101" s="74">
        <f t="shared" si="99"/>
        <v>0</v>
      </c>
      <c r="BH101" s="74">
        <f t="shared" si="99"/>
        <v>0</v>
      </c>
      <c r="BI101" s="74">
        <f t="shared" si="99"/>
        <v>1</v>
      </c>
      <c r="BJ101" s="74">
        <f t="shared" si="99"/>
        <v>0</v>
      </c>
      <c r="BK101" s="74">
        <f t="shared" si="99"/>
        <v>0</v>
      </c>
      <c r="BL101" s="74">
        <f t="shared" si="99"/>
        <v>0</v>
      </c>
      <c r="BM101" s="74">
        <f t="shared" si="99"/>
        <v>0</v>
      </c>
      <c r="BN101" s="74">
        <f t="shared" si="99"/>
        <v>0</v>
      </c>
      <c r="BO101" s="74">
        <f t="shared" si="99"/>
        <v>0</v>
      </c>
      <c r="BP101" s="74">
        <f t="shared" ref="BP101:CD101" si="100">BT12</f>
        <v>0</v>
      </c>
      <c r="BQ101" s="74">
        <f t="shared" si="100"/>
        <v>0</v>
      </c>
      <c r="BR101" s="74">
        <f t="shared" si="100"/>
        <v>0</v>
      </c>
      <c r="BS101" s="74">
        <f t="shared" si="100"/>
        <v>0</v>
      </c>
      <c r="BT101" s="74">
        <f t="shared" si="100"/>
        <v>0</v>
      </c>
      <c r="BU101" s="74">
        <f t="shared" si="100"/>
        <v>0</v>
      </c>
      <c r="BV101" s="74">
        <f t="shared" si="100"/>
        <v>0</v>
      </c>
      <c r="BW101" s="74">
        <f t="shared" si="100"/>
        <v>0</v>
      </c>
      <c r="BX101" s="74">
        <f t="shared" si="100"/>
        <v>0</v>
      </c>
      <c r="BY101" s="74">
        <f t="shared" si="100"/>
        <v>0</v>
      </c>
      <c r="BZ101" s="74">
        <f t="shared" si="100"/>
        <v>0</v>
      </c>
      <c r="CA101" s="74">
        <f t="shared" si="100"/>
        <v>0</v>
      </c>
      <c r="CB101" s="74">
        <f t="shared" si="100"/>
        <v>0</v>
      </c>
      <c r="CC101" s="74">
        <f t="shared" si="100"/>
        <v>0</v>
      </c>
      <c r="CD101" s="160">
        <f t="shared" si="100"/>
        <v>0</v>
      </c>
      <c r="CE101" s="75"/>
      <c r="CF101" s="75"/>
      <c r="CG101" s="75"/>
      <c r="CH101" s="75"/>
      <c r="CK101" s="94">
        <v>40664</v>
      </c>
      <c r="CL101" s="98">
        <f t="shared" si="91"/>
        <v>1</v>
      </c>
      <c r="CM101" s="98">
        <f t="shared" si="92"/>
        <v>0.35</v>
      </c>
      <c r="CN101" s="98">
        <f t="shared" si="92"/>
        <v>0.4</v>
      </c>
      <c r="CO101" s="98">
        <f t="shared" si="92"/>
        <v>0.25</v>
      </c>
      <c r="CP101" s="98">
        <f t="shared" si="92"/>
        <v>0.25</v>
      </c>
      <c r="CQ101" s="98">
        <f t="shared" si="92"/>
        <v>0.1</v>
      </c>
      <c r="CR101" s="98">
        <f t="shared" si="92"/>
        <v>0.1</v>
      </c>
      <c r="CS101" s="98">
        <f t="shared" si="92"/>
        <v>0.25</v>
      </c>
      <c r="CT101" s="98">
        <f t="shared" si="92"/>
        <v>0.1</v>
      </c>
      <c r="CU101" s="98">
        <f t="shared" si="92"/>
        <v>0</v>
      </c>
      <c r="CV101" s="98">
        <f t="shared" si="92"/>
        <v>0.2</v>
      </c>
      <c r="CW101" s="98">
        <f t="shared" si="92"/>
        <v>0.05</v>
      </c>
      <c r="CX101" s="98">
        <f t="shared" si="92"/>
        <v>0.05</v>
      </c>
      <c r="CY101" s="98">
        <f t="shared" si="92"/>
        <v>0.1</v>
      </c>
      <c r="CZ101" s="98">
        <f t="shared" si="92"/>
        <v>0.05</v>
      </c>
      <c r="DA101" s="98">
        <f t="shared" si="92"/>
        <v>0.1</v>
      </c>
      <c r="DB101" s="98">
        <f t="shared" si="92"/>
        <v>0</v>
      </c>
      <c r="DC101" s="98">
        <f t="shared" si="92"/>
        <v>0.15</v>
      </c>
      <c r="DD101" s="98">
        <f t="shared" si="92"/>
        <v>0.05</v>
      </c>
      <c r="DE101" s="98">
        <f t="shared" si="92"/>
        <v>0.1</v>
      </c>
      <c r="DF101" s="98">
        <f t="shared" si="92"/>
        <v>0.05</v>
      </c>
      <c r="DG101" s="98">
        <f t="shared" si="92"/>
        <v>0.05</v>
      </c>
      <c r="DH101" s="98">
        <f t="shared" si="92"/>
        <v>0.05</v>
      </c>
      <c r="DI101" s="98">
        <f t="shared" si="92"/>
        <v>0</v>
      </c>
      <c r="DJ101" s="98">
        <f t="shared" si="92"/>
        <v>0.05</v>
      </c>
      <c r="DK101" s="98">
        <f t="shared" si="92"/>
        <v>0.05</v>
      </c>
      <c r="DL101" s="98">
        <f t="shared" si="92"/>
        <v>0</v>
      </c>
      <c r="DM101" s="98">
        <f t="shared" si="92"/>
        <v>0</v>
      </c>
      <c r="DN101" s="98">
        <f t="shared" si="92"/>
        <v>0</v>
      </c>
      <c r="DO101" s="98">
        <f t="shared" si="92"/>
        <v>0</v>
      </c>
      <c r="DP101" s="98">
        <f t="shared" si="92"/>
        <v>0</v>
      </c>
      <c r="DQ101" s="98">
        <f t="shared" si="92"/>
        <v>0</v>
      </c>
      <c r="DR101" s="98">
        <f t="shared" si="92"/>
        <v>0</v>
      </c>
      <c r="DS101" s="98">
        <f t="shared" si="92"/>
        <v>0.05</v>
      </c>
      <c r="DT101" s="98">
        <f t="shared" si="92"/>
        <v>0.05</v>
      </c>
      <c r="DU101" s="98">
        <f t="shared" si="92"/>
        <v>0</v>
      </c>
      <c r="DV101" s="98">
        <f t="shared" si="92"/>
        <v>0</v>
      </c>
      <c r="DW101" s="98">
        <f t="shared" si="92"/>
        <v>0</v>
      </c>
      <c r="DX101" s="98">
        <f t="shared" si="92"/>
        <v>0</v>
      </c>
      <c r="DY101" s="98">
        <f t="shared" si="92"/>
        <v>0</v>
      </c>
      <c r="DZ101" s="98">
        <f t="shared" si="92"/>
        <v>0</v>
      </c>
      <c r="EA101" s="98">
        <f t="shared" si="92"/>
        <v>0</v>
      </c>
      <c r="EB101" s="98">
        <f t="shared" si="92"/>
        <v>0</v>
      </c>
      <c r="EC101" s="98">
        <f t="shared" si="92"/>
        <v>0</v>
      </c>
      <c r="ED101" s="98">
        <f t="shared" si="92"/>
        <v>0</v>
      </c>
      <c r="EE101" s="98">
        <f t="shared" si="92"/>
        <v>0</v>
      </c>
      <c r="EF101" s="98">
        <f t="shared" si="92"/>
        <v>0</v>
      </c>
      <c r="EG101" s="98">
        <f t="shared" si="92"/>
        <v>0</v>
      </c>
      <c r="EH101" s="98">
        <f t="shared" si="92"/>
        <v>0</v>
      </c>
      <c r="EI101" s="98">
        <f t="shared" si="92"/>
        <v>0</v>
      </c>
      <c r="EJ101" s="98">
        <f t="shared" si="92"/>
        <v>0</v>
      </c>
      <c r="EK101" s="98">
        <f t="shared" si="92"/>
        <v>0</v>
      </c>
      <c r="EL101" s="98">
        <f t="shared" si="92"/>
        <v>0</v>
      </c>
      <c r="EM101" s="98">
        <f t="shared" si="92"/>
        <v>0</v>
      </c>
      <c r="EN101" s="98">
        <f t="shared" si="92"/>
        <v>0</v>
      </c>
      <c r="EO101" s="98">
        <f t="shared" si="92"/>
        <v>0</v>
      </c>
      <c r="EP101" s="98">
        <f t="shared" si="92"/>
        <v>0</v>
      </c>
      <c r="EQ101" s="98">
        <f t="shared" si="92"/>
        <v>0</v>
      </c>
      <c r="ER101" s="98">
        <f t="shared" si="92"/>
        <v>0.05</v>
      </c>
      <c r="ES101" s="98">
        <f t="shared" si="92"/>
        <v>0</v>
      </c>
      <c r="ET101" s="98">
        <f t="shared" si="92"/>
        <v>0</v>
      </c>
      <c r="EU101" s="98">
        <f t="shared" si="92"/>
        <v>0</v>
      </c>
      <c r="EV101" s="98">
        <f t="shared" si="92"/>
        <v>0</v>
      </c>
      <c r="EW101" s="98">
        <f t="shared" si="92"/>
        <v>0</v>
      </c>
      <c r="EX101" s="98">
        <f t="shared" ref="EX101:EX116" si="101">BO101/$C101</f>
        <v>0</v>
      </c>
      <c r="EY101" s="98">
        <f t="shared" si="93"/>
        <v>0</v>
      </c>
      <c r="EZ101" s="98">
        <f t="shared" si="93"/>
        <v>0</v>
      </c>
      <c r="FA101" s="98">
        <f t="shared" si="93"/>
        <v>0</v>
      </c>
      <c r="FB101" s="98">
        <f t="shared" si="93"/>
        <v>0</v>
      </c>
      <c r="FC101" s="98">
        <f t="shared" si="93"/>
        <v>0</v>
      </c>
      <c r="FD101" s="98">
        <f t="shared" si="93"/>
        <v>0</v>
      </c>
      <c r="FE101" s="98">
        <f t="shared" si="93"/>
        <v>0</v>
      </c>
      <c r="FF101" s="98">
        <f t="shared" si="93"/>
        <v>0</v>
      </c>
      <c r="FG101" s="98">
        <f t="shared" si="93"/>
        <v>0</v>
      </c>
      <c r="FH101" s="98">
        <f t="shared" si="93"/>
        <v>0</v>
      </c>
      <c r="FI101" s="98">
        <f t="shared" si="93"/>
        <v>0</v>
      </c>
      <c r="FJ101" s="98">
        <f t="shared" si="93"/>
        <v>0</v>
      </c>
      <c r="FK101" s="98">
        <f t="shared" si="93"/>
        <v>0</v>
      </c>
      <c r="FL101" s="98">
        <f t="shared" si="93"/>
        <v>0</v>
      </c>
      <c r="FM101" s="143">
        <f t="shared" si="93"/>
        <v>0</v>
      </c>
      <c r="FN101" s="97"/>
      <c r="FO101" s="97"/>
      <c r="FP101" s="97"/>
      <c r="FQ101" s="97"/>
      <c r="FT101" s="96">
        <v>40664</v>
      </c>
      <c r="FU101" s="97">
        <f t="shared" si="7"/>
        <v>0</v>
      </c>
      <c r="FV101" s="97">
        <f t="shared" si="8"/>
        <v>0.65</v>
      </c>
      <c r="FW101" s="97">
        <f t="shared" si="9"/>
        <v>0.6</v>
      </c>
      <c r="FX101" s="97">
        <f t="shared" si="10"/>
        <v>0.75</v>
      </c>
      <c r="FY101" s="97">
        <f t="shared" si="11"/>
        <v>0.75</v>
      </c>
      <c r="FZ101" s="97">
        <f t="shared" si="12"/>
        <v>0.9</v>
      </c>
      <c r="GA101" s="97">
        <f t="shared" si="13"/>
        <v>0.9</v>
      </c>
      <c r="GB101" s="97">
        <f t="shared" si="14"/>
        <v>0.75</v>
      </c>
      <c r="GC101" s="97">
        <f t="shared" si="15"/>
        <v>0.9</v>
      </c>
      <c r="GD101" s="97">
        <f t="shared" si="16"/>
        <v>1</v>
      </c>
      <c r="GE101" s="97">
        <f t="shared" si="17"/>
        <v>0.8</v>
      </c>
      <c r="GF101" s="97">
        <f t="shared" si="18"/>
        <v>0.95</v>
      </c>
      <c r="GG101" s="97">
        <f t="shared" si="19"/>
        <v>0.95</v>
      </c>
      <c r="GH101" s="97">
        <f t="shared" si="20"/>
        <v>0.9</v>
      </c>
      <c r="GI101" s="97">
        <f t="shared" si="21"/>
        <v>0.95</v>
      </c>
      <c r="GJ101" s="97">
        <f t="shared" si="22"/>
        <v>0.9</v>
      </c>
      <c r="GK101" s="97">
        <f t="shared" si="23"/>
        <v>1</v>
      </c>
      <c r="GL101" s="97">
        <f t="shared" si="24"/>
        <v>0.85</v>
      </c>
      <c r="GM101" s="97">
        <f t="shared" si="25"/>
        <v>0.95</v>
      </c>
      <c r="GN101" s="97">
        <f t="shared" si="26"/>
        <v>0.9</v>
      </c>
      <c r="GO101" s="97">
        <f t="shared" si="27"/>
        <v>0.95</v>
      </c>
      <c r="GP101" s="97">
        <f t="shared" si="28"/>
        <v>0.95</v>
      </c>
      <c r="GQ101" s="97">
        <f t="shared" si="29"/>
        <v>0.95</v>
      </c>
      <c r="GR101" s="97">
        <f t="shared" si="30"/>
        <v>1</v>
      </c>
      <c r="GS101" s="97">
        <f t="shared" si="31"/>
        <v>0.95</v>
      </c>
      <c r="GT101" s="97">
        <f t="shared" si="32"/>
        <v>0.95</v>
      </c>
      <c r="GU101" s="97">
        <f t="shared" si="33"/>
        <v>1</v>
      </c>
      <c r="GV101" s="97">
        <f t="shared" si="34"/>
        <v>1</v>
      </c>
      <c r="GW101" s="97">
        <f t="shared" si="35"/>
        <v>1</v>
      </c>
      <c r="GX101" s="97">
        <f t="shared" si="36"/>
        <v>1</v>
      </c>
      <c r="GY101" s="97">
        <f t="shared" si="37"/>
        <v>1</v>
      </c>
      <c r="GZ101" s="97">
        <f t="shared" si="38"/>
        <v>1</v>
      </c>
      <c r="HA101" s="97">
        <f t="shared" si="39"/>
        <v>1</v>
      </c>
      <c r="HB101" s="97">
        <f t="shared" si="40"/>
        <v>0.95</v>
      </c>
      <c r="HC101" s="97">
        <f t="shared" si="41"/>
        <v>0.95</v>
      </c>
      <c r="HD101" s="97">
        <f t="shared" si="42"/>
        <v>1</v>
      </c>
      <c r="HE101" s="97">
        <f t="shared" si="43"/>
        <v>1</v>
      </c>
      <c r="HF101" s="97">
        <f t="shared" si="44"/>
        <v>1</v>
      </c>
      <c r="HG101" s="97">
        <f t="shared" si="45"/>
        <v>1</v>
      </c>
      <c r="HH101" s="97">
        <f t="shared" si="46"/>
        <v>1</v>
      </c>
      <c r="HI101" s="97">
        <f t="shared" si="47"/>
        <v>1</v>
      </c>
      <c r="HJ101" s="97">
        <f t="shared" si="48"/>
        <v>1</v>
      </c>
      <c r="HK101" s="97">
        <f t="shared" si="49"/>
        <v>1</v>
      </c>
      <c r="HL101" s="97">
        <f t="shared" si="50"/>
        <v>1</v>
      </c>
      <c r="HM101" s="97">
        <f t="shared" si="51"/>
        <v>1</v>
      </c>
      <c r="HN101" s="97">
        <f t="shared" si="52"/>
        <v>1</v>
      </c>
      <c r="HO101" s="97">
        <f t="shared" si="53"/>
        <v>1</v>
      </c>
      <c r="HP101" s="97">
        <f t="shared" si="54"/>
        <v>1</v>
      </c>
      <c r="HQ101" s="97">
        <f t="shared" si="55"/>
        <v>1</v>
      </c>
      <c r="HR101" s="97">
        <f t="shared" si="56"/>
        <v>1</v>
      </c>
      <c r="HS101" s="97">
        <f t="shared" si="57"/>
        <v>1</v>
      </c>
      <c r="HT101" s="97">
        <f t="shared" si="58"/>
        <v>1</v>
      </c>
      <c r="HU101" s="97">
        <f t="shared" si="59"/>
        <v>1</v>
      </c>
      <c r="HV101" s="97">
        <f t="shared" si="60"/>
        <v>1</v>
      </c>
      <c r="HW101" s="97">
        <f t="shared" si="61"/>
        <v>1</v>
      </c>
      <c r="HX101" s="97">
        <f t="shared" si="62"/>
        <v>1</v>
      </c>
      <c r="HY101" s="97">
        <f t="shared" si="63"/>
        <v>1</v>
      </c>
      <c r="HZ101" s="97">
        <f t="shared" si="64"/>
        <v>1</v>
      </c>
      <c r="IA101" s="97">
        <f t="shared" si="65"/>
        <v>0.95</v>
      </c>
      <c r="IB101" s="97">
        <f t="shared" si="66"/>
        <v>1</v>
      </c>
      <c r="IC101" s="97">
        <f t="shared" si="67"/>
        <v>1</v>
      </c>
      <c r="ID101" s="97">
        <f t="shared" si="68"/>
        <v>1</v>
      </c>
      <c r="IE101" s="97">
        <f t="shared" si="69"/>
        <v>1</v>
      </c>
      <c r="IF101" s="97">
        <f t="shared" si="70"/>
        <v>1</v>
      </c>
      <c r="IG101" s="97">
        <f t="shared" si="71"/>
        <v>1</v>
      </c>
      <c r="IH101" s="97">
        <f t="shared" si="72"/>
        <v>1</v>
      </c>
      <c r="II101" s="97">
        <f t="shared" si="73"/>
        <v>1</v>
      </c>
      <c r="IJ101" s="97">
        <f t="shared" si="74"/>
        <v>1</v>
      </c>
      <c r="IK101" s="97">
        <f t="shared" si="75"/>
        <v>1</v>
      </c>
      <c r="IL101" s="97">
        <f t="shared" si="76"/>
        <v>1</v>
      </c>
      <c r="IM101" s="97">
        <f t="shared" si="77"/>
        <v>1</v>
      </c>
      <c r="IN101" s="97">
        <f t="shared" si="78"/>
        <v>1</v>
      </c>
      <c r="IO101" s="97">
        <f t="shared" si="79"/>
        <v>1</v>
      </c>
      <c r="IP101" s="97">
        <f t="shared" si="80"/>
        <v>1</v>
      </c>
      <c r="IQ101" s="97">
        <f t="shared" si="81"/>
        <v>1</v>
      </c>
      <c r="IR101" s="97">
        <f t="shared" si="82"/>
        <v>1</v>
      </c>
      <c r="IS101" s="97">
        <f t="shared" si="83"/>
        <v>1</v>
      </c>
      <c r="IT101" s="97">
        <f t="shared" si="84"/>
        <v>1</v>
      </c>
      <c r="IU101" s="97">
        <f t="shared" si="85"/>
        <v>1</v>
      </c>
      <c r="IV101" s="157">
        <f t="shared" si="86"/>
        <v>1</v>
      </c>
      <c r="IW101" s="99"/>
      <c r="IX101" s="99"/>
      <c r="IY101" s="99"/>
      <c r="IZ101" s="99"/>
    </row>
    <row r="102" spans="2:260" x14ac:dyDescent="0.35">
      <c r="B102" s="73">
        <v>40695</v>
      </c>
      <c r="C102" s="92">
        <f>H13</f>
        <v>13</v>
      </c>
      <c r="D102" s="92">
        <f t="shared" ref="D102:BO102" si="102">I13</f>
        <v>4</v>
      </c>
      <c r="E102" s="92">
        <f t="shared" si="102"/>
        <v>7</v>
      </c>
      <c r="F102" s="92">
        <f t="shared" si="102"/>
        <v>2</v>
      </c>
      <c r="G102" s="92">
        <f t="shared" si="102"/>
        <v>2</v>
      </c>
      <c r="H102" s="92">
        <f t="shared" si="102"/>
        <v>2</v>
      </c>
      <c r="I102" s="92">
        <f t="shared" si="102"/>
        <v>1</v>
      </c>
      <c r="J102" s="92">
        <f t="shared" si="102"/>
        <v>1</v>
      </c>
      <c r="K102" s="92">
        <f t="shared" si="102"/>
        <v>1</v>
      </c>
      <c r="L102" s="92">
        <f t="shared" si="102"/>
        <v>0</v>
      </c>
      <c r="M102" s="92">
        <f t="shared" si="102"/>
        <v>0</v>
      </c>
      <c r="N102" s="92">
        <f t="shared" si="102"/>
        <v>0</v>
      </c>
      <c r="O102" s="92">
        <f t="shared" si="102"/>
        <v>0</v>
      </c>
      <c r="P102" s="92">
        <f t="shared" si="102"/>
        <v>2</v>
      </c>
      <c r="Q102" s="92">
        <f t="shared" si="102"/>
        <v>0</v>
      </c>
      <c r="R102" s="92">
        <f t="shared" si="102"/>
        <v>0</v>
      </c>
      <c r="S102" s="92">
        <f t="shared" si="102"/>
        <v>0</v>
      </c>
      <c r="T102" s="92">
        <f t="shared" si="102"/>
        <v>0</v>
      </c>
      <c r="U102" s="92">
        <f t="shared" si="102"/>
        <v>0</v>
      </c>
      <c r="V102" s="92">
        <f t="shared" si="102"/>
        <v>0</v>
      </c>
      <c r="W102" s="92">
        <f t="shared" si="102"/>
        <v>0</v>
      </c>
      <c r="X102" s="92">
        <f t="shared" si="102"/>
        <v>0</v>
      </c>
      <c r="Y102" s="92">
        <f t="shared" si="102"/>
        <v>0</v>
      </c>
      <c r="Z102" s="92">
        <f t="shared" si="102"/>
        <v>0</v>
      </c>
      <c r="AA102" s="92">
        <f t="shared" si="102"/>
        <v>1</v>
      </c>
      <c r="AB102" s="92">
        <f t="shared" si="102"/>
        <v>0</v>
      </c>
      <c r="AC102" s="92">
        <f t="shared" si="102"/>
        <v>1</v>
      </c>
      <c r="AD102" s="92">
        <f t="shared" si="102"/>
        <v>1</v>
      </c>
      <c r="AE102" s="92">
        <f t="shared" si="102"/>
        <v>1</v>
      </c>
      <c r="AF102" s="92">
        <f t="shared" si="102"/>
        <v>0</v>
      </c>
      <c r="AG102" s="92">
        <f t="shared" si="102"/>
        <v>0</v>
      </c>
      <c r="AH102" s="92">
        <f t="shared" si="102"/>
        <v>0</v>
      </c>
      <c r="AI102" s="92">
        <f t="shared" si="102"/>
        <v>0</v>
      </c>
      <c r="AJ102" s="92">
        <f t="shared" si="102"/>
        <v>0</v>
      </c>
      <c r="AK102" s="92">
        <f t="shared" si="102"/>
        <v>0</v>
      </c>
      <c r="AL102" s="92">
        <f t="shared" si="102"/>
        <v>0</v>
      </c>
      <c r="AM102" s="92">
        <f t="shared" si="102"/>
        <v>0</v>
      </c>
      <c r="AN102" s="92">
        <f t="shared" si="102"/>
        <v>0</v>
      </c>
      <c r="AO102" s="92">
        <f t="shared" si="102"/>
        <v>0</v>
      </c>
      <c r="AP102" s="92">
        <f t="shared" si="102"/>
        <v>0</v>
      </c>
      <c r="AQ102" s="92">
        <f t="shared" si="102"/>
        <v>0</v>
      </c>
      <c r="AR102" s="92">
        <f t="shared" si="102"/>
        <v>0</v>
      </c>
      <c r="AS102" s="92">
        <f t="shared" si="102"/>
        <v>0</v>
      </c>
      <c r="AT102" s="92">
        <f t="shared" si="102"/>
        <v>0</v>
      </c>
      <c r="AU102" s="92">
        <f t="shared" si="102"/>
        <v>0</v>
      </c>
      <c r="AV102" s="92">
        <f t="shared" si="102"/>
        <v>0</v>
      </c>
      <c r="AW102" s="92">
        <f t="shared" si="102"/>
        <v>0</v>
      </c>
      <c r="AX102" s="92">
        <f t="shared" si="102"/>
        <v>0</v>
      </c>
      <c r="AY102" s="92">
        <f t="shared" si="102"/>
        <v>0</v>
      </c>
      <c r="AZ102" s="92">
        <f t="shared" si="102"/>
        <v>0</v>
      </c>
      <c r="BA102" s="92">
        <f t="shared" si="102"/>
        <v>0</v>
      </c>
      <c r="BB102" s="92">
        <f t="shared" si="102"/>
        <v>0</v>
      </c>
      <c r="BC102" s="92">
        <f t="shared" si="102"/>
        <v>0</v>
      </c>
      <c r="BD102" s="92">
        <f t="shared" si="102"/>
        <v>0</v>
      </c>
      <c r="BE102" s="92">
        <f t="shared" si="102"/>
        <v>0</v>
      </c>
      <c r="BF102" s="92">
        <f t="shared" si="102"/>
        <v>0</v>
      </c>
      <c r="BG102" s="92">
        <f t="shared" si="102"/>
        <v>0</v>
      </c>
      <c r="BH102" s="92">
        <f t="shared" si="102"/>
        <v>0</v>
      </c>
      <c r="BI102" s="92">
        <f t="shared" si="102"/>
        <v>0</v>
      </c>
      <c r="BJ102" s="92">
        <f t="shared" si="102"/>
        <v>0</v>
      </c>
      <c r="BK102" s="92">
        <f t="shared" si="102"/>
        <v>0</v>
      </c>
      <c r="BL102" s="92">
        <f t="shared" si="102"/>
        <v>0</v>
      </c>
      <c r="BM102" s="92">
        <f t="shared" si="102"/>
        <v>0</v>
      </c>
      <c r="BN102" s="92">
        <f t="shared" si="102"/>
        <v>0</v>
      </c>
      <c r="BO102" s="92">
        <f t="shared" si="102"/>
        <v>0</v>
      </c>
      <c r="BP102" s="92">
        <f t="shared" ref="BP102:CC102" si="103">BU13</f>
        <v>0</v>
      </c>
      <c r="BQ102" s="92">
        <f t="shared" si="103"/>
        <v>0</v>
      </c>
      <c r="BR102" s="92">
        <f t="shared" si="103"/>
        <v>0</v>
      </c>
      <c r="BS102" s="92">
        <f t="shared" si="103"/>
        <v>0</v>
      </c>
      <c r="BT102" s="92">
        <f t="shared" si="103"/>
        <v>0</v>
      </c>
      <c r="BU102" s="92">
        <f t="shared" si="103"/>
        <v>0</v>
      </c>
      <c r="BV102" s="92">
        <f t="shared" si="103"/>
        <v>0</v>
      </c>
      <c r="BW102" s="92">
        <f t="shared" si="103"/>
        <v>0</v>
      </c>
      <c r="BX102" s="92">
        <f t="shared" si="103"/>
        <v>0</v>
      </c>
      <c r="BY102" s="92">
        <f t="shared" si="103"/>
        <v>0</v>
      </c>
      <c r="BZ102" s="92">
        <f t="shared" si="103"/>
        <v>0</v>
      </c>
      <c r="CA102" s="92">
        <f t="shared" si="103"/>
        <v>0</v>
      </c>
      <c r="CB102" s="92">
        <f t="shared" si="103"/>
        <v>0</v>
      </c>
      <c r="CC102" s="150">
        <f t="shared" si="103"/>
        <v>0</v>
      </c>
      <c r="CD102" s="75"/>
      <c r="CE102" s="75"/>
      <c r="CF102" s="75"/>
      <c r="CG102" s="75"/>
      <c r="CH102" s="75"/>
      <c r="CK102" s="94">
        <v>40695</v>
      </c>
      <c r="CL102" s="98">
        <f t="shared" si="91"/>
        <v>1</v>
      </c>
      <c r="CM102" s="98">
        <f t="shared" ref="CM102:EW106" si="104">D102/$C102</f>
        <v>0.30769230769230771</v>
      </c>
      <c r="CN102" s="98">
        <f t="shared" si="104"/>
        <v>0.53846153846153844</v>
      </c>
      <c r="CO102" s="98">
        <f t="shared" si="104"/>
        <v>0.15384615384615385</v>
      </c>
      <c r="CP102" s="98">
        <f t="shared" si="104"/>
        <v>0.15384615384615385</v>
      </c>
      <c r="CQ102" s="98">
        <f t="shared" si="104"/>
        <v>0.15384615384615385</v>
      </c>
      <c r="CR102" s="98">
        <f t="shared" si="104"/>
        <v>7.6923076923076927E-2</v>
      </c>
      <c r="CS102" s="98">
        <f t="shared" si="104"/>
        <v>7.6923076923076927E-2</v>
      </c>
      <c r="CT102" s="98">
        <f t="shared" si="104"/>
        <v>7.6923076923076927E-2</v>
      </c>
      <c r="CU102" s="98">
        <f t="shared" si="104"/>
        <v>0</v>
      </c>
      <c r="CV102" s="98">
        <f t="shared" si="104"/>
        <v>0</v>
      </c>
      <c r="CW102" s="98">
        <f t="shared" si="104"/>
        <v>0</v>
      </c>
      <c r="CX102" s="98">
        <f t="shared" si="104"/>
        <v>0</v>
      </c>
      <c r="CY102" s="98">
        <f t="shared" si="104"/>
        <v>0.15384615384615385</v>
      </c>
      <c r="CZ102" s="98">
        <f t="shared" si="104"/>
        <v>0</v>
      </c>
      <c r="DA102" s="98">
        <f t="shared" si="104"/>
        <v>0</v>
      </c>
      <c r="DB102" s="98">
        <f t="shared" si="104"/>
        <v>0</v>
      </c>
      <c r="DC102" s="98">
        <f t="shared" si="104"/>
        <v>0</v>
      </c>
      <c r="DD102" s="98">
        <f t="shared" si="104"/>
        <v>0</v>
      </c>
      <c r="DE102" s="98">
        <f t="shared" si="104"/>
        <v>0</v>
      </c>
      <c r="DF102" s="98">
        <f t="shared" si="104"/>
        <v>0</v>
      </c>
      <c r="DG102" s="98">
        <f t="shared" si="104"/>
        <v>0</v>
      </c>
      <c r="DH102" s="98">
        <f t="shared" si="104"/>
        <v>0</v>
      </c>
      <c r="DI102" s="98">
        <f t="shared" si="104"/>
        <v>0</v>
      </c>
      <c r="DJ102" s="98">
        <f t="shared" si="104"/>
        <v>7.6923076923076927E-2</v>
      </c>
      <c r="DK102" s="98">
        <f t="shared" si="104"/>
        <v>0</v>
      </c>
      <c r="DL102" s="98">
        <f t="shared" si="104"/>
        <v>7.6923076923076927E-2</v>
      </c>
      <c r="DM102" s="98">
        <f t="shared" si="104"/>
        <v>7.6923076923076927E-2</v>
      </c>
      <c r="DN102" s="98">
        <f t="shared" si="104"/>
        <v>7.6923076923076927E-2</v>
      </c>
      <c r="DO102" s="98">
        <f t="shared" si="104"/>
        <v>0</v>
      </c>
      <c r="DP102" s="98">
        <f t="shared" si="104"/>
        <v>0</v>
      </c>
      <c r="DQ102" s="98">
        <f t="shared" si="104"/>
        <v>0</v>
      </c>
      <c r="DR102" s="98">
        <f t="shared" si="104"/>
        <v>0</v>
      </c>
      <c r="DS102" s="98">
        <f t="shared" si="104"/>
        <v>0</v>
      </c>
      <c r="DT102" s="98">
        <f t="shared" si="104"/>
        <v>0</v>
      </c>
      <c r="DU102" s="98">
        <f t="shared" si="104"/>
        <v>0</v>
      </c>
      <c r="DV102" s="98">
        <f t="shared" si="104"/>
        <v>0</v>
      </c>
      <c r="DW102" s="98">
        <f t="shared" si="104"/>
        <v>0</v>
      </c>
      <c r="DX102" s="98">
        <f t="shared" si="104"/>
        <v>0</v>
      </c>
      <c r="DY102" s="98">
        <f t="shared" si="104"/>
        <v>0</v>
      </c>
      <c r="DZ102" s="98">
        <f t="shared" si="104"/>
        <v>0</v>
      </c>
      <c r="EA102" s="98">
        <f t="shared" si="104"/>
        <v>0</v>
      </c>
      <c r="EB102" s="98">
        <f t="shared" si="104"/>
        <v>0</v>
      </c>
      <c r="EC102" s="98">
        <f t="shared" si="104"/>
        <v>0</v>
      </c>
      <c r="ED102" s="98">
        <f t="shared" si="104"/>
        <v>0</v>
      </c>
      <c r="EE102" s="98">
        <f t="shared" si="104"/>
        <v>0</v>
      </c>
      <c r="EF102" s="98">
        <f t="shared" si="104"/>
        <v>0</v>
      </c>
      <c r="EG102" s="98">
        <f t="shared" si="104"/>
        <v>0</v>
      </c>
      <c r="EH102" s="98">
        <f t="shared" si="104"/>
        <v>0</v>
      </c>
      <c r="EI102" s="98">
        <f t="shared" si="104"/>
        <v>0</v>
      </c>
      <c r="EJ102" s="98">
        <f t="shared" si="104"/>
        <v>0</v>
      </c>
      <c r="EK102" s="98">
        <f t="shared" si="104"/>
        <v>0</v>
      </c>
      <c r="EL102" s="98">
        <f t="shared" si="104"/>
        <v>0</v>
      </c>
      <c r="EM102" s="98">
        <f t="shared" si="104"/>
        <v>0</v>
      </c>
      <c r="EN102" s="98">
        <f t="shared" si="104"/>
        <v>0</v>
      </c>
      <c r="EO102" s="98">
        <f t="shared" si="104"/>
        <v>0</v>
      </c>
      <c r="EP102" s="98">
        <f t="shared" si="104"/>
        <v>0</v>
      </c>
      <c r="EQ102" s="98">
        <f t="shared" si="104"/>
        <v>0</v>
      </c>
      <c r="ER102" s="98">
        <f t="shared" si="104"/>
        <v>0</v>
      </c>
      <c r="ES102" s="98">
        <f t="shared" si="104"/>
        <v>0</v>
      </c>
      <c r="ET102" s="98">
        <f t="shared" si="104"/>
        <v>0</v>
      </c>
      <c r="EU102" s="98">
        <f t="shared" si="104"/>
        <v>0</v>
      </c>
      <c r="EV102" s="98">
        <f t="shared" si="104"/>
        <v>0</v>
      </c>
      <c r="EW102" s="98">
        <f t="shared" si="104"/>
        <v>0</v>
      </c>
      <c r="EX102" s="98">
        <f t="shared" si="101"/>
        <v>0</v>
      </c>
      <c r="EY102" s="98">
        <f t="shared" si="93"/>
        <v>0</v>
      </c>
      <c r="EZ102" s="98">
        <f t="shared" si="93"/>
        <v>0</v>
      </c>
      <c r="FA102" s="98">
        <f t="shared" si="93"/>
        <v>0</v>
      </c>
      <c r="FB102" s="98">
        <f t="shared" si="93"/>
        <v>0</v>
      </c>
      <c r="FC102" s="98">
        <f t="shared" si="93"/>
        <v>0</v>
      </c>
      <c r="FD102" s="98">
        <f t="shared" si="93"/>
        <v>0</v>
      </c>
      <c r="FE102" s="98">
        <f t="shared" si="93"/>
        <v>0</v>
      </c>
      <c r="FF102" s="98">
        <f t="shared" si="93"/>
        <v>0</v>
      </c>
      <c r="FG102" s="98">
        <f t="shared" si="93"/>
        <v>0</v>
      </c>
      <c r="FH102" s="98">
        <f t="shared" si="93"/>
        <v>0</v>
      </c>
      <c r="FI102" s="98">
        <f t="shared" si="93"/>
        <v>0</v>
      </c>
      <c r="FJ102" s="98">
        <f t="shared" si="93"/>
        <v>0</v>
      </c>
      <c r="FK102" s="98">
        <f t="shared" si="93"/>
        <v>0</v>
      </c>
      <c r="FL102" s="143">
        <f t="shared" si="93"/>
        <v>0</v>
      </c>
      <c r="FM102" s="97"/>
      <c r="FN102" s="97"/>
      <c r="FO102" s="97"/>
      <c r="FP102" s="97"/>
      <c r="FQ102" s="97"/>
      <c r="FT102" s="96">
        <v>40695</v>
      </c>
      <c r="FU102" s="97">
        <f t="shared" si="7"/>
        <v>0</v>
      </c>
      <c r="FV102" s="97">
        <f t="shared" si="8"/>
        <v>0.69230769230769229</v>
      </c>
      <c r="FW102" s="97">
        <f t="shared" si="9"/>
        <v>0.46153846153846156</v>
      </c>
      <c r="FX102" s="97">
        <f t="shared" si="10"/>
        <v>0.84615384615384615</v>
      </c>
      <c r="FY102" s="97">
        <f t="shared" si="11"/>
        <v>0.84615384615384615</v>
      </c>
      <c r="FZ102" s="97">
        <f t="shared" si="12"/>
        <v>0.84615384615384615</v>
      </c>
      <c r="GA102" s="97">
        <f t="shared" si="13"/>
        <v>0.92307692307692313</v>
      </c>
      <c r="GB102" s="97">
        <f t="shared" si="14"/>
        <v>0.92307692307692313</v>
      </c>
      <c r="GC102" s="97">
        <f t="shared" si="15"/>
        <v>0.92307692307692313</v>
      </c>
      <c r="GD102" s="97">
        <f t="shared" si="16"/>
        <v>1</v>
      </c>
      <c r="GE102" s="97">
        <f t="shared" si="17"/>
        <v>1</v>
      </c>
      <c r="GF102" s="97">
        <f t="shared" si="18"/>
        <v>1</v>
      </c>
      <c r="GG102" s="97">
        <f t="shared" si="19"/>
        <v>1</v>
      </c>
      <c r="GH102" s="97">
        <f t="shared" si="20"/>
        <v>0.84615384615384615</v>
      </c>
      <c r="GI102" s="97">
        <f t="shared" si="21"/>
        <v>1</v>
      </c>
      <c r="GJ102" s="97">
        <f t="shared" si="22"/>
        <v>1</v>
      </c>
      <c r="GK102" s="97">
        <f t="shared" si="23"/>
        <v>1</v>
      </c>
      <c r="GL102" s="97">
        <f t="shared" si="24"/>
        <v>1</v>
      </c>
      <c r="GM102" s="97">
        <f t="shared" si="25"/>
        <v>1</v>
      </c>
      <c r="GN102" s="97">
        <f t="shared" si="26"/>
        <v>1</v>
      </c>
      <c r="GO102" s="97">
        <f t="shared" si="27"/>
        <v>1</v>
      </c>
      <c r="GP102" s="97">
        <f t="shared" si="28"/>
        <v>1</v>
      </c>
      <c r="GQ102" s="97">
        <f t="shared" si="29"/>
        <v>1</v>
      </c>
      <c r="GR102" s="97">
        <f t="shared" si="30"/>
        <v>1</v>
      </c>
      <c r="GS102" s="97">
        <f t="shared" si="31"/>
        <v>0.92307692307692313</v>
      </c>
      <c r="GT102" s="97">
        <f t="shared" si="32"/>
        <v>1</v>
      </c>
      <c r="GU102" s="97">
        <f t="shared" si="33"/>
        <v>0.92307692307692313</v>
      </c>
      <c r="GV102" s="97">
        <f t="shared" si="34"/>
        <v>0.92307692307692313</v>
      </c>
      <c r="GW102" s="97">
        <f t="shared" si="35"/>
        <v>0.92307692307692313</v>
      </c>
      <c r="GX102" s="97">
        <f t="shared" si="36"/>
        <v>1</v>
      </c>
      <c r="GY102" s="97">
        <f t="shared" si="37"/>
        <v>1</v>
      </c>
      <c r="GZ102" s="97">
        <f t="shared" si="38"/>
        <v>1</v>
      </c>
      <c r="HA102" s="97">
        <f t="shared" si="39"/>
        <v>1</v>
      </c>
      <c r="HB102" s="97">
        <f t="shared" si="40"/>
        <v>1</v>
      </c>
      <c r="HC102" s="97">
        <f t="shared" si="41"/>
        <v>1</v>
      </c>
      <c r="HD102" s="97">
        <f t="shared" si="42"/>
        <v>1</v>
      </c>
      <c r="HE102" s="97">
        <f t="shared" si="43"/>
        <v>1</v>
      </c>
      <c r="HF102" s="97">
        <f t="shared" si="44"/>
        <v>1</v>
      </c>
      <c r="HG102" s="97">
        <f t="shared" si="45"/>
        <v>1</v>
      </c>
      <c r="HH102" s="97">
        <f t="shared" si="46"/>
        <v>1</v>
      </c>
      <c r="HI102" s="97">
        <f t="shared" si="47"/>
        <v>1</v>
      </c>
      <c r="HJ102" s="97">
        <f t="shared" si="48"/>
        <v>1</v>
      </c>
      <c r="HK102" s="97">
        <f t="shared" si="49"/>
        <v>1</v>
      </c>
      <c r="HL102" s="97">
        <f t="shared" si="50"/>
        <v>1</v>
      </c>
      <c r="HM102" s="97">
        <f t="shared" si="51"/>
        <v>1</v>
      </c>
      <c r="HN102" s="97">
        <f t="shared" si="52"/>
        <v>1</v>
      </c>
      <c r="HO102" s="97">
        <f t="shared" si="53"/>
        <v>1</v>
      </c>
      <c r="HP102" s="97">
        <f t="shared" si="54"/>
        <v>1</v>
      </c>
      <c r="HQ102" s="97">
        <f t="shared" si="55"/>
        <v>1</v>
      </c>
      <c r="HR102" s="97">
        <f t="shared" si="56"/>
        <v>1</v>
      </c>
      <c r="HS102" s="97">
        <f t="shared" si="57"/>
        <v>1</v>
      </c>
      <c r="HT102" s="97">
        <f t="shared" si="58"/>
        <v>1</v>
      </c>
      <c r="HU102" s="97">
        <f t="shared" si="59"/>
        <v>1</v>
      </c>
      <c r="HV102" s="97">
        <f t="shared" si="60"/>
        <v>1</v>
      </c>
      <c r="HW102" s="97">
        <f t="shared" si="61"/>
        <v>1</v>
      </c>
      <c r="HX102" s="97">
        <f t="shared" si="62"/>
        <v>1</v>
      </c>
      <c r="HY102" s="97">
        <f t="shared" si="63"/>
        <v>1</v>
      </c>
      <c r="HZ102" s="97">
        <f t="shared" si="64"/>
        <v>1</v>
      </c>
      <c r="IA102" s="97">
        <f t="shared" si="65"/>
        <v>1</v>
      </c>
      <c r="IB102" s="97">
        <f t="shared" si="66"/>
        <v>1</v>
      </c>
      <c r="IC102" s="97">
        <f t="shared" si="67"/>
        <v>1</v>
      </c>
      <c r="ID102" s="97">
        <f t="shared" si="68"/>
        <v>1</v>
      </c>
      <c r="IE102" s="97">
        <f t="shared" si="69"/>
        <v>1</v>
      </c>
      <c r="IF102" s="97">
        <f t="shared" si="70"/>
        <v>1</v>
      </c>
      <c r="IG102" s="97">
        <f t="shared" si="71"/>
        <v>1</v>
      </c>
      <c r="IH102" s="97">
        <f t="shared" si="72"/>
        <v>1</v>
      </c>
      <c r="II102" s="97">
        <f t="shared" si="73"/>
        <v>1</v>
      </c>
      <c r="IJ102" s="97">
        <f t="shared" si="74"/>
        <v>1</v>
      </c>
      <c r="IK102" s="97">
        <f t="shared" si="75"/>
        <v>1</v>
      </c>
      <c r="IL102" s="97">
        <f t="shared" si="76"/>
        <v>1</v>
      </c>
      <c r="IM102" s="97">
        <f t="shared" si="77"/>
        <v>1</v>
      </c>
      <c r="IN102" s="97">
        <f t="shared" si="78"/>
        <v>1</v>
      </c>
      <c r="IO102" s="97">
        <f t="shared" si="79"/>
        <v>1</v>
      </c>
      <c r="IP102" s="97">
        <f t="shared" si="80"/>
        <v>1</v>
      </c>
      <c r="IQ102" s="97">
        <f t="shared" si="81"/>
        <v>1</v>
      </c>
      <c r="IR102" s="97">
        <f t="shared" si="82"/>
        <v>1</v>
      </c>
      <c r="IS102" s="97">
        <f t="shared" si="83"/>
        <v>1</v>
      </c>
      <c r="IT102" s="97">
        <f t="shared" si="84"/>
        <v>1</v>
      </c>
      <c r="IU102" s="157">
        <f t="shared" si="85"/>
        <v>1</v>
      </c>
      <c r="IV102" s="99"/>
      <c r="IW102" s="99"/>
      <c r="IX102" s="99"/>
      <c r="IY102" s="99"/>
      <c r="IZ102" s="99"/>
    </row>
    <row r="103" spans="2:260" x14ac:dyDescent="0.35">
      <c r="B103" s="73">
        <v>40725</v>
      </c>
      <c r="C103" s="92">
        <f>I14</f>
        <v>7</v>
      </c>
      <c r="D103" s="92">
        <f t="shared" ref="D103:BO103" si="105">J14</f>
        <v>1</v>
      </c>
      <c r="E103" s="92">
        <f t="shared" si="105"/>
        <v>2</v>
      </c>
      <c r="F103" s="92">
        <f t="shared" si="105"/>
        <v>2</v>
      </c>
      <c r="G103" s="92">
        <f t="shared" si="105"/>
        <v>1</v>
      </c>
      <c r="H103" s="92">
        <f t="shared" si="105"/>
        <v>2</v>
      </c>
      <c r="I103" s="92">
        <f t="shared" si="105"/>
        <v>2</v>
      </c>
      <c r="J103" s="92">
        <f t="shared" si="105"/>
        <v>2</v>
      </c>
      <c r="K103" s="92">
        <f t="shared" si="105"/>
        <v>2</v>
      </c>
      <c r="L103" s="92">
        <f t="shared" si="105"/>
        <v>2</v>
      </c>
      <c r="M103" s="92">
        <f t="shared" si="105"/>
        <v>2</v>
      </c>
      <c r="N103" s="92">
        <f t="shared" si="105"/>
        <v>2</v>
      </c>
      <c r="O103" s="92">
        <f t="shared" si="105"/>
        <v>3</v>
      </c>
      <c r="P103" s="92">
        <f t="shared" si="105"/>
        <v>2</v>
      </c>
      <c r="Q103" s="92">
        <f t="shared" si="105"/>
        <v>1</v>
      </c>
      <c r="R103" s="92">
        <f t="shared" si="105"/>
        <v>1</v>
      </c>
      <c r="S103" s="92">
        <f t="shared" si="105"/>
        <v>2</v>
      </c>
      <c r="T103" s="92">
        <f t="shared" si="105"/>
        <v>2</v>
      </c>
      <c r="U103" s="92">
        <f t="shared" si="105"/>
        <v>1</v>
      </c>
      <c r="V103" s="92">
        <f t="shared" si="105"/>
        <v>1</v>
      </c>
      <c r="W103" s="92">
        <f t="shared" si="105"/>
        <v>1</v>
      </c>
      <c r="X103" s="92">
        <f t="shared" si="105"/>
        <v>1</v>
      </c>
      <c r="Y103" s="92">
        <f t="shared" si="105"/>
        <v>2</v>
      </c>
      <c r="Z103" s="92">
        <f t="shared" si="105"/>
        <v>2</v>
      </c>
      <c r="AA103" s="92">
        <f t="shared" si="105"/>
        <v>1</v>
      </c>
      <c r="AB103" s="92">
        <f t="shared" si="105"/>
        <v>2</v>
      </c>
      <c r="AC103" s="92">
        <f t="shared" si="105"/>
        <v>0</v>
      </c>
      <c r="AD103" s="92">
        <f t="shared" si="105"/>
        <v>0</v>
      </c>
      <c r="AE103" s="92">
        <f t="shared" si="105"/>
        <v>0</v>
      </c>
      <c r="AF103" s="92">
        <f t="shared" si="105"/>
        <v>0</v>
      </c>
      <c r="AG103" s="92">
        <f t="shared" si="105"/>
        <v>0</v>
      </c>
      <c r="AH103" s="92">
        <f t="shared" si="105"/>
        <v>0</v>
      </c>
      <c r="AI103" s="92">
        <f t="shared" si="105"/>
        <v>0</v>
      </c>
      <c r="AJ103" s="92">
        <f t="shared" si="105"/>
        <v>0</v>
      </c>
      <c r="AK103" s="92">
        <f t="shared" si="105"/>
        <v>0</v>
      </c>
      <c r="AL103" s="92">
        <f t="shared" si="105"/>
        <v>0</v>
      </c>
      <c r="AM103" s="92">
        <f t="shared" si="105"/>
        <v>0</v>
      </c>
      <c r="AN103" s="92">
        <f t="shared" si="105"/>
        <v>0</v>
      </c>
      <c r="AO103" s="92">
        <f t="shared" si="105"/>
        <v>0</v>
      </c>
      <c r="AP103" s="92">
        <f t="shared" si="105"/>
        <v>0</v>
      </c>
      <c r="AQ103" s="92">
        <f t="shared" si="105"/>
        <v>0</v>
      </c>
      <c r="AR103" s="92">
        <f t="shared" si="105"/>
        <v>0</v>
      </c>
      <c r="AS103" s="92">
        <f t="shared" si="105"/>
        <v>0</v>
      </c>
      <c r="AT103" s="92">
        <f t="shared" si="105"/>
        <v>0</v>
      </c>
      <c r="AU103" s="92">
        <f t="shared" si="105"/>
        <v>0</v>
      </c>
      <c r="AV103" s="92">
        <f t="shared" si="105"/>
        <v>0</v>
      </c>
      <c r="AW103" s="92">
        <f t="shared" si="105"/>
        <v>0</v>
      </c>
      <c r="AX103" s="92">
        <f t="shared" si="105"/>
        <v>0</v>
      </c>
      <c r="AY103" s="92">
        <f t="shared" si="105"/>
        <v>0</v>
      </c>
      <c r="AZ103" s="92">
        <f t="shared" si="105"/>
        <v>0</v>
      </c>
      <c r="BA103" s="92">
        <f t="shared" si="105"/>
        <v>0</v>
      </c>
      <c r="BB103" s="92">
        <f t="shared" si="105"/>
        <v>0</v>
      </c>
      <c r="BC103" s="92">
        <f t="shared" si="105"/>
        <v>0</v>
      </c>
      <c r="BD103" s="92">
        <f t="shared" si="105"/>
        <v>0</v>
      </c>
      <c r="BE103" s="92">
        <f t="shared" si="105"/>
        <v>0</v>
      </c>
      <c r="BF103" s="92">
        <f t="shared" si="105"/>
        <v>0</v>
      </c>
      <c r="BG103" s="92">
        <f t="shared" si="105"/>
        <v>0</v>
      </c>
      <c r="BH103" s="92">
        <f t="shared" si="105"/>
        <v>0</v>
      </c>
      <c r="BI103" s="92">
        <f t="shared" si="105"/>
        <v>0</v>
      </c>
      <c r="BJ103" s="92">
        <f t="shared" si="105"/>
        <v>0</v>
      </c>
      <c r="BK103" s="92">
        <f t="shared" si="105"/>
        <v>0</v>
      </c>
      <c r="BL103" s="92">
        <f t="shared" si="105"/>
        <v>0</v>
      </c>
      <c r="BM103" s="92">
        <f t="shared" si="105"/>
        <v>0</v>
      </c>
      <c r="BN103" s="92">
        <f t="shared" si="105"/>
        <v>0</v>
      </c>
      <c r="BO103" s="92">
        <f t="shared" si="105"/>
        <v>0</v>
      </c>
      <c r="BP103" s="92">
        <f t="shared" ref="BP103:CB103" si="106">BV14</f>
        <v>0</v>
      </c>
      <c r="BQ103" s="92">
        <f t="shared" si="106"/>
        <v>0</v>
      </c>
      <c r="BR103" s="92">
        <f t="shared" si="106"/>
        <v>1</v>
      </c>
      <c r="BS103" s="92">
        <f t="shared" si="106"/>
        <v>0</v>
      </c>
      <c r="BT103" s="92">
        <f t="shared" si="106"/>
        <v>0</v>
      </c>
      <c r="BU103" s="92">
        <f t="shared" si="106"/>
        <v>0</v>
      </c>
      <c r="BV103" s="92">
        <f t="shared" si="106"/>
        <v>0</v>
      </c>
      <c r="BW103" s="92">
        <f t="shared" si="106"/>
        <v>0</v>
      </c>
      <c r="BX103" s="92">
        <f t="shared" si="106"/>
        <v>0</v>
      </c>
      <c r="BY103" s="92">
        <f t="shared" si="106"/>
        <v>0</v>
      </c>
      <c r="BZ103" s="92">
        <f t="shared" si="106"/>
        <v>0</v>
      </c>
      <c r="CA103" s="92">
        <f t="shared" si="106"/>
        <v>0</v>
      </c>
      <c r="CB103" s="150">
        <f t="shared" si="106"/>
        <v>0</v>
      </c>
      <c r="CC103" s="75"/>
      <c r="CD103" s="75"/>
      <c r="CE103" s="75"/>
      <c r="CF103" s="75"/>
      <c r="CG103" s="75"/>
      <c r="CH103" s="75"/>
      <c r="CK103" s="94">
        <f>B103</f>
        <v>40725</v>
      </c>
      <c r="CL103" s="98">
        <f t="shared" si="91"/>
        <v>1</v>
      </c>
      <c r="CM103" s="98">
        <f t="shared" si="104"/>
        <v>0.14285714285714285</v>
      </c>
      <c r="CN103" s="98">
        <f t="shared" si="104"/>
        <v>0.2857142857142857</v>
      </c>
      <c r="CO103" s="98">
        <f t="shared" si="104"/>
        <v>0.2857142857142857</v>
      </c>
      <c r="CP103" s="98">
        <f t="shared" si="104"/>
        <v>0.14285714285714285</v>
      </c>
      <c r="CQ103" s="98">
        <f t="shared" si="104"/>
        <v>0.2857142857142857</v>
      </c>
      <c r="CR103" s="98">
        <f t="shared" si="104"/>
        <v>0.2857142857142857</v>
      </c>
      <c r="CS103" s="98">
        <f t="shared" si="104"/>
        <v>0.2857142857142857</v>
      </c>
      <c r="CT103" s="98">
        <f t="shared" si="104"/>
        <v>0.2857142857142857</v>
      </c>
      <c r="CU103" s="98">
        <f t="shared" si="104"/>
        <v>0.2857142857142857</v>
      </c>
      <c r="CV103" s="98">
        <f t="shared" si="104"/>
        <v>0.2857142857142857</v>
      </c>
      <c r="CW103" s="98">
        <f t="shared" si="104"/>
        <v>0.2857142857142857</v>
      </c>
      <c r="CX103" s="98">
        <f t="shared" si="104"/>
        <v>0.42857142857142855</v>
      </c>
      <c r="CY103" s="98">
        <f t="shared" si="104"/>
        <v>0.2857142857142857</v>
      </c>
      <c r="CZ103" s="98">
        <f t="shared" si="104"/>
        <v>0.14285714285714285</v>
      </c>
      <c r="DA103" s="98">
        <f t="shared" si="104"/>
        <v>0.14285714285714285</v>
      </c>
      <c r="DB103" s="98">
        <f t="shared" si="104"/>
        <v>0.2857142857142857</v>
      </c>
      <c r="DC103" s="98">
        <f t="shared" si="104"/>
        <v>0.2857142857142857</v>
      </c>
      <c r="DD103" s="98">
        <f t="shared" si="104"/>
        <v>0.14285714285714285</v>
      </c>
      <c r="DE103" s="98">
        <f t="shared" si="104"/>
        <v>0.14285714285714285</v>
      </c>
      <c r="DF103" s="98">
        <f t="shared" si="104"/>
        <v>0.14285714285714285</v>
      </c>
      <c r="DG103" s="98">
        <f t="shared" si="104"/>
        <v>0.14285714285714285</v>
      </c>
      <c r="DH103" s="98">
        <f t="shared" si="104"/>
        <v>0.2857142857142857</v>
      </c>
      <c r="DI103" s="98">
        <f t="shared" si="104"/>
        <v>0.2857142857142857</v>
      </c>
      <c r="DJ103" s="98">
        <f t="shared" si="104"/>
        <v>0.14285714285714285</v>
      </c>
      <c r="DK103" s="98">
        <f t="shared" si="104"/>
        <v>0.2857142857142857</v>
      </c>
      <c r="DL103" s="98">
        <f t="shared" si="104"/>
        <v>0</v>
      </c>
      <c r="DM103" s="98">
        <f t="shared" si="104"/>
        <v>0</v>
      </c>
      <c r="DN103" s="98">
        <f t="shared" si="104"/>
        <v>0</v>
      </c>
      <c r="DO103" s="98">
        <f t="shared" si="104"/>
        <v>0</v>
      </c>
      <c r="DP103" s="98">
        <f t="shared" si="104"/>
        <v>0</v>
      </c>
      <c r="DQ103" s="98">
        <f t="shared" si="104"/>
        <v>0</v>
      </c>
      <c r="DR103" s="98">
        <f t="shared" si="104"/>
        <v>0</v>
      </c>
      <c r="DS103" s="98">
        <f t="shared" si="104"/>
        <v>0</v>
      </c>
      <c r="DT103" s="98">
        <f t="shared" si="104"/>
        <v>0</v>
      </c>
      <c r="DU103" s="98">
        <f t="shared" si="104"/>
        <v>0</v>
      </c>
      <c r="DV103" s="98">
        <f t="shared" si="104"/>
        <v>0</v>
      </c>
      <c r="DW103" s="98">
        <f t="shared" si="104"/>
        <v>0</v>
      </c>
      <c r="DX103" s="98">
        <f t="shared" si="104"/>
        <v>0</v>
      </c>
      <c r="DY103" s="98">
        <f t="shared" si="104"/>
        <v>0</v>
      </c>
      <c r="DZ103" s="98">
        <f t="shared" si="104"/>
        <v>0</v>
      </c>
      <c r="EA103" s="98">
        <f t="shared" si="104"/>
        <v>0</v>
      </c>
      <c r="EB103" s="98">
        <f t="shared" si="104"/>
        <v>0</v>
      </c>
      <c r="EC103" s="98">
        <f t="shared" si="104"/>
        <v>0</v>
      </c>
      <c r="ED103" s="98">
        <f t="shared" si="104"/>
        <v>0</v>
      </c>
      <c r="EE103" s="98">
        <f t="shared" si="104"/>
        <v>0</v>
      </c>
      <c r="EF103" s="98">
        <f t="shared" si="104"/>
        <v>0</v>
      </c>
      <c r="EG103" s="98">
        <f t="shared" si="104"/>
        <v>0</v>
      </c>
      <c r="EH103" s="98">
        <f t="shared" si="104"/>
        <v>0</v>
      </c>
      <c r="EI103" s="98">
        <f t="shared" si="104"/>
        <v>0</v>
      </c>
      <c r="EJ103" s="98">
        <f t="shared" si="104"/>
        <v>0</v>
      </c>
      <c r="EK103" s="98">
        <f t="shared" si="104"/>
        <v>0</v>
      </c>
      <c r="EL103" s="98">
        <f t="shared" si="104"/>
        <v>0</v>
      </c>
      <c r="EM103" s="98">
        <f t="shared" si="104"/>
        <v>0</v>
      </c>
      <c r="EN103" s="98">
        <f t="shared" si="104"/>
        <v>0</v>
      </c>
      <c r="EO103" s="98">
        <f t="shared" si="104"/>
        <v>0</v>
      </c>
      <c r="EP103" s="98">
        <f t="shared" si="104"/>
        <v>0</v>
      </c>
      <c r="EQ103" s="98">
        <f t="shared" si="104"/>
        <v>0</v>
      </c>
      <c r="ER103" s="98">
        <f t="shared" si="104"/>
        <v>0</v>
      </c>
      <c r="ES103" s="98">
        <f t="shared" si="104"/>
        <v>0</v>
      </c>
      <c r="ET103" s="98">
        <f t="shared" si="104"/>
        <v>0</v>
      </c>
      <c r="EU103" s="98">
        <f t="shared" si="104"/>
        <v>0</v>
      </c>
      <c r="EV103" s="98">
        <f t="shared" si="104"/>
        <v>0</v>
      </c>
      <c r="EW103" s="98">
        <f t="shared" si="104"/>
        <v>0</v>
      </c>
      <c r="EX103" s="98">
        <f t="shared" si="101"/>
        <v>0</v>
      </c>
      <c r="EY103" s="98">
        <f t="shared" si="93"/>
        <v>0</v>
      </c>
      <c r="EZ103" s="98">
        <f t="shared" si="93"/>
        <v>0</v>
      </c>
      <c r="FA103" s="98">
        <f t="shared" si="93"/>
        <v>0.14285714285714285</v>
      </c>
      <c r="FB103" s="98">
        <f t="shared" si="93"/>
        <v>0</v>
      </c>
      <c r="FC103" s="98">
        <f t="shared" si="93"/>
        <v>0</v>
      </c>
      <c r="FD103" s="98">
        <f t="shared" si="93"/>
        <v>0</v>
      </c>
      <c r="FE103" s="98">
        <f t="shared" si="93"/>
        <v>0</v>
      </c>
      <c r="FF103" s="98">
        <f t="shared" si="93"/>
        <v>0</v>
      </c>
      <c r="FG103" s="98">
        <f t="shared" si="93"/>
        <v>0</v>
      </c>
      <c r="FH103" s="98">
        <f t="shared" si="93"/>
        <v>0</v>
      </c>
      <c r="FI103" s="98">
        <f t="shared" si="93"/>
        <v>0</v>
      </c>
      <c r="FJ103" s="98">
        <f t="shared" si="93"/>
        <v>0</v>
      </c>
      <c r="FK103" s="143">
        <f t="shared" si="93"/>
        <v>0</v>
      </c>
      <c r="FL103" s="152"/>
      <c r="FM103" s="97"/>
      <c r="FN103" s="97"/>
      <c r="FO103" s="97"/>
      <c r="FP103" s="97"/>
      <c r="FQ103" s="97"/>
      <c r="FT103" s="96">
        <f>CK103</f>
        <v>40725</v>
      </c>
      <c r="FU103" s="97">
        <f t="shared" si="7"/>
        <v>0</v>
      </c>
      <c r="FV103" s="97">
        <f t="shared" si="8"/>
        <v>0.85714285714285721</v>
      </c>
      <c r="FW103" s="97">
        <f t="shared" si="9"/>
        <v>0.7142857142857143</v>
      </c>
      <c r="FX103" s="97">
        <f t="shared" si="10"/>
        <v>0.7142857142857143</v>
      </c>
      <c r="FY103" s="97">
        <f t="shared" si="11"/>
        <v>0.85714285714285721</v>
      </c>
      <c r="FZ103" s="97">
        <f t="shared" si="12"/>
        <v>0.7142857142857143</v>
      </c>
      <c r="GA103" s="97">
        <f t="shared" si="13"/>
        <v>0.7142857142857143</v>
      </c>
      <c r="GB103" s="97">
        <f t="shared" si="14"/>
        <v>0.7142857142857143</v>
      </c>
      <c r="GC103" s="97">
        <f t="shared" si="15"/>
        <v>0.7142857142857143</v>
      </c>
      <c r="GD103" s="97">
        <f t="shared" si="16"/>
        <v>0.7142857142857143</v>
      </c>
      <c r="GE103" s="97">
        <f t="shared" si="17"/>
        <v>0.7142857142857143</v>
      </c>
      <c r="GF103" s="97">
        <f t="shared" si="18"/>
        <v>0.7142857142857143</v>
      </c>
      <c r="GG103" s="97">
        <f t="shared" si="19"/>
        <v>0.5714285714285714</v>
      </c>
      <c r="GH103" s="97">
        <f t="shared" si="20"/>
        <v>0.7142857142857143</v>
      </c>
      <c r="GI103" s="97">
        <f t="shared" si="21"/>
        <v>0.85714285714285721</v>
      </c>
      <c r="GJ103" s="97">
        <f t="shared" si="22"/>
        <v>0.85714285714285721</v>
      </c>
      <c r="GK103" s="97">
        <f t="shared" si="23"/>
        <v>0.7142857142857143</v>
      </c>
      <c r="GL103" s="97">
        <f t="shared" si="24"/>
        <v>0.7142857142857143</v>
      </c>
      <c r="GM103" s="97">
        <f t="shared" si="25"/>
        <v>0.85714285714285721</v>
      </c>
      <c r="GN103" s="97">
        <f t="shared" si="26"/>
        <v>0.85714285714285721</v>
      </c>
      <c r="GO103" s="97">
        <f t="shared" si="27"/>
        <v>0.85714285714285721</v>
      </c>
      <c r="GP103" s="97">
        <f t="shared" si="28"/>
        <v>0.85714285714285721</v>
      </c>
      <c r="GQ103" s="97">
        <f t="shared" si="29"/>
        <v>0.7142857142857143</v>
      </c>
      <c r="GR103" s="97">
        <f t="shared" si="30"/>
        <v>0.7142857142857143</v>
      </c>
      <c r="GS103" s="97">
        <f t="shared" si="31"/>
        <v>0.85714285714285721</v>
      </c>
      <c r="GT103" s="97">
        <f t="shared" si="32"/>
        <v>0.7142857142857143</v>
      </c>
      <c r="GU103" s="97">
        <f t="shared" si="33"/>
        <v>1</v>
      </c>
      <c r="GV103" s="97">
        <f t="shared" si="34"/>
        <v>1</v>
      </c>
      <c r="GW103" s="97">
        <f t="shared" si="35"/>
        <v>1</v>
      </c>
      <c r="GX103" s="97">
        <f t="shared" si="36"/>
        <v>1</v>
      </c>
      <c r="GY103" s="97">
        <f t="shared" si="37"/>
        <v>1</v>
      </c>
      <c r="GZ103" s="97">
        <f t="shared" si="38"/>
        <v>1</v>
      </c>
      <c r="HA103" s="97">
        <f t="shared" si="39"/>
        <v>1</v>
      </c>
      <c r="HB103" s="97">
        <f t="shared" si="40"/>
        <v>1</v>
      </c>
      <c r="HC103" s="97">
        <f t="shared" si="41"/>
        <v>1</v>
      </c>
      <c r="HD103" s="97">
        <f t="shared" si="42"/>
        <v>1</v>
      </c>
      <c r="HE103" s="97">
        <f t="shared" si="43"/>
        <v>1</v>
      </c>
      <c r="HF103" s="97">
        <f t="shared" si="44"/>
        <v>1</v>
      </c>
      <c r="HG103" s="97">
        <f t="shared" si="45"/>
        <v>1</v>
      </c>
      <c r="HH103" s="97">
        <f t="shared" si="46"/>
        <v>1</v>
      </c>
      <c r="HI103" s="97">
        <f t="shared" si="47"/>
        <v>1</v>
      </c>
      <c r="HJ103" s="97">
        <f t="shared" si="48"/>
        <v>1</v>
      </c>
      <c r="HK103" s="97">
        <f t="shared" si="49"/>
        <v>1</v>
      </c>
      <c r="HL103" s="97">
        <f t="shared" si="50"/>
        <v>1</v>
      </c>
      <c r="HM103" s="97">
        <f t="shared" si="51"/>
        <v>1</v>
      </c>
      <c r="HN103" s="97">
        <f t="shared" si="52"/>
        <v>1</v>
      </c>
      <c r="HO103" s="97">
        <f t="shared" si="53"/>
        <v>1</v>
      </c>
      <c r="HP103" s="97">
        <f t="shared" si="54"/>
        <v>1</v>
      </c>
      <c r="HQ103" s="97">
        <f t="shared" si="55"/>
        <v>1</v>
      </c>
      <c r="HR103" s="97">
        <f t="shared" si="56"/>
        <v>1</v>
      </c>
      <c r="HS103" s="97">
        <f t="shared" si="57"/>
        <v>1</v>
      </c>
      <c r="HT103" s="97">
        <f t="shared" si="58"/>
        <v>1</v>
      </c>
      <c r="HU103" s="97">
        <f t="shared" si="59"/>
        <v>1</v>
      </c>
      <c r="HV103" s="97">
        <f t="shared" si="60"/>
        <v>1</v>
      </c>
      <c r="HW103" s="97">
        <f t="shared" si="61"/>
        <v>1</v>
      </c>
      <c r="HX103" s="97">
        <f t="shared" si="62"/>
        <v>1</v>
      </c>
      <c r="HY103" s="97">
        <f t="shared" si="63"/>
        <v>1</v>
      </c>
      <c r="HZ103" s="97">
        <f t="shared" si="64"/>
        <v>1</v>
      </c>
      <c r="IA103" s="97">
        <f t="shared" si="65"/>
        <v>1</v>
      </c>
      <c r="IB103" s="97">
        <f t="shared" si="66"/>
        <v>1</v>
      </c>
      <c r="IC103" s="97">
        <f t="shared" si="67"/>
        <v>1</v>
      </c>
      <c r="ID103" s="97">
        <f t="shared" si="68"/>
        <v>1</v>
      </c>
      <c r="IE103" s="97">
        <f t="shared" si="69"/>
        <v>1</v>
      </c>
      <c r="IF103" s="97">
        <f t="shared" si="70"/>
        <v>1</v>
      </c>
      <c r="IG103" s="97">
        <f t="shared" si="71"/>
        <v>1</v>
      </c>
      <c r="IH103" s="97">
        <f t="shared" si="72"/>
        <v>1</v>
      </c>
      <c r="II103" s="97">
        <f t="shared" si="73"/>
        <v>1</v>
      </c>
      <c r="IJ103" s="97">
        <f t="shared" si="74"/>
        <v>0.85714285714285721</v>
      </c>
      <c r="IK103" s="97">
        <f t="shared" si="75"/>
        <v>1</v>
      </c>
      <c r="IL103" s="97">
        <f t="shared" si="76"/>
        <v>1</v>
      </c>
      <c r="IM103" s="97">
        <f t="shared" si="77"/>
        <v>1</v>
      </c>
      <c r="IN103" s="97">
        <f t="shared" si="78"/>
        <v>1</v>
      </c>
      <c r="IO103" s="97">
        <f t="shared" si="79"/>
        <v>1</v>
      </c>
      <c r="IP103" s="97">
        <f t="shared" si="80"/>
        <v>1</v>
      </c>
      <c r="IQ103" s="97">
        <f t="shared" si="81"/>
        <v>1</v>
      </c>
      <c r="IR103" s="97">
        <f t="shared" si="82"/>
        <v>1</v>
      </c>
      <c r="IS103" s="97">
        <f t="shared" si="83"/>
        <v>1</v>
      </c>
      <c r="IT103" s="157">
        <f t="shared" si="84"/>
        <v>1</v>
      </c>
      <c r="IU103" s="99"/>
      <c r="IV103" s="99"/>
      <c r="IW103" s="99"/>
      <c r="IX103" s="99"/>
      <c r="IY103" s="99"/>
      <c r="IZ103" s="99"/>
    </row>
    <row r="104" spans="2:260" x14ac:dyDescent="0.35">
      <c r="B104" s="73">
        <v>40756</v>
      </c>
      <c r="C104" s="92">
        <f>J15</f>
        <v>9</v>
      </c>
      <c r="D104" s="92">
        <f t="shared" ref="D104:BO104" si="107">K15</f>
        <v>2</v>
      </c>
      <c r="E104" s="92">
        <f t="shared" si="107"/>
        <v>3</v>
      </c>
      <c r="F104" s="92">
        <f t="shared" si="107"/>
        <v>2</v>
      </c>
      <c r="G104" s="92">
        <f t="shared" si="107"/>
        <v>0</v>
      </c>
      <c r="H104" s="92">
        <f t="shared" si="107"/>
        <v>3</v>
      </c>
      <c r="I104" s="92">
        <f t="shared" si="107"/>
        <v>1</v>
      </c>
      <c r="J104" s="92">
        <f t="shared" si="107"/>
        <v>2</v>
      </c>
      <c r="K104" s="92">
        <f t="shared" si="107"/>
        <v>1</v>
      </c>
      <c r="L104" s="92">
        <f t="shared" si="107"/>
        <v>1</v>
      </c>
      <c r="M104" s="92">
        <f t="shared" si="107"/>
        <v>1</v>
      </c>
      <c r="N104" s="92">
        <f t="shared" si="107"/>
        <v>0</v>
      </c>
      <c r="O104" s="92">
        <f t="shared" si="107"/>
        <v>0</v>
      </c>
      <c r="P104" s="92">
        <f t="shared" si="107"/>
        <v>0</v>
      </c>
      <c r="Q104" s="92">
        <f t="shared" si="107"/>
        <v>0</v>
      </c>
      <c r="R104" s="92">
        <f t="shared" si="107"/>
        <v>0</v>
      </c>
      <c r="S104" s="92">
        <f t="shared" si="107"/>
        <v>0</v>
      </c>
      <c r="T104" s="92">
        <f t="shared" si="107"/>
        <v>0</v>
      </c>
      <c r="U104" s="92">
        <f t="shared" si="107"/>
        <v>0</v>
      </c>
      <c r="V104" s="92">
        <f t="shared" si="107"/>
        <v>0</v>
      </c>
      <c r="W104" s="92">
        <f t="shared" si="107"/>
        <v>0</v>
      </c>
      <c r="X104" s="92">
        <f t="shared" si="107"/>
        <v>0</v>
      </c>
      <c r="Y104" s="92">
        <f t="shared" si="107"/>
        <v>0</v>
      </c>
      <c r="Z104" s="92">
        <f t="shared" si="107"/>
        <v>0</v>
      </c>
      <c r="AA104" s="92">
        <f t="shared" si="107"/>
        <v>0</v>
      </c>
      <c r="AB104" s="92">
        <f t="shared" si="107"/>
        <v>0</v>
      </c>
      <c r="AC104" s="92">
        <f t="shared" si="107"/>
        <v>0</v>
      </c>
      <c r="AD104" s="92">
        <f t="shared" si="107"/>
        <v>0</v>
      </c>
      <c r="AE104" s="92">
        <f t="shared" si="107"/>
        <v>0</v>
      </c>
      <c r="AF104" s="92">
        <f t="shared" si="107"/>
        <v>0</v>
      </c>
      <c r="AG104" s="92">
        <f t="shared" si="107"/>
        <v>0</v>
      </c>
      <c r="AH104" s="92">
        <f t="shared" si="107"/>
        <v>0</v>
      </c>
      <c r="AI104" s="92">
        <f t="shared" si="107"/>
        <v>0</v>
      </c>
      <c r="AJ104" s="92">
        <f t="shared" si="107"/>
        <v>0</v>
      </c>
      <c r="AK104" s="92">
        <f t="shared" si="107"/>
        <v>0</v>
      </c>
      <c r="AL104" s="92">
        <f t="shared" si="107"/>
        <v>0</v>
      </c>
      <c r="AM104" s="92">
        <f t="shared" si="107"/>
        <v>0</v>
      </c>
      <c r="AN104" s="92">
        <f t="shared" si="107"/>
        <v>0</v>
      </c>
      <c r="AO104" s="92">
        <f t="shared" si="107"/>
        <v>0</v>
      </c>
      <c r="AP104" s="92">
        <f t="shared" si="107"/>
        <v>0</v>
      </c>
      <c r="AQ104" s="92">
        <f t="shared" si="107"/>
        <v>0</v>
      </c>
      <c r="AR104" s="92">
        <f t="shared" si="107"/>
        <v>0</v>
      </c>
      <c r="AS104" s="92">
        <f t="shared" si="107"/>
        <v>0</v>
      </c>
      <c r="AT104" s="92">
        <f t="shared" si="107"/>
        <v>0</v>
      </c>
      <c r="AU104" s="92">
        <f t="shared" si="107"/>
        <v>0</v>
      </c>
      <c r="AV104" s="92">
        <f t="shared" si="107"/>
        <v>0</v>
      </c>
      <c r="AW104" s="92">
        <f t="shared" si="107"/>
        <v>0</v>
      </c>
      <c r="AX104" s="92">
        <f t="shared" si="107"/>
        <v>0</v>
      </c>
      <c r="AY104" s="92">
        <f t="shared" si="107"/>
        <v>0</v>
      </c>
      <c r="AZ104" s="92">
        <f t="shared" si="107"/>
        <v>0</v>
      </c>
      <c r="BA104" s="92">
        <f t="shared" si="107"/>
        <v>0</v>
      </c>
      <c r="BB104" s="92">
        <f t="shared" si="107"/>
        <v>0</v>
      </c>
      <c r="BC104" s="92">
        <f t="shared" si="107"/>
        <v>0</v>
      </c>
      <c r="BD104" s="92">
        <f t="shared" si="107"/>
        <v>0</v>
      </c>
      <c r="BE104" s="92">
        <f t="shared" si="107"/>
        <v>0</v>
      </c>
      <c r="BF104" s="92">
        <f t="shared" si="107"/>
        <v>0</v>
      </c>
      <c r="BG104" s="92">
        <f t="shared" si="107"/>
        <v>0</v>
      </c>
      <c r="BH104" s="92">
        <f t="shared" si="107"/>
        <v>0</v>
      </c>
      <c r="BI104" s="92">
        <f t="shared" si="107"/>
        <v>0</v>
      </c>
      <c r="BJ104" s="92">
        <f t="shared" si="107"/>
        <v>0</v>
      </c>
      <c r="BK104" s="92">
        <f t="shared" si="107"/>
        <v>0</v>
      </c>
      <c r="BL104" s="92">
        <f t="shared" si="107"/>
        <v>0</v>
      </c>
      <c r="BM104" s="92">
        <f t="shared" si="107"/>
        <v>0</v>
      </c>
      <c r="BN104" s="92">
        <f t="shared" si="107"/>
        <v>0</v>
      </c>
      <c r="BO104" s="92">
        <f t="shared" si="107"/>
        <v>0</v>
      </c>
      <c r="BP104" s="92">
        <f t="shared" ref="BP104:CA104" si="108">BW15</f>
        <v>0</v>
      </c>
      <c r="BQ104" s="92">
        <f t="shared" si="108"/>
        <v>0</v>
      </c>
      <c r="BR104" s="92">
        <f t="shared" si="108"/>
        <v>0</v>
      </c>
      <c r="BS104" s="92">
        <f t="shared" si="108"/>
        <v>0</v>
      </c>
      <c r="BT104" s="92">
        <f t="shared" si="108"/>
        <v>0</v>
      </c>
      <c r="BU104" s="92">
        <f t="shared" si="108"/>
        <v>0</v>
      </c>
      <c r="BV104" s="92">
        <f t="shared" si="108"/>
        <v>0</v>
      </c>
      <c r="BW104" s="92">
        <f t="shared" si="108"/>
        <v>0</v>
      </c>
      <c r="BX104" s="92">
        <f t="shared" si="108"/>
        <v>0</v>
      </c>
      <c r="BY104" s="92">
        <f t="shared" si="108"/>
        <v>0</v>
      </c>
      <c r="BZ104" s="92">
        <f t="shared" si="108"/>
        <v>0</v>
      </c>
      <c r="CA104" s="150">
        <f t="shared" si="108"/>
        <v>0</v>
      </c>
      <c r="CB104" s="75"/>
      <c r="CC104" s="75"/>
      <c r="CD104" s="75"/>
      <c r="CE104" s="75"/>
      <c r="CF104" s="75"/>
      <c r="CG104" s="75"/>
      <c r="CH104" s="75"/>
      <c r="CK104" s="94">
        <v>40756</v>
      </c>
      <c r="CL104" s="98">
        <f t="shared" si="91"/>
        <v>1</v>
      </c>
      <c r="CM104" s="98">
        <f t="shared" si="104"/>
        <v>0.22222222222222221</v>
      </c>
      <c r="CN104" s="98">
        <f t="shared" si="104"/>
        <v>0.33333333333333331</v>
      </c>
      <c r="CO104" s="98">
        <f t="shared" si="104"/>
        <v>0.22222222222222221</v>
      </c>
      <c r="CP104" s="98">
        <f t="shared" si="104"/>
        <v>0</v>
      </c>
      <c r="CQ104" s="98">
        <f t="shared" si="104"/>
        <v>0.33333333333333331</v>
      </c>
      <c r="CR104" s="98">
        <f t="shared" si="104"/>
        <v>0.1111111111111111</v>
      </c>
      <c r="CS104" s="98">
        <f t="shared" si="104"/>
        <v>0.22222222222222221</v>
      </c>
      <c r="CT104" s="98">
        <f t="shared" si="104"/>
        <v>0.1111111111111111</v>
      </c>
      <c r="CU104" s="98">
        <f t="shared" si="104"/>
        <v>0.1111111111111111</v>
      </c>
      <c r="CV104" s="98">
        <f t="shared" si="104"/>
        <v>0.1111111111111111</v>
      </c>
      <c r="CW104" s="98">
        <f t="shared" si="104"/>
        <v>0</v>
      </c>
      <c r="CX104" s="98">
        <f t="shared" si="104"/>
        <v>0</v>
      </c>
      <c r="CY104" s="98">
        <f t="shared" si="104"/>
        <v>0</v>
      </c>
      <c r="CZ104" s="98">
        <f t="shared" si="104"/>
        <v>0</v>
      </c>
      <c r="DA104" s="98">
        <f t="shared" si="104"/>
        <v>0</v>
      </c>
      <c r="DB104" s="98">
        <f t="shared" si="104"/>
        <v>0</v>
      </c>
      <c r="DC104" s="98">
        <f t="shared" si="104"/>
        <v>0</v>
      </c>
      <c r="DD104" s="98">
        <f t="shared" si="104"/>
        <v>0</v>
      </c>
      <c r="DE104" s="98">
        <f t="shared" si="104"/>
        <v>0</v>
      </c>
      <c r="DF104" s="98">
        <f t="shared" si="104"/>
        <v>0</v>
      </c>
      <c r="DG104" s="98">
        <f t="shared" si="104"/>
        <v>0</v>
      </c>
      <c r="DH104" s="98">
        <f t="shared" si="104"/>
        <v>0</v>
      </c>
      <c r="DI104" s="98">
        <f t="shared" si="104"/>
        <v>0</v>
      </c>
      <c r="DJ104" s="98">
        <f t="shared" si="104"/>
        <v>0</v>
      </c>
      <c r="DK104" s="98">
        <f t="shared" si="104"/>
        <v>0</v>
      </c>
      <c r="DL104" s="98">
        <f t="shared" si="104"/>
        <v>0</v>
      </c>
      <c r="DM104" s="98">
        <f t="shared" si="104"/>
        <v>0</v>
      </c>
      <c r="DN104" s="98">
        <f t="shared" si="104"/>
        <v>0</v>
      </c>
      <c r="DO104" s="98">
        <f t="shared" si="104"/>
        <v>0</v>
      </c>
      <c r="DP104" s="98">
        <f t="shared" si="104"/>
        <v>0</v>
      </c>
      <c r="DQ104" s="98">
        <f t="shared" si="104"/>
        <v>0</v>
      </c>
      <c r="DR104" s="98">
        <f t="shared" si="104"/>
        <v>0</v>
      </c>
      <c r="DS104" s="98">
        <f t="shared" si="104"/>
        <v>0</v>
      </c>
      <c r="DT104" s="98">
        <f t="shared" si="104"/>
        <v>0</v>
      </c>
      <c r="DU104" s="98">
        <f t="shared" si="104"/>
        <v>0</v>
      </c>
      <c r="DV104" s="98">
        <f t="shared" si="104"/>
        <v>0</v>
      </c>
      <c r="DW104" s="98">
        <f t="shared" si="104"/>
        <v>0</v>
      </c>
      <c r="DX104" s="98">
        <f t="shared" si="104"/>
        <v>0</v>
      </c>
      <c r="DY104" s="98">
        <f t="shared" si="104"/>
        <v>0</v>
      </c>
      <c r="DZ104" s="98">
        <f t="shared" si="104"/>
        <v>0</v>
      </c>
      <c r="EA104" s="98">
        <f t="shared" si="104"/>
        <v>0</v>
      </c>
      <c r="EB104" s="98">
        <f t="shared" si="104"/>
        <v>0</v>
      </c>
      <c r="EC104" s="98">
        <f t="shared" si="104"/>
        <v>0</v>
      </c>
      <c r="ED104" s="98">
        <f t="shared" si="104"/>
        <v>0</v>
      </c>
      <c r="EE104" s="98">
        <f t="shared" si="104"/>
        <v>0</v>
      </c>
      <c r="EF104" s="98">
        <f t="shared" si="104"/>
        <v>0</v>
      </c>
      <c r="EG104" s="98">
        <f t="shared" si="104"/>
        <v>0</v>
      </c>
      <c r="EH104" s="98">
        <f t="shared" si="104"/>
        <v>0</v>
      </c>
      <c r="EI104" s="98">
        <f t="shared" si="104"/>
        <v>0</v>
      </c>
      <c r="EJ104" s="98">
        <f t="shared" si="104"/>
        <v>0</v>
      </c>
      <c r="EK104" s="98">
        <f t="shared" si="104"/>
        <v>0</v>
      </c>
      <c r="EL104" s="98">
        <f t="shared" si="104"/>
        <v>0</v>
      </c>
      <c r="EM104" s="98">
        <f t="shared" si="104"/>
        <v>0</v>
      </c>
      <c r="EN104" s="98">
        <f t="shared" si="104"/>
        <v>0</v>
      </c>
      <c r="EO104" s="98">
        <f t="shared" si="104"/>
        <v>0</v>
      </c>
      <c r="EP104" s="98">
        <f t="shared" si="104"/>
        <v>0</v>
      </c>
      <c r="EQ104" s="98">
        <f t="shared" si="104"/>
        <v>0</v>
      </c>
      <c r="ER104" s="98">
        <f t="shared" si="104"/>
        <v>0</v>
      </c>
      <c r="ES104" s="98">
        <f t="shared" si="104"/>
        <v>0</v>
      </c>
      <c r="ET104" s="98">
        <f t="shared" si="104"/>
        <v>0</v>
      </c>
      <c r="EU104" s="98">
        <f t="shared" si="104"/>
        <v>0</v>
      </c>
      <c r="EV104" s="98">
        <f t="shared" si="104"/>
        <v>0</v>
      </c>
      <c r="EW104" s="98">
        <f t="shared" si="104"/>
        <v>0</v>
      </c>
      <c r="EX104" s="98">
        <f t="shared" si="101"/>
        <v>0</v>
      </c>
      <c r="EY104" s="98">
        <f t="shared" si="93"/>
        <v>0</v>
      </c>
      <c r="EZ104" s="98">
        <f t="shared" si="93"/>
        <v>0</v>
      </c>
      <c r="FA104" s="98">
        <f t="shared" si="93"/>
        <v>0</v>
      </c>
      <c r="FB104" s="98">
        <f t="shared" si="93"/>
        <v>0</v>
      </c>
      <c r="FC104" s="98">
        <f t="shared" si="93"/>
        <v>0</v>
      </c>
      <c r="FD104" s="98">
        <f t="shared" si="93"/>
        <v>0</v>
      </c>
      <c r="FE104" s="98">
        <f t="shared" si="93"/>
        <v>0</v>
      </c>
      <c r="FF104" s="98">
        <f t="shared" si="93"/>
        <v>0</v>
      </c>
      <c r="FG104" s="98">
        <f t="shared" si="93"/>
        <v>0</v>
      </c>
      <c r="FH104" s="98">
        <f t="shared" si="93"/>
        <v>0</v>
      </c>
      <c r="FI104" s="98">
        <f t="shared" si="93"/>
        <v>0</v>
      </c>
      <c r="FJ104" s="143">
        <f t="shared" si="93"/>
        <v>0</v>
      </c>
      <c r="FK104" s="97"/>
      <c r="FL104" s="97"/>
      <c r="FM104" s="97"/>
      <c r="FN104" s="97"/>
      <c r="FO104" s="97"/>
      <c r="FP104" s="97"/>
      <c r="FQ104" s="97"/>
      <c r="FT104" s="96">
        <v>40756</v>
      </c>
      <c r="FU104" s="97">
        <f t="shared" si="7"/>
        <v>0</v>
      </c>
      <c r="FV104" s="97">
        <f t="shared" si="8"/>
        <v>0.77777777777777779</v>
      </c>
      <c r="FW104" s="97">
        <f t="shared" si="9"/>
        <v>0.66666666666666674</v>
      </c>
      <c r="FX104" s="97">
        <f t="shared" si="10"/>
        <v>0.77777777777777779</v>
      </c>
      <c r="FY104" s="97">
        <f t="shared" si="11"/>
        <v>1</v>
      </c>
      <c r="FZ104" s="97">
        <f t="shared" si="12"/>
        <v>0.66666666666666674</v>
      </c>
      <c r="GA104" s="97">
        <f t="shared" si="13"/>
        <v>0.88888888888888884</v>
      </c>
      <c r="GB104" s="97">
        <f t="shared" si="14"/>
        <v>0.77777777777777779</v>
      </c>
      <c r="GC104" s="97">
        <f t="shared" si="15"/>
        <v>0.88888888888888884</v>
      </c>
      <c r="GD104" s="97">
        <f t="shared" si="16"/>
        <v>0.88888888888888884</v>
      </c>
      <c r="GE104" s="97">
        <f t="shared" si="17"/>
        <v>0.88888888888888884</v>
      </c>
      <c r="GF104" s="97">
        <f t="shared" si="18"/>
        <v>1</v>
      </c>
      <c r="GG104" s="97">
        <f t="shared" si="19"/>
        <v>1</v>
      </c>
      <c r="GH104" s="97">
        <f t="shared" si="20"/>
        <v>1</v>
      </c>
      <c r="GI104" s="97">
        <f t="shared" si="21"/>
        <v>1</v>
      </c>
      <c r="GJ104" s="97">
        <f t="shared" si="22"/>
        <v>1</v>
      </c>
      <c r="GK104" s="97">
        <f t="shared" si="23"/>
        <v>1</v>
      </c>
      <c r="GL104" s="97">
        <f t="shared" si="24"/>
        <v>1</v>
      </c>
      <c r="GM104" s="97">
        <f t="shared" si="25"/>
        <v>1</v>
      </c>
      <c r="GN104" s="97">
        <f t="shared" si="26"/>
        <v>1</v>
      </c>
      <c r="GO104" s="97">
        <f t="shared" si="27"/>
        <v>1</v>
      </c>
      <c r="GP104" s="97">
        <f t="shared" si="28"/>
        <v>1</v>
      </c>
      <c r="GQ104" s="97">
        <f t="shared" si="29"/>
        <v>1</v>
      </c>
      <c r="GR104" s="97">
        <f t="shared" si="30"/>
        <v>1</v>
      </c>
      <c r="GS104" s="97">
        <f t="shared" si="31"/>
        <v>1</v>
      </c>
      <c r="GT104" s="97">
        <f t="shared" si="32"/>
        <v>1</v>
      </c>
      <c r="GU104" s="97">
        <f t="shared" si="33"/>
        <v>1</v>
      </c>
      <c r="GV104" s="97">
        <f t="shared" si="34"/>
        <v>1</v>
      </c>
      <c r="GW104" s="97">
        <f t="shared" si="35"/>
        <v>1</v>
      </c>
      <c r="GX104" s="97">
        <f t="shared" si="36"/>
        <v>1</v>
      </c>
      <c r="GY104" s="97">
        <f t="shared" si="37"/>
        <v>1</v>
      </c>
      <c r="GZ104" s="97">
        <f t="shared" si="38"/>
        <v>1</v>
      </c>
      <c r="HA104" s="97">
        <f t="shared" si="39"/>
        <v>1</v>
      </c>
      <c r="HB104" s="97">
        <f t="shared" si="40"/>
        <v>1</v>
      </c>
      <c r="HC104" s="97">
        <f t="shared" si="41"/>
        <v>1</v>
      </c>
      <c r="HD104" s="97">
        <f t="shared" si="42"/>
        <v>1</v>
      </c>
      <c r="HE104" s="97">
        <f t="shared" si="43"/>
        <v>1</v>
      </c>
      <c r="HF104" s="97">
        <f t="shared" si="44"/>
        <v>1</v>
      </c>
      <c r="HG104" s="97">
        <f t="shared" si="45"/>
        <v>1</v>
      </c>
      <c r="HH104" s="97">
        <f t="shared" si="46"/>
        <v>1</v>
      </c>
      <c r="HI104" s="97">
        <f t="shared" si="47"/>
        <v>1</v>
      </c>
      <c r="HJ104" s="97">
        <f t="shared" si="48"/>
        <v>1</v>
      </c>
      <c r="HK104" s="97">
        <f t="shared" si="49"/>
        <v>1</v>
      </c>
      <c r="HL104" s="97">
        <f t="shared" si="50"/>
        <v>1</v>
      </c>
      <c r="HM104" s="97">
        <f t="shared" si="51"/>
        <v>1</v>
      </c>
      <c r="HN104" s="97">
        <f t="shared" si="52"/>
        <v>1</v>
      </c>
      <c r="HO104" s="97">
        <f t="shared" si="53"/>
        <v>1</v>
      </c>
      <c r="HP104" s="97">
        <f t="shared" si="54"/>
        <v>1</v>
      </c>
      <c r="HQ104" s="97">
        <f t="shared" si="55"/>
        <v>1</v>
      </c>
      <c r="HR104" s="97">
        <f t="shared" si="56"/>
        <v>1</v>
      </c>
      <c r="HS104" s="97">
        <f t="shared" si="57"/>
        <v>1</v>
      </c>
      <c r="HT104" s="97">
        <f t="shared" si="58"/>
        <v>1</v>
      </c>
      <c r="HU104" s="97">
        <f t="shared" si="59"/>
        <v>1</v>
      </c>
      <c r="HV104" s="97">
        <f t="shared" si="60"/>
        <v>1</v>
      </c>
      <c r="HW104" s="97">
        <f t="shared" si="61"/>
        <v>1</v>
      </c>
      <c r="HX104" s="97">
        <f t="shared" si="62"/>
        <v>1</v>
      </c>
      <c r="HY104" s="97">
        <f t="shared" si="63"/>
        <v>1</v>
      </c>
      <c r="HZ104" s="97">
        <f t="shared" si="64"/>
        <v>1</v>
      </c>
      <c r="IA104" s="97">
        <f t="shared" si="65"/>
        <v>1</v>
      </c>
      <c r="IB104" s="97">
        <f t="shared" si="66"/>
        <v>1</v>
      </c>
      <c r="IC104" s="97">
        <f t="shared" si="67"/>
        <v>1</v>
      </c>
      <c r="ID104" s="97">
        <f t="shared" si="68"/>
        <v>1</v>
      </c>
      <c r="IE104" s="97">
        <f t="shared" si="69"/>
        <v>1</v>
      </c>
      <c r="IF104" s="97">
        <f t="shared" si="70"/>
        <v>1</v>
      </c>
      <c r="IG104" s="97">
        <f t="shared" si="71"/>
        <v>1</v>
      </c>
      <c r="IH104" s="97">
        <f t="shared" si="72"/>
        <v>1</v>
      </c>
      <c r="II104" s="97">
        <f t="shared" si="73"/>
        <v>1</v>
      </c>
      <c r="IJ104" s="97">
        <f t="shared" si="74"/>
        <v>1</v>
      </c>
      <c r="IK104" s="97">
        <f t="shared" si="75"/>
        <v>1</v>
      </c>
      <c r="IL104" s="97">
        <f t="shared" si="76"/>
        <v>1</v>
      </c>
      <c r="IM104" s="97">
        <f t="shared" si="77"/>
        <v>1</v>
      </c>
      <c r="IN104" s="97">
        <f t="shared" si="78"/>
        <v>1</v>
      </c>
      <c r="IO104" s="97">
        <f t="shared" si="79"/>
        <v>1</v>
      </c>
      <c r="IP104" s="97">
        <f t="shared" si="80"/>
        <v>1</v>
      </c>
      <c r="IQ104" s="97">
        <f t="shared" si="81"/>
        <v>1</v>
      </c>
      <c r="IR104" s="97">
        <f t="shared" si="82"/>
        <v>1</v>
      </c>
      <c r="IS104" s="157">
        <f t="shared" si="83"/>
        <v>1</v>
      </c>
      <c r="IT104" s="99"/>
      <c r="IU104" s="99"/>
      <c r="IV104" s="99"/>
      <c r="IW104" s="99"/>
      <c r="IX104" s="99"/>
      <c r="IY104" s="99"/>
      <c r="IZ104" s="99"/>
    </row>
    <row r="105" spans="2:260" x14ac:dyDescent="0.35">
      <c r="B105" s="73">
        <v>40787</v>
      </c>
      <c r="C105" s="92">
        <f>K16</f>
        <v>19</v>
      </c>
      <c r="D105" s="92">
        <f t="shared" ref="D105:BO105" si="109">L16</f>
        <v>9</v>
      </c>
      <c r="E105" s="92">
        <f t="shared" si="109"/>
        <v>2</v>
      </c>
      <c r="F105" s="92">
        <f t="shared" si="109"/>
        <v>4</v>
      </c>
      <c r="G105" s="92">
        <f t="shared" si="109"/>
        <v>1</v>
      </c>
      <c r="H105" s="92">
        <f t="shared" si="109"/>
        <v>2</v>
      </c>
      <c r="I105" s="92">
        <f t="shared" si="109"/>
        <v>1</v>
      </c>
      <c r="J105" s="92">
        <f t="shared" si="109"/>
        <v>2</v>
      </c>
      <c r="K105" s="92">
        <f t="shared" si="109"/>
        <v>0</v>
      </c>
      <c r="L105" s="92">
        <f t="shared" si="109"/>
        <v>1</v>
      </c>
      <c r="M105" s="92">
        <f t="shared" si="109"/>
        <v>2</v>
      </c>
      <c r="N105" s="92">
        <f t="shared" si="109"/>
        <v>2</v>
      </c>
      <c r="O105" s="92">
        <f t="shared" si="109"/>
        <v>2</v>
      </c>
      <c r="P105" s="92">
        <f t="shared" si="109"/>
        <v>1</v>
      </c>
      <c r="Q105" s="92">
        <f t="shared" si="109"/>
        <v>2</v>
      </c>
      <c r="R105" s="92">
        <f t="shared" si="109"/>
        <v>1</v>
      </c>
      <c r="S105" s="92">
        <f t="shared" si="109"/>
        <v>1</v>
      </c>
      <c r="T105" s="92">
        <f t="shared" si="109"/>
        <v>2</v>
      </c>
      <c r="U105" s="92">
        <f t="shared" si="109"/>
        <v>1</v>
      </c>
      <c r="V105" s="92">
        <f t="shared" si="109"/>
        <v>1</v>
      </c>
      <c r="W105" s="92">
        <f t="shared" si="109"/>
        <v>1</v>
      </c>
      <c r="X105" s="92">
        <f t="shared" si="109"/>
        <v>1</v>
      </c>
      <c r="Y105" s="92">
        <f t="shared" si="109"/>
        <v>0</v>
      </c>
      <c r="Z105" s="92">
        <f t="shared" si="109"/>
        <v>0</v>
      </c>
      <c r="AA105" s="92">
        <f t="shared" si="109"/>
        <v>1</v>
      </c>
      <c r="AB105" s="92">
        <f t="shared" si="109"/>
        <v>0</v>
      </c>
      <c r="AC105" s="92">
        <f t="shared" si="109"/>
        <v>1</v>
      </c>
      <c r="AD105" s="92">
        <f t="shared" si="109"/>
        <v>0</v>
      </c>
      <c r="AE105" s="92">
        <f t="shared" si="109"/>
        <v>0</v>
      </c>
      <c r="AF105" s="92">
        <f t="shared" si="109"/>
        <v>2</v>
      </c>
      <c r="AG105" s="92">
        <f t="shared" si="109"/>
        <v>0</v>
      </c>
      <c r="AH105" s="92">
        <f t="shared" si="109"/>
        <v>1</v>
      </c>
      <c r="AI105" s="92">
        <f t="shared" si="109"/>
        <v>0</v>
      </c>
      <c r="AJ105" s="92">
        <f t="shared" si="109"/>
        <v>0</v>
      </c>
      <c r="AK105" s="92">
        <f t="shared" si="109"/>
        <v>0</v>
      </c>
      <c r="AL105" s="92">
        <f t="shared" si="109"/>
        <v>1</v>
      </c>
      <c r="AM105" s="92">
        <f t="shared" si="109"/>
        <v>0</v>
      </c>
      <c r="AN105" s="92">
        <f t="shared" si="109"/>
        <v>0</v>
      </c>
      <c r="AO105" s="92">
        <f t="shared" si="109"/>
        <v>0</v>
      </c>
      <c r="AP105" s="92">
        <f t="shared" si="109"/>
        <v>0</v>
      </c>
      <c r="AQ105" s="92">
        <f t="shared" si="109"/>
        <v>0</v>
      </c>
      <c r="AR105" s="92">
        <f t="shared" si="109"/>
        <v>0</v>
      </c>
      <c r="AS105" s="92">
        <f t="shared" si="109"/>
        <v>0</v>
      </c>
      <c r="AT105" s="92">
        <f t="shared" si="109"/>
        <v>0</v>
      </c>
      <c r="AU105" s="92">
        <f t="shared" si="109"/>
        <v>0</v>
      </c>
      <c r="AV105" s="92">
        <f t="shared" si="109"/>
        <v>0</v>
      </c>
      <c r="AW105" s="92">
        <f t="shared" si="109"/>
        <v>0</v>
      </c>
      <c r="AX105" s="92">
        <f t="shared" si="109"/>
        <v>0</v>
      </c>
      <c r="AY105" s="92">
        <f t="shared" si="109"/>
        <v>0</v>
      </c>
      <c r="AZ105" s="92">
        <f t="shared" si="109"/>
        <v>0</v>
      </c>
      <c r="BA105" s="92">
        <f t="shared" si="109"/>
        <v>1</v>
      </c>
      <c r="BB105" s="92">
        <f t="shared" si="109"/>
        <v>0</v>
      </c>
      <c r="BC105" s="92">
        <f t="shared" si="109"/>
        <v>1</v>
      </c>
      <c r="BD105" s="92">
        <f t="shared" si="109"/>
        <v>0</v>
      </c>
      <c r="BE105" s="92">
        <f t="shared" si="109"/>
        <v>0</v>
      </c>
      <c r="BF105" s="92">
        <f t="shared" si="109"/>
        <v>0</v>
      </c>
      <c r="BG105" s="92">
        <f t="shared" si="109"/>
        <v>0</v>
      </c>
      <c r="BH105" s="92">
        <f t="shared" si="109"/>
        <v>0</v>
      </c>
      <c r="BI105" s="92">
        <f t="shared" si="109"/>
        <v>1</v>
      </c>
      <c r="BJ105" s="92">
        <f t="shared" si="109"/>
        <v>0</v>
      </c>
      <c r="BK105" s="92">
        <f t="shared" si="109"/>
        <v>0</v>
      </c>
      <c r="BL105" s="92">
        <f t="shared" si="109"/>
        <v>0</v>
      </c>
      <c r="BM105" s="92">
        <f t="shared" si="109"/>
        <v>0</v>
      </c>
      <c r="BN105" s="92">
        <f t="shared" si="109"/>
        <v>0</v>
      </c>
      <c r="BO105" s="92">
        <f t="shared" si="109"/>
        <v>0</v>
      </c>
      <c r="BP105" s="92">
        <f t="shared" ref="BP105:BZ105" si="110">BX16</f>
        <v>0</v>
      </c>
      <c r="BQ105" s="92">
        <f t="shared" si="110"/>
        <v>0</v>
      </c>
      <c r="BR105" s="92">
        <f t="shared" si="110"/>
        <v>0</v>
      </c>
      <c r="BS105" s="92">
        <f t="shared" si="110"/>
        <v>0</v>
      </c>
      <c r="BT105" s="92">
        <f t="shared" si="110"/>
        <v>0</v>
      </c>
      <c r="BU105" s="92">
        <f t="shared" si="110"/>
        <v>0</v>
      </c>
      <c r="BV105" s="92">
        <f t="shared" si="110"/>
        <v>0</v>
      </c>
      <c r="BW105" s="92">
        <f t="shared" si="110"/>
        <v>0</v>
      </c>
      <c r="BX105" s="92">
        <f t="shared" si="110"/>
        <v>0</v>
      </c>
      <c r="BY105" s="92">
        <f t="shared" si="110"/>
        <v>0</v>
      </c>
      <c r="BZ105" s="150">
        <f t="shared" si="110"/>
        <v>0</v>
      </c>
      <c r="CA105" s="75"/>
      <c r="CB105" s="75"/>
      <c r="CC105" s="75"/>
      <c r="CD105" s="75"/>
      <c r="CE105" s="75"/>
      <c r="CF105" s="75"/>
      <c r="CG105" s="75"/>
      <c r="CH105" s="75"/>
      <c r="CK105" s="94">
        <v>40787</v>
      </c>
      <c r="CL105" s="98">
        <f t="shared" si="91"/>
        <v>1</v>
      </c>
      <c r="CM105" s="98">
        <f t="shared" si="104"/>
        <v>0.47368421052631576</v>
      </c>
      <c r="CN105" s="98">
        <f t="shared" si="104"/>
        <v>0.10526315789473684</v>
      </c>
      <c r="CO105" s="98">
        <f t="shared" si="104"/>
        <v>0.21052631578947367</v>
      </c>
      <c r="CP105" s="98">
        <f t="shared" si="104"/>
        <v>5.2631578947368418E-2</v>
      </c>
      <c r="CQ105" s="98">
        <f t="shared" si="104"/>
        <v>0.10526315789473684</v>
      </c>
      <c r="CR105" s="98">
        <f t="shared" si="104"/>
        <v>5.2631578947368418E-2</v>
      </c>
      <c r="CS105" s="98">
        <f t="shared" si="104"/>
        <v>0.10526315789473684</v>
      </c>
      <c r="CT105" s="98">
        <f t="shared" si="104"/>
        <v>0</v>
      </c>
      <c r="CU105" s="98">
        <f t="shared" si="104"/>
        <v>5.2631578947368418E-2</v>
      </c>
      <c r="CV105" s="98">
        <f t="shared" si="104"/>
        <v>0.10526315789473684</v>
      </c>
      <c r="CW105" s="98">
        <f t="shared" si="104"/>
        <v>0.10526315789473684</v>
      </c>
      <c r="CX105" s="98">
        <f t="shared" si="104"/>
        <v>0.10526315789473684</v>
      </c>
      <c r="CY105" s="98">
        <f t="shared" si="104"/>
        <v>5.2631578947368418E-2</v>
      </c>
      <c r="CZ105" s="98">
        <f t="shared" si="104"/>
        <v>0.10526315789473684</v>
      </c>
      <c r="DA105" s="98">
        <f t="shared" si="104"/>
        <v>5.2631578947368418E-2</v>
      </c>
      <c r="DB105" s="98">
        <f t="shared" si="104"/>
        <v>5.2631578947368418E-2</v>
      </c>
      <c r="DC105" s="98">
        <f t="shared" si="104"/>
        <v>0.10526315789473684</v>
      </c>
      <c r="DD105" s="98">
        <f t="shared" si="104"/>
        <v>5.2631578947368418E-2</v>
      </c>
      <c r="DE105" s="98">
        <f t="shared" si="104"/>
        <v>5.2631578947368418E-2</v>
      </c>
      <c r="DF105" s="98">
        <f t="shared" si="104"/>
        <v>5.2631578947368418E-2</v>
      </c>
      <c r="DG105" s="98">
        <f t="shared" si="104"/>
        <v>5.2631578947368418E-2</v>
      </c>
      <c r="DH105" s="98">
        <f t="shared" si="104"/>
        <v>0</v>
      </c>
      <c r="DI105" s="98">
        <f t="shared" si="104"/>
        <v>0</v>
      </c>
      <c r="DJ105" s="98">
        <f t="shared" si="104"/>
        <v>5.2631578947368418E-2</v>
      </c>
      <c r="DK105" s="98">
        <f t="shared" si="104"/>
        <v>0</v>
      </c>
      <c r="DL105" s="98">
        <f t="shared" si="104"/>
        <v>5.2631578947368418E-2</v>
      </c>
      <c r="DM105" s="98">
        <f t="shared" si="104"/>
        <v>0</v>
      </c>
      <c r="DN105" s="98">
        <f t="shared" si="104"/>
        <v>0</v>
      </c>
      <c r="DO105" s="98">
        <f t="shared" si="104"/>
        <v>0.10526315789473684</v>
      </c>
      <c r="DP105" s="98">
        <f t="shared" si="104"/>
        <v>0</v>
      </c>
      <c r="DQ105" s="98">
        <f t="shared" si="104"/>
        <v>5.2631578947368418E-2</v>
      </c>
      <c r="DR105" s="98">
        <f t="shared" si="104"/>
        <v>0</v>
      </c>
      <c r="DS105" s="98">
        <f t="shared" si="104"/>
        <v>0</v>
      </c>
      <c r="DT105" s="98">
        <f t="shared" si="104"/>
        <v>0</v>
      </c>
      <c r="DU105" s="98">
        <f t="shared" si="104"/>
        <v>5.2631578947368418E-2</v>
      </c>
      <c r="DV105" s="98">
        <f t="shared" si="104"/>
        <v>0</v>
      </c>
      <c r="DW105" s="98">
        <f t="shared" si="104"/>
        <v>0</v>
      </c>
      <c r="DX105" s="98">
        <f t="shared" si="104"/>
        <v>0</v>
      </c>
      <c r="DY105" s="98">
        <f t="shared" si="104"/>
        <v>0</v>
      </c>
      <c r="DZ105" s="98">
        <f t="shared" si="104"/>
        <v>0</v>
      </c>
      <c r="EA105" s="98">
        <f t="shared" si="104"/>
        <v>0</v>
      </c>
      <c r="EB105" s="98">
        <f t="shared" si="104"/>
        <v>0</v>
      </c>
      <c r="EC105" s="98">
        <f t="shared" si="104"/>
        <v>0</v>
      </c>
      <c r="ED105" s="98">
        <f t="shared" si="104"/>
        <v>0</v>
      </c>
      <c r="EE105" s="98">
        <f t="shared" si="104"/>
        <v>0</v>
      </c>
      <c r="EF105" s="98">
        <f t="shared" si="104"/>
        <v>0</v>
      </c>
      <c r="EG105" s="98">
        <f t="shared" si="104"/>
        <v>0</v>
      </c>
      <c r="EH105" s="98">
        <f t="shared" si="104"/>
        <v>0</v>
      </c>
      <c r="EI105" s="98">
        <f t="shared" si="104"/>
        <v>0</v>
      </c>
      <c r="EJ105" s="98">
        <f t="shared" si="104"/>
        <v>5.2631578947368418E-2</v>
      </c>
      <c r="EK105" s="98">
        <f t="shared" si="104"/>
        <v>0</v>
      </c>
      <c r="EL105" s="98">
        <f t="shared" si="104"/>
        <v>5.2631578947368418E-2</v>
      </c>
      <c r="EM105" s="98">
        <f t="shared" si="104"/>
        <v>0</v>
      </c>
      <c r="EN105" s="98">
        <f t="shared" si="104"/>
        <v>0</v>
      </c>
      <c r="EO105" s="98">
        <f t="shared" si="104"/>
        <v>0</v>
      </c>
      <c r="EP105" s="98">
        <f t="shared" si="104"/>
        <v>0</v>
      </c>
      <c r="EQ105" s="98">
        <f t="shared" si="104"/>
        <v>0</v>
      </c>
      <c r="ER105" s="98">
        <f t="shared" si="104"/>
        <v>5.2631578947368418E-2</v>
      </c>
      <c r="ES105" s="98">
        <f t="shared" si="104"/>
        <v>0</v>
      </c>
      <c r="ET105" s="98">
        <f t="shared" si="104"/>
        <v>0</v>
      </c>
      <c r="EU105" s="98">
        <f t="shared" si="104"/>
        <v>0</v>
      </c>
      <c r="EV105" s="98">
        <f t="shared" si="104"/>
        <v>0</v>
      </c>
      <c r="EW105" s="98">
        <f t="shared" si="104"/>
        <v>0</v>
      </c>
      <c r="EX105" s="98">
        <f t="shared" si="101"/>
        <v>0</v>
      </c>
      <c r="EY105" s="98">
        <f t="shared" si="93"/>
        <v>0</v>
      </c>
      <c r="EZ105" s="98">
        <f t="shared" si="93"/>
        <v>0</v>
      </c>
      <c r="FA105" s="98">
        <f t="shared" si="93"/>
        <v>0</v>
      </c>
      <c r="FB105" s="98">
        <f t="shared" si="93"/>
        <v>0</v>
      </c>
      <c r="FC105" s="98">
        <f t="shared" si="93"/>
        <v>0</v>
      </c>
      <c r="FD105" s="98">
        <f t="shared" si="93"/>
        <v>0</v>
      </c>
      <c r="FE105" s="98">
        <f t="shared" si="93"/>
        <v>0</v>
      </c>
      <c r="FF105" s="98">
        <f t="shared" si="93"/>
        <v>0</v>
      </c>
      <c r="FG105" s="98">
        <f t="shared" si="93"/>
        <v>0</v>
      </c>
      <c r="FH105" s="98">
        <f t="shared" si="93"/>
        <v>0</v>
      </c>
      <c r="FI105" s="143">
        <f t="shared" si="93"/>
        <v>0</v>
      </c>
      <c r="FJ105" s="97"/>
      <c r="FK105" s="97"/>
      <c r="FL105" s="97"/>
      <c r="FM105" s="97"/>
      <c r="FN105" s="97"/>
      <c r="FO105" s="97"/>
      <c r="FP105" s="97"/>
      <c r="FQ105" s="97"/>
      <c r="FT105" s="96">
        <v>40787</v>
      </c>
      <c r="FU105" s="97">
        <f t="shared" si="7"/>
        <v>0</v>
      </c>
      <c r="FV105" s="97">
        <f t="shared" si="8"/>
        <v>0.52631578947368429</v>
      </c>
      <c r="FW105" s="97">
        <f t="shared" si="9"/>
        <v>0.89473684210526316</v>
      </c>
      <c r="FX105" s="97">
        <f t="shared" si="10"/>
        <v>0.78947368421052633</v>
      </c>
      <c r="FY105" s="97">
        <f t="shared" si="11"/>
        <v>0.94736842105263164</v>
      </c>
      <c r="FZ105" s="97">
        <f t="shared" si="12"/>
        <v>0.89473684210526316</v>
      </c>
      <c r="GA105" s="97">
        <f t="shared" si="13"/>
        <v>0.94736842105263164</v>
      </c>
      <c r="GB105" s="97">
        <f t="shared" si="14"/>
        <v>0.89473684210526316</v>
      </c>
      <c r="GC105" s="97">
        <f t="shared" si="15"/>
        <v>1</v>
      </c>
      <c r="GD105" s="97">
        <f t="shared" si="16"/>
        <v>0.94736842105263164</v>
      </c>
      <c r="GE105" s="97">
        <f t="shared" si="17"/>
        <v>0.89473684210526316</v>
      </c>
      <c r="GF105" s="97">
        <f t="shared" si="18"/>
        <v>0.89473684210526316</v>
      </c>
      <c r="GG105" s="97">
        <f t="shared" si="19"/>
        <v>0.89473684210526316</v>
      </c>
      <c r="GH105" s="97">
        <f t="shared" si="20"/>
        <v>0.94736842105263164</v>
      </c>
      <c r="GI105" s="97">
        <f t="shared" si="21"/>
        <v>0.89473684210526316</v>
      </c>
      <c r="GJ105" s="97">
        <f t="shared" si="22"/>
        <v>0.94736842105263164</v>
      </c>
      <c r="GK105" s="97">
        <f t="shared" si="23"/>
        <v>0.94736842105263164</v>
      </c>
      <c r="GL105" s="97">
        <f t="shared" si="24"/>
        <v>0.89473684210526316</v>
      </c>
      <c r="GM105" s="97">
        <f t="shared" si="25"/>
        <v>0.94736842105263164</v>
      </c>
      <c r="GN105" s="97">
        <f t="shared" si="26"/>
        <v>0.94736842105263164</v>
      </c>
      <c r="GO105" s="97">
        <f t="shared" si="27"/>
        <v>0.94736842105263164</v>
      </c>
      <c r="GP105" s="97">
        <f t="shared" si="28"/>
        <v>0.94736842105263164</v>
      </c>
      <c r="GQ105" s="97">
        <f t="shared" si="29"/>
        <v>1</v>
      </c>
      <c r="GR105" s="97">
        <f t="shared" si="30"/>
        <v>1</v>
      </c>
      <c r="GS105" s="97">
        <f t="shared" si="31"/>
        <v>0.94736842105263164</v>
      </c>
      <c r="GT105" s="97">
        <f t="shared" si="32"/>
        <v>1</v>
      </c>
      <c r="GU105" s="97">
        <f t="shared" si="33"/>
        <v>0.94736842105263164</v>
      </c>
      <c r="GV105" s="97">
        <f t="shared" si="34"/>
        <v>1</v>
      </c>
      <c r="GW105" s="97">
        <f t="shared" si="35"/>
        <v>1</v>
      </c>
      <c r="GX105" s="97">
        <f t="shared" si="36"/>
        <v>0.89473684210526316</v>
      </c>
      <c r="GY105" s="97">
        <f t="shared" si="37"/>
        <v>1</v>
      </c>
      <c r="GZ105" s="97">
        <f t="shared" si="38"/>
        <v>0.94736842105263164</v>
      </c>
      <c r="HA105" s="97">
        <f t="shared" si="39"/>
        <v>1</v>
      </c>
      <c r="HB105" s="97">
        <f t="shared" si="40"/>
        <v>1</v>
      </c>
      <c r="HC105" s="97">
        <f t="shared" si="41"/>
        <v>1</v>
      </c>
      <c r="HD105" s="97">
        <f t="shared" si="42"/>
        <v>0.94736842105263164</v>
      </c>
      <c r="HE105" s="97">
        <f t="shared" si="43"/>
        <v>1</v>
      </c>
      <c r="HF105" s="97">
        <f t="shared" si="44"/>
        <v>1</v>
      </c>
      <c r="HG105" s="97">
        <f t="shared" si="45"/>
        <v>1</v>
      </c>
      <c r="HH105" s="97">
        <f t="shared" si="46"/>
        <v>1</v>
      </c>
      <c r="HI105" s="97">
        <f t="shared" si="47"/>
        <v>1</v>
      </c>
      <c r="HJ105" s="97">
        <f t="shared" si="48"/>
        <v>1</v>
      </c>
      <c r="HK105" s="97">
        <f t="shared" si="49"/>
        <v>1</v>
      </c>
      <c r="HL105" s="97">
        <f t="shared" si="50"/>
        <v>1</v>
      </c>
      <c r="HM105" s="97">
        <f t="shared" si="51"/>
        <v>1</v>
      </c>
      <c r="HN105" s="97">
        <f t="shared" si="52"/>
        <v>1</v>
      </c>
      <c r="HO105" s="97">
        <f t="shared" si="53"/>
        <v>1</v>
      </c>
      <c r="HP105" s="97">
        <f t="shared" si="54"/>
        <v>1</v>
      </c>
      <c r="HQ105" s="97">
        <f t="shared" si="55"/>
        <v>1</v>
      </c>
      <c r="HR105" s="97">
        <f t="shared" si="56"/>
        <v>1</v>
      </c>
      <c r="HS105" s="97">
        <f t="shared" si="57"/>
        <v>0.94736842105263164</v>
      </c>
      <c r="HT105" s="97">
        <f t="shared" si="58"/>
        <v>1</v>
      </c>
      <c r="HU105" s="97">
        <f t="shared" si="59"/>
        <v>0.94736842105263164</v>
      </c>
      <c r="HV105" s="97">
        <f t="shared" si="60"/>
        <v>1</v>
      </c>
      <c r="HW105" s="97">
        <f t="shared" si="61"/>
        <v>1</v>
      </c>
      <c r="HX105" s="97">
        <f t="shared" si="62"/>
        <v>1</v>
      </c>
      <c r="HY105" s="97">
        <f t="shared" si="63"/>
        <v>1</v>
      </c>
      <c r="HZ105" s="97">
        <f t="shared" si="64"/>
        <v>1</v>
      </c>
      <c r="IA105" s="97">
        <f t="shared" si="65"/>
        <v>0.94736842105263164</v>
      </c>
      <c r="IB105" s="97">
        <f t="shared" si="66"/>
        <v>1</v>
      </c>
      <c r="IC105" s="97">
        <f t="shared" si="67"/>
        <v>1</v>
      </c>
      <c r="ID105" s="97">
        <f t="shared" si="68"/>
        <v>1</v>
      </c>
      <c r="IE105" s="97">
        <f t="shared" si="69"/>
        <v>1</v>
      </c>
      <c r="IF105" s="97">
        <f t="shared" si="70"/>
        <v>1</v>
      </c>
      <c r="IG105" s="97">
        <f t="shared" si="71"/>
        <v>1</v>
      </c>
      <c r="IH105" s="97">
        <f t="shared" si="72"/>
        <v>1</v>
      </c>
      <c r="II105" s="97">
        <f t="shared" si="73"/>
        <v>1</v>
      </c>
      <c r="IJ105" s="97">
        <f t="shared" si="74"/>
        <v>1</v>
      </c>
      <c r="IK105" s="97">
        <f t="shared" si="75"/>
        <v>1</v>
      </c>
      <c r="IL105" s="97">
        <f t="shared" si="76"/>
        <v>1</v>
      </c>
      <c r="IM105" s="97">
        <f t="shared" si="77"/>
        <v>1</v>
      </c>
      <c r="IN105" s="97">
        <f t="shared" si="78"/>
        <v>1</v>
      </c>
      <c r="IO105" s="97">
        <f t="shared" si="79"/>
        <v>1</v>
      </c>
      <c r="IP105" s="97">
        <f t="shared" si="80"/>
        <v>1</v>
      </c>
      <c r="IQ105" s="97">
        <f t="shared" si="81"/>
        <v>1</v>
      </c>
      <c r="IR105" s="157">
        <f t="shared" si="82"/>
        <v>1</v>
      </c>
      <c r="IS105" s="99"/>
      <c r="IT105" s="99"/>
      <c r="IU105" s="99"/>
      <c r="IV105" s="99"/>
      <c r="IW105" s="99"/>
      <c r="IX105" s="99"/>
      <c r="IY105" s="99"/>
      <c r="IZ105" s="99"/>
    </row>
    <row r="106" spans="2:260" x14ac:dyDescent="0.35">
      <c r="B106" s="73">
        <v>40817</v>
      </c>
      <c r="C106" s="92">
        <f>L17</f>
        <v>27</v>
      </c>
      <c r="D106" s="92">
        <f t="shared" ref="D106:BO106" si="111">M17</f>
        <v>7</v>
      </c>
      <c r="E106" s="92">
        <f t="shared" si="111"/>
        <v>2</v>
      </c>
      <c r="F106" s="92">
        <f t="shared" si="111"/>
        <v>1</v>
      </c>
      <c r="G106" s="92">
        <f t="shared" si="111"/>
        <v>0</v>
      </c>
      <c r="H106" s="92">
        <f t="shared" si="111"/>
        <v>2</v>
      </c>
      <c r="I106" s="92">
        <f t="shared" si="111"/>
        <v>1</v>
      </c>
      <c r="J106" s="92">
        <f t="shared" si="111"/>
        <v>2</v>
      </c>
      <c r="K106" s="92">
        <f t="shared" si="111"/>
        <v>1</v>
      </c>
      <c r="L106" s="92">
        <f t="shared" si="111"/>
        <v>1</v>
      </c>
      <c r="M106" s="92">
        <f t="shared" si="111"/>
        <v>1</v>
      </c>
      <c r="N106" s="92">
        <f t="shared" si="111"/>
        <v>0</v>
      </c>
      <c r="O106" s="92">
        <f t="shared" si="111"/>
        <v>1</v>
      </c>
      <c r="P106" s="92">
        <f t="shared" si="111"/>
        <v>0</v>
      </c>
      <c r="Q106" s="92">
        <f t="shared" si="111"/>
        <v>1</v>
      </c>
      <c r="R106" s="92">
        <f t="shared" si="111"/>
        <v>2</v>
      </c>
      <c r="S106" s="92">
        <f t="shared" si="111"/>
        <v>0</v>
      </c>
      <c r="T106" s="92">
        <f t="shared" si="111"/>
        <v>1</v>
      </c>
      <c r="U106" s="92">
        <f t="shared" si="111"/>
        <v>1</v>
      </c>
      <c r="V106" s="92">
        <f t="shared" si="111"/>
        <v>1</v>
      </c>
      <c r="W106" s="92">
        <f t="shared" si="111"/>
        <v>0</v>
      </c>
      <c r="X106" s="92">
        <f t="shared" si="111"/>
        <v>1</v>
      </c>
      <c r="Y106" s="92">
        <f t="shared" si="111"/>
        <v>0</v>
      </c>
      <c r="Z106" s="92">
        <f t="shared" si="111"/>
        <v>2</v>
      </c>
      <c r="AA106" s="92">
        <f t="shared" si="111"/>
        <v>0</v>
      </c>
      <c r="AB106" s="92">
        <f t="shared" si="111"/>
        <v>0</v>
      </c>
      <c r="AC106" s="92">
        <f t="shared" si="111"/>
        <v>1</v>
      </c>
      <c r="AD106" s="92">
        <f t="shared" si="111"/>
        <v>1</v>
      </c>
      <c r="AE106" s="92">
        <f t="shared" si="111"/>
        <v>1</v>
      </c>
      <c r="AF106" s="92">
        <f t="shared" si="111"/>
        <v>0</v>
      </c>
      <c r="AG106" s="92">
        <f t="shared" si="111"/>
        <v>0</v>
      </c>
      <c r="AH106" s="92">
        <f t="shared" si="111"/>
        <v>0</v>
      </c>
      <c r="AI106" s="92">
        <f t="shared" si="111"/>
        <v>0</v>
      </c>
      <c r="AJ106" s="92">
        <f t="shared" si="111"/>
        <v>1</v>
      </c>
      <c r="AK106" s="92">
        <f t="shared" si="111"/>
        <v>0</v>
      </c>
      <c r="AL106" s="92">
        <f t="shared" si="111"/>
        <v>1</v>
      </c>
      <c r="AM106" s="92">
        <f t="shared" si="111"/>
        <v>0</v>
      </c>
      <c r="AN106" s="92">
        <f t="shared" si="111"/>
        <v>0</v>
      </c>
      <c r="AO106" s="92">
        <f t="shared" si="111"/>
        <v>1</v>
      </c>
      <c r="AP106" s="92">
        <f t="shared" si="111"/>
        <v>0</v>
      </c>
      <c r="AQ106" s="92">
        <f t="shared" si="111"/>
        <v>0</v>
      </c>
      <c r="AR106" s="92">
        <f t="shared" si="111"/>
        <v>1</v>
      </c>
      <c r="AS106" s="92">
        <f t="shared" si="111"/>
        <v>0</v>
      </c>
      <c r="AT106" s="92">
        <f t="shared" si="111"/>
        <v>1</v>
      </c>
      <c r="AU106" s="92">
        <f t="shared" si="111"/>
        <v>0</v>
      </c>
      <c r="AV106" s="92">
        <f t="shared" si="111"/>
        <v>0</v>
      </c>
      <c r="AW106" s="92">
        <f t="shared" si="111"/>
        <v>0</v>
      </c>
      <c r="AX106" s="92">
        <f t="shared" si="111"/>
        <v>1</v>
      </c>
      <c r="AY106" s="92">
        <f t="shared" si="111"/>
        <v>0</v>
      </c>
      <c r="AZ106" s="92">
        <f t="shared" si="111"/>
        <v>0</v>
      </c>
      <c r="BA106" s="92">
        <f t="shared" si="111"/>
        <v>0</v>
      </c>
      <c r="BB106" s="92">
        <f t="shared" si="111"/>
        <v>1</v>
      </c>
      <c r="BC106" s="92">
        <f t="shared" si="111"/>
        <v>0</v>
      </c>
      <c r="BD106" s="92">
        <f t="shared" si="111"/>
        <v>0</v>
      </c>
      <c r="BE106" s="92">
        <f t="shared" si="111"/>
        <v>1</v>
      </c>
      <c r="BF106" s="92">
        <f t="shared" si="111"/>
        <v>0</v>
      </c>
      <c r="BG106" s="92">
        <f t="shared" si="111"/>
        <v>0</v>
      </c>
      <c r="BH106" s="92">
        <f t="shared" si="111"/>
        <v>0</v>
      </c>
      <c r="BI106" s="92">
        <f t="shared" si="111"/>
        <v>1</v>
      </c>
      <c r="BJ106" s="92">
        <f t="shared" si="111"/>
        <v>0</v>
      </c>
      <c r="BK106" s="92">
        <f t="shared" si="111"/>
        <v>0</v>
      </c>
      <c r="BL106" s="92">
        <f t="shared" si="111"/>
        <v>0</v>
      </c>
      <c r="BM106" s="92">
        <f t="shared" si="111"/>
        <v>0</v>
      </c>
      <c r="BN106" s="92">
        <f t="shared" si="111"/>
        <v>0</v>
      </c>
      <c r="BO106" s="92">
        <f t="shared" si="111"/>
        <v>0</v>
      </c>
      <c r="BP106" s="92">
        <f t="shared" ref="BP106:BY106" si="112">BY17</f>
        <v>0</v>
      </c>
      <c r="BQ106" s="92">
        <f t="shared" si="112"/>
        <v>0</v>
      </c>
      <c r="BR106" s="92">
        <f t="shared" si="112"/>
        <v>0</v>
      </c>
      <c r="BS106" s="92">
        <f t="shared" si="112"/>
        <v>0</v>
      </c>
      <c r="BT106" s="92">
        <f t="shared" si="112"/>
        <v>0</v>
      </c>
      <c r="BU106" s="92">
        <f t="shared" si="112"/>
        <v>0</v>
      </c>
      <c r="BV106" s="92">
        <f t="shared" si="112"/>
        <v>0</v>
      </c>
      <c r="BW106" s="92">
        <f t="shared" si="112"/>
        <v>0</v>
      </c>
      <c r="BX106" s="92">
        <f t="shared" si="112"/>
        <v>0</v>
      </c>
      <c r="BY106" s="150">
        <f t="shared" si="112"/>
        <v>0</v>
      </c>
      <c r="BZ106" s="75"/>
      <c r="CA106" s="75"/>
      <c r="CB106" s="75"/>
      <c r="CC106" s="75"/>
      <c r="CD106" s="75"/>
      <c r="CE106" s="75"/>
      <c r="CF106" s="75"/>
      <c r="CG106" s="75"/>
      <c r="CH106" s="75"/>
      <c r="CK106" s="94">
        <v>40817</v>
      </c>
      <c r="CL106" s="98">
        <f t="shared" si="91"/>
        <v>1</v>
      </c>
      <c r="CM106" s="98">
        <f t="shared" si="104"/>
        <v>0.25925925925925924</v>
      </c>
      <c r="CN106" s="98">
        <f t="shared" si="104"/>
        <v>7.407407407407407E-2</v>
      </c>
      <c r="CO106" s="98">
        <f t="shared" si="104"/>
        <v>3.7037037037037035E-2</v>
      </c>
      <c r="CP106" s="98">
        <f t="shared" ref="CP106:EW110" si="113">G106/$C106</f>
        <v>0</v>
      </c>
      <c r="CQ106" s="98">
        <f t="shared" si="113"/>
        <v>7.407407407407407E-2</v>
      </c>
      <c r="CR106" s="98">
        <f t="shared" si="113"/>
        <v>3.7037037037037035E-2</v>
      </c>
      <c r="CS106" s="98">
        <f t="shared" si="113"/>
        <v>7.407407407407407E-2</v>
      </c>
      <c r="CT106" s="98">
        <f t="shared" si="113"/>
        <v>3.7037037037037035E-2</v>
      </c>
      <c r="CU106" s="98">
        <f t="shared" si="113"/>
        <v>3.7037037037037035E-2</v>
      </c>
      <c r="CV106" s="98">
        <f t="shared" si="113"/>
        <v>3.7037037037037035E-2</v>
      </c>
      <c r="CW106" s="98">
        <f t="shared" si="113"/>
        <v>0</v>
      </c>
      <c r="CX106" s="98">
        <f t="shared" si="113"/>
        <v>3.7037037037037035E-2</v>
      </c>
      <c r="CY106" s="98">
        <f t="shared" si="113"/>
        <v>0</v>
      </c>
      <c r="CZ106" s="98">
        <f t="shared" si="113"/>
        <v>3.7037037037037035E-2</v>
      </c>
      <c r="DA106" s="98">
        <f t="shared" si="113"/>
        <v>7.407407407407407E-2</v>
      </c>
      <c r="DB106" s="98">
        <f t="shared" si="113"/>
        <v>0</v>
      </c>
      <c r="DC106" s="98">
        <f t="shared" si="113"/>
        <v>3.7037037037037035E-2</v>
      </c>
      <c r="DD106" s="98">
        <f t="shared" si="113"/>
        <v>3.7037037037037035E-2</v>
      </c>
      <c r="DE106" s="98">
        <f t="shared" si="113"/>
        <v>3.7037037037037035E-2</v>
      </c>
      <c r="DF106" s="98">
        <f t="shared" si="113"/>
        <v>0</v>
      </c>
      <c r="DG106" s="98">
        <f t="shared" si="113"/>
        <v>3.7037037037037035E-2</v>
      </c>
      <c r="DH106" s="98">
        <f t="shared" si="113"/>
        <v>0</v>
      </c>
      <c r="DI106" s="98">
        <f t="shared" si="113"/>
        <v>7.407407407407407E-2</v>
      </c>
      <c r="DJ106" s="98">
        <f t="shared" si="113"/>
        <v>0</v>
      </c>
      <c r="DK106" s="98">
        <f t="shared" si="113"/>
        <v>0</v>
      </c>
      <c r="DL106" s="98">
        <f t="shared" si="113"/>
        <v>3.7037037037037035E-2</v>
      </c>
      <c r="DM106" s="98">
        <f t="shared" si="113"/>
        <v>3.7037037037037035E-2</v>
      </c>
      <c r="DN106" s="98">
        <f t="shared" si="113"/>
        <v>3.7037037037037035E-2</v>
      </c>
      <c r="DO106" s="98">
        <f t="shared" si="113"/>
        <v>0</v>
      </c>
      <c r="DP106" s="98">
        <f t="shared" si="113"/>
        <v>0</v>
      </c>
      <c r="DQ106" s="98">
        <f t="shared" si="113"/>
        <v>0</v>
      </c>
      <c r="DR106" s="98">
        <f t="shared" si="113"/>
        <v>0</v>
      </c>
      <c r="DS106" s="98">
        <f t="shared" si="113"/>
        <v>3.7037037037037035E-2</v>
      </c>
      <c r="DT106" s="98">
        <f t="shared" si="113"/>
        <v>0</v>
      </c>
      <c r="DU106" s="98">
        <f t="shared" si="113"/>
        <v>3.7037037037037035E-2</v>
      </c>
      <c r="DV106" s="98">
        <f t="shared" si="113"/>
        <v>0</v>
      </c>
      <c r="DW106" s="98">
        <f t="shared" si="113"/>
        <v>0</v>
      </c>
      <c r="DX106" s="98">
        <f t="shared" si="113"/>
        <v>3.7037037037037035E-2</v>
      </c>
      <c r="DY106" s="98">
        <f t="shared" si="113"/>
        <v>0</v>
      </c>
      <c r="DZ106" s="98">
        <f t="shared" si="113"/>
        <v>0</v>
      </c>
      <c r="EA106" s="98">
        <f t="shared" si="113"/>
        <v>3.7037037037037035E-2</v>
      </c>
      <c r="EB106" s="98">
        <f t="shared" si="113"/>
        <v>0</v>
      </c>
      <c r="EC106" s="98">
        <f t="shared" si="113"/>
        <v>3.7037037037037035E-2</v>
      </c>
      <c r="ED106" s="98">
        <f t="shared" si="113"/>
        <v>0</v>
      </c>
      <c r="EE106" s="98">
        <f t="shared" si="113"/>
        <v>0</v>
      </c>
      <c r="EF106" s="98">
        <f t="shared" si="113"/>
        <v>0</v>
      </c>
      <c r="EG106" s="98">
        <f t="shared" si="113"/>
        <v>3.7037037037037035E-2</v>
      </c>
      <c r="EH106" s="98">
        <f t="shared" si="113"/>
        <v>0</v>
      </c>
      <c r="EI106" s="98">
        <f t="shared" si="113"/>
        <v>0</v>
      </c>
      <c r="EJ106" s="98">
        <f t="shared" si="113"/>
        <v>0</v>
      </c>
      <c r="EK106" s="98">
        <f t="shared" si="113"/>
        <v>3.7037037037037035E-2</v>
      </c>
      <c r="EL106" s="98">
        <f t="shared" si="113"/>
        <v>0</v>
      </c>
      <c r="EM106" s="98">
        <f t="shared" si="113"/>
        <v>0</v>
      </c>
      <c r="EN106" s="98">
        <f t="shared" si="113"/>
        <v>3.7037037037037035E-2</v>
      </c>
      <c r="EO106" s="98">
        <f t="shared" si="113"/>
        <v>0</v>
      </c>
      <c r="EP106" s="98">
        <f t="shared" si="113"/>
        <v>0</v>
      </c>
      <c r="EQ106" s="98">
        <f t="shared" si="113"/>
        <v>0</v>
      </c>
      <c r="ER106" s="98">
        <f t="shared" si="113"/>
        <v>3.7037037037037035E-2</v>
      </c>
      <c r="ES106" s="98">
        <f t="shared" si="113"/>
        <v>0</v>
      </c>
      <c r="ET106" s="98">
        <f t="shared" si="113"/>
        <v>0</v>
      </c>
      <c r="EU106" s="98">
        <f t="shared" si="113"/>
        <v>0</v>
      </c>
      <c r="EV106" s="98">
        <f t="shared" si="113"/>
        <v>0</v>
      </c>
      <c r="EW106" s="98">
        <f t="shared" si="113"/>
        <v>0</v>
      </c>
      <c r="EX106" s="98">
        <f t="shared" si="101"/>
        <v>0</v>
      </c>
      <c r="EY106" s="98">
        <f t="shared" si="93"/>
        <v>0</v>
      </c>
      <c r="EZ106" s="98">
        <f t="shared" si="93"/>
        <v>0</v>
      </c>
      <c r="FA106" s="98">
        <f t="shared" si="93"/>
        <v>0</v>
      </c>
      <c r="FB106" s="98">
        <f t="shared" si="93"/>
        <v>0</v>
      </c>
      <c r="FC106" s="98">
        <f t="shared" si="93"/>
        <v>0</v>
      </c>
      <c r="FD106" s="98">
        <f t="shared" si="93"/>
        <v>0</v>
      </c>
      <c r="FE106" s="98">
        <f t="shared" si="93"/>
        <v>0</v>
      </c>
      <c r="FF106" s="98">
        <f t="shared" si="93"/>
        <v>0</v>
      </c>
      <c r="FG106" s="98">
        <f t="shared" si="93"/>
        <v>0</v>
      </c>
      <c r="FH106" s="143">
        <f t="shared" si="93"/>
        <v>0</v>
      </c>
      <c r="FI106" s="97"/>
      <c r="FJ106" s="97"/>
      <c r="FK106" s="97"/>
      <c r="FL106" s="97"/>
      <c r="FM106" s="97"/>
      <c r="FN106" s="97"/>
      <c r="FO106" s="97"/>
      <c r="FP106" s="97"/>
      <c r="FQ106" s="97"/>
      <c r="FT106" s="96">
        <v>40817</v>
      </c>
      <c r="FU106" s="97">
        <f t="shared" si="7"/>
        <v>0</v>
      </c>
      <c r="FV106" s="97">
        <f t="shared" si="8"/>
        <v>0.7407407407407407</v>
      </c>
      <c r="FW106" s="97">
        <f t="shared" si="9"/>
        <v>0.92592592592592593</v>
      </c>
      <c r="FX106" s="97">
        <f t="shared" si="10"/>
        <v>0.96296296296296302</v>
      </c>
      <c r="FY106" s="97">
        <f t="shared" si="11"/>
        <v>1</v>
      </c>
      <c r="FZ106" s="97">
        <f t="shared" si="12"/>
        <v>0.92592592592592593</v>
      </c>
      <c r="GA106" s="97">
        <f t="shared" si="13"/>
        <v>0.96296296296296302</v>
      </c>
      <c r="GB106" s="97">
        <f t="shared" si="14"/>
        <v>0.92592592592592593</v>
      </c>
      <c r="GC106" s="97">
        <f t="shared" si="15"/>
        <v>0.96296296296296302</v>
      </c>
      <c r="GD106" s="97">
        <f t="shared" si="16"/>
        <v>0.96296296296296302</v>
      </c>
      <c r="GE106" s="97">
        <f t="shared" si="17"/>
        <v>0.96296296296296302</v>
      </c>
      <c r="GF106" s="97">
        <f t="shared" si="18"/>
        <v>1</v>
      </c>
      <c r="GG106" s="97">
        <f t="shared" si="19"/>
        <v>0.96296296296296302</v>
      </c>
      <c r="GH106" s="97">
        <f t="shared" si="20"/>
        <v>1</v>
      </c>
      <c r="GI106" s="97">
        <f t="shared" si="21"/>
        <v>0.96296296296296302</v>
      </c>
      <c r="GJ106" s="97">
        <f t="shared" si="22"/>
        <v>0.92592592592592593</v>
      </c>
      <c r="GK106" s="97">
        <f t="shared" si="23"/>
        <v>1</v>
      </c>
      <c r="GL106" s="97">
        <f t="shared" si="24"/>
        <v>0.96296296296296302</v>
      </c>
      <c r="GM106" s="97">
        <f t="shared" si="25"/>
        <v>0.96296296296296302</v>
      </c>
      <c r="GN106" s="97">
        <f t="shared" si="26"/>
        <v>0.96296296296296302</v>
      </c>
      <c r="GO106" s="97">
        <f t="shared" si="27"/>
        <v>1</v>
      </c>
      <c r="GP106" s="97">
        <f t="shared" si="28"/>
        <v>0.96296296296296302</v>
      </c>
      <c r="GQ106" s="97">
        <f t="shared" si="29"/>
        <v>1</v>
      </c>
      <c r="GR106" s="97">
        <f t="shared" si="30"/>
        <v>0.92592592592592593</v>
      </c>
      <c r="GS106" s="97">
        <f t="shared" si="31"/>
        <v>1</v>
      </c>
      <c r="GT106" s="97">
        <f t="shared" si="32"/>
        <v>1</v>
      </c>
      <c r="GU106" s="97">
        <f t="shared" si="33"/>
        <v>0.96296296296296302</v>
      </c>
      <c r="GV106" s="97">
        <f t="shared" si="34"/>
        <v>0.96296296296296302</v>
      </c>
      <c r="GW106" s="97">
        <f t="shared" si="35"/>
        <v>0.96296296296296302</v>
      </c>
      <c r="GX106" s="97">
        <f t="shared" si="36"/>
        <v>1</v>
      </c>
      <c r="GY106" s="97">
        <f t="shared" si="37"/>
        <v>1</v>
      </c>
      <c r="GZ106" s="97">
        <f t="shared" si="38"/>
        <v>1</v>
      </c>
      <c r="HA106" s="97">
        <f t="shared" si="39"/>
        <v>1</v>
      </c>
      <c r="HB106" s="97">
        <f t="shared" si="40"/>
        <v>0.96296296296296302</v>
      </c>
      <c r="HC106" s="97">
        <f t="shared" si="41"/>
        <v>1</v>
      </c>
      <c r="HD106" s="97">
        <f t="shared" si="42"/>
        <v>0.96296296296296302</v>
      </c>
      <c r="HE106" s="97">
        <f t="shared" si="43"/>
        <v>1</v>
      </c>
      <c r="HF106" s="97">
        <f t="shared" si="44"/>
        <v>1</v>
      </c>
      <c r="HG106" s="97">
        <f t="shared" si="45"/>
        <v>0.96296296296296302</v>
      </c>
      <c r="HH106" s="97">
        <f t="shared" si="46"/>
        <v>1</v>
      </c>
      <c r="HI106" s="97">
        <f t="shared" si="47"/>
        <v>1</v>
      </c>
      <c r="HJ106" s="97">
        <f t="shared" si="48"/>
        <v>0.96296296296296302</v>
      </c>
      <c r="HK106" s="97">
        <f t="shared" si="49"/>
        <v>1</v>
      </c>
      <c r="HL106" s="97">
        <f t="shared" si="50"/>
        <v>0.96296296296296302</v>
      </c>
      <c r="HM106" s="97">
        <f t="shared" si="51"/>
        <v>1</v>
      </c>
      <c r="HN106" s="97">
        <f t="shared" si="52"/>
        <v>1</v>
      </c>
      <c r="HO106" s="97">
        <f t="shared" si="53"/>
        <v>1</v>
      </c>
      <c r="HP106" s="97">
        <f t="shared" si="54"/>
        <v>0.96296296296296302</v>
      </c>
      <c r="HQ106" s="97">
        <f t="shared" si="55"/>
        <v>1</v>
      </c>
      <c r="HR106" s="97">
        <f t="shared" si="56"/>
        <v>1</v>
      </c>
      <c r="HS106" s="97">
        <f t="shared" si="57"/>
        <v>1</v>
      </c>
      <c r="HT106" s="97">
        <f t="shared" si="58"/>
        <v>0.96296296296296302</v>
      </c>
      <c r="HU106" s="97">
        <f t="shared" si="59"/>
        <v>1</v>
      </c>
      <c r="HV106" s="97">
        <f t="shared" si="60"/>
        <v>1</v>
      </c>
      <c r="HW106" s="97">
        <f t="shared" si="61"/>
        <v>0.96296296296296302</v>
      </c>
      <c r="HX106" s="97">
        <f t="shared" si="62"/>
        <v>1</v>
      </c>
      <c r="HY106" s="97">
        <f t="shared" si="63"/>
        <v>1</v>
      </c>
      <c r="HZ106" s="97">
        <f t="shared" si="64"/>
        <v>1</v>
      </c>
      <c r="IA106" s="97">
        <f t="shared" si="65"/>
        <v>0.96296296296296302</v>
      </c>
      <c r="IB106" s="97">
        <f t="shared" si="66"/>
        <v>1</v>
      </c>
      <c r="IC106" s="97">
        <f t="shared" si="67"/>
        <v>1</v>
      </c>
      <c r="ID106" s="97">
        <f t="shared" si="68"/>
        <v>1</v>
      </c>
      <c r="IE106" s="97">
        <f t="shared" si="69"/>
        <v>1</v>
      </c>
      <c r="IF106" s="97">
        <f t="shared" si="70"/>
        <v>1</v>
      </c>
      <c r="IG106" s="97">
        <f t="shared" si="71"/>
        <v>1</v>
      </c>
      <c r="IH106" s="97">
        <f t="shared" si="72"/>
        <v>1</v>
      </c>
      <c r="II106" s="97">
        <f t="shared" si="73"/>
        <v>1</v>
      </c>
      <c r="IJ106" s="97">
        <f t="shared" si="74"/>
        <v>1</v>
      </c>
      <c r="IK106" s="97">
        <f t="shared" si="75"/>
        <v>1</v>
      </c>
      <c r="IL106" s="97">
        <f t="shared" si="76"/>
        <v>1</v>
      </c>
      <c r="IM106" s="97">
        <f t="shared" si="77"/>
        <v>1</v>
      </c>
      <c r="IN106" s="97">
        <f t="shared" si="78"/>
        <v>1</v>
      </c>
      <c r="IO106" s="97">
        <f t="shared" si="79"/>
        <v>1</v>
      </c>
      <c r="IP106" s="97">
        <f t="shared" si="80"/>
        <v>1</v>
      </c>
      <c r="IQ106" s="157">
        <f t="shared" si="81"/>
        <v>1</v>
      </c>
      <c r="IR106" s="99"/>
      <c r="IS106" s="99"/>
      <c r="IT106" s="99"/>
      <c r="IU106" s="99"/>
      <c r="IV106" s="99"/>
      <c r="IW106" s="99"/>
      <c r="IX106" s="99"/>
      <c r="IY106" s="99"/>
      <c r="IZ106" s="99"/>
    </row>
    <row r="107" spans="2:260" x14ac:dyDescent="0.35">
      <c r="B107" s="73">
        <v>40848</v>
      </c>
      <c r="C107" s="92">
        <f>M18</f>
        <v>15</v>
      </c>
      <c r="D107" s="92">
        <f t="shared" ref="D107:BO107" si="114">N18</f>
        <v>4</v>
      </c>
      <c r="E107" s="92">
        <f t="shared" si="114"/>
        <v>3</v>
      </c>
      <c r="F107" s="92">
        <f t="shared" si="114"/>
        <v>2</v>
      </c>
      <c r="G107" s="92">
        <f t="shared" si="114"/>
        <v>2</v>
      </c>
      <c r="H107" s="92">
        <f t="shared" si="114"/>
        <v>2</v>
      </c>
      <c r="I107" s="92">
        <f t="shared" si="114"/>
        <v>0</v>
      </c>
      <c r="J107" s="92">
        <f t="shared" si="114"/>
        <v>1</v>
      </c>
      <c r="K107" s="92">
        <f t="shared" si="114"/>
        <v>0</v>
      </c>
      <c r="L107" s="92">
        <f t="shared" si="114"/>
        <v>1</v>
      </c>
      <c r="M107" s="92">
        <f t="shared" si="114"/>
        <v>0</v>
      </c>
      <c r="N107" s="92">
        <f t="shared" si="114"/>
        <v>1</v>
      </c>
      <c r="O107" s="92">
        <f t="shared" si="114"/>
        <v>1</v>
      </c>
      <c r="P107" s="92">
        <f t="shared" si="114"/>
        <v>0</v>
      </c>
      <c r="Q107" s="92">
        <f t="shared" si="114"/>
        <v>0</v>
      </c>
      <c r="R107" s="92">
        <f t="shared" si="114"/>
        <v>1</v>
      </c>
      <c r="S107" s="92">
        <f t="shared" si="114"/>
        <v>0</v>
      </c>
      <c r="T107" s="92">
        <f t="shared" si="114"/>
        <v>0</v>
      </c>
      <c r="U107" s="92">
        <f t="shared" si="114"/>
        <v>1</v>
      </c>
      <c r="V107" s="92">
        <f t="shared" si="114"/>
        <v>0</v>
      </c>
      <c r="W107" s="92">
        <f t="shared" si="114"/>
        <v>1</v>
      </c>
      <c r="X107" s="92">
        <f t="shared" si="114"/>
        <v>1</v>
      </c>
      <c r="Y107" s="92">
        <f t="shared" si="114"/>
        <v>0</v>
      </c>
      <c r="Z107" s="92">
        <f t="shared" si="114"/>
        <v>0</v>
      </c>
      <c r="AA107" s="92">
        <f t="shared" si="114"/>
        <v>0</v>
      </c>
      <c r="AB107" s="92">
        <f t="shared" si="114"/>
        <v>0</v>
      </c>
      <c r="AC107" s="92">
        <f t="shared" si="114"/>
        <v>0</v>
      </c>
      <c r="AD107" s="92">
        <f t="shared" si="114"/>
        <v>0</v>
      </c>
      <c r="AE107" s="92">
        <f t="shared" si="114"/>
        <v>0</v>
      </c>
      <c r="AF107" s="92">
        <f t="shared" si="114"/>
        <v>0</v>
      </c>
      <c r="AG107" s="92">
        <f t="shared" si="114"/>
        <v>0</v>
      </c>
      <c r="AH107" s="92">
        <f t="shared" si="114"/>
        <v>0</v>
      </c>
      <c r="AI107" s="92">
        <f t="shared" si="114"/>
        <v>0</v>
      </c>
      <c r="AJ107" s="92">
        <f t="shared" si="114"/>
        <v>0</v>
      </c>
      <c r="AK107" s="92">
        <f t="shared" si="114"/>
        <v>0</v>
      </c>
      <c r="AL107" s="92">
        <f t="shared" si="114"/>
        <v>0</v>
      </c>
      <c r="AM107" s="92">
        <f t="shared" si="114"/>
        <v>0</v>
      </c>
      <c r="AN107" s="92">
        <f t="shared" si="114"/>
        <v>0</v>
      </c>
      <c r="AO107" s="92">
        <f t="shared" si="114"/>
        <v>0</v>
      </c>
      <c r="AP107" s="92">
        <f t="shared" si="114"/>
        <v>0</v>
      </c>
      <c r="AQ107" s="92">
        <f t="shared" si="114"/>
        <v>0</v>
      </c>
      <c r="AR107" s="92">
        <f t="shared" si="114"/>
        <v>0</v>
      </c>
      <c r="AS107" s="92">
        <f t="shared" si="114"/>
        <v>0</v>
      </c>
      <c r="AT107" s="92">
        <f t="shared" si="114"/>
        <v>0</v>
      </c>
      <c r="AU107" s="92">
        <f t="shared" si="114"/>
        <v>0</v>
      </c>
      <c r="AV107" s="92">
        <f t="shared" si="114"/>
        <v>0</v>
      </c>
      <c r="AW107" s="92">
        <f t="shared" si="114"/>
        <v>0</v>
      </c>
      <c r="AX107" s="92">
        <f t="shared" si="114"/>
        <v>0</v>
      </c>
      <c r="AY107" s="92">
        <f t="shared" si="114"/>
        <v>0</v>
      </c>
      <c r="AZ107" s="92">
        <f t="shared" si="114"/>
        <v>0</v>
      </c>
      <c r="BA107" s="92">
        <f t="shared" si="114"/>
        <v>0</v>
      </c>
      <c r="BB107" s="92">
        <f t="shared" si="114"/>
        <v>0</v>
      </c>
      <c r="BC107" s="92">
        <f t="shared" si="114"/>
        <v>0</v>
      </c>
      <c r="BD107" s="92">
        <f t="shared" si="114"/>
        <v>0</v>
      </c>
      <c r="BE107" s="92">
        <f t="shared" si="114"/>
        <v>0</v>
      </c>
      <c r="BF107" s="92">
        <f t="shared" si="114"/>
        <v>0</v>
      </c>
      <c r="BG107" s="92">
        <f t="shared" si="114"/>
        <v>0</v>
      </c>
      <c r="BH107" s="92">
        <f t="shared" si="114"/>
        <v>0</v>
      </c>
      <c r="BI107" s="92">
        <f t="shared" si="114"/>
        <v>0</v>
      </c>
      <c r="BJ107" s="92">
        <f t="shared" si="114"/>
        <v>0</v>
      </c>
      <c r="BK107" s="92">
        <f t="shared" si="114"/>
        <v>0</v>
      </c>
      <c r="BL107" s="92">
        <f t="shared" si="114"/>
        <v>0</v>
      </c>
      <c r="BM107" s="92">
        <f t="shared" si="114"/>
        <v>0</v>
      </c>
      <c r="BN107" s="92">
        <f t="shared" si="114"/>
        <v>0</v>
      </c>
      <c r="BO107" s="92">
        <f t="shared" si="114"/>
        <v>0</v>
      </c>
      <c r="BP107" s="92">
        <f t="shared" ref="BP107:BX107" si="115">BZ18</f>
        <v>0</v>
      </c>
      <c r="BQ107" s="92">
        <f t="shared" si="115"/>
        <v>0</v>
      </c>
      <c r="BR107" s="92">
        <f t="shared" si="115"/>
        <v>0</v>
      </c>
      <c r="BS107" s="92">
        <f t="shared" si="115"/>
        <v>0</v>
      </c>
      <c r="BT107" s="92">
        <f t="shared" si="115"/>
        <v>0</v>
      </c>
      <c r="BU107" s="92">
        <f t="shared" si="115"/>
        <v>0</v>
      </c>
      <c r="BV107" s="92">
        <f t="shared" si="115"/>
        <v>0</v>
      </c>
      <c r="BW107" s="92">
        <f t="shared" si="115"/>
        <v>0</v>
      </c>
      <c r="BX107" s="150">
        <f t="shared" si="115"/>
        <v>0</v>
      </c>
      <c r="BY107" s="75"/>
      <c r="BZ107" s="75"/>
      <c r="CA107" s="75"/>
      <c r="CB107" s="75"/>
      <c r="CC107" s="75"/>
      <c r="CD107" s="75"/>
      <c r="CE107" s="75"/>
      <c r="CF107" s="75"/>
      <c r="CG107" s="75"/>
      <c r="CH107" s="75"/>
      <c r="CK107" s="94">
        <v>40848</v>
      </c>
      <c r="CL107" s="98">
        <f t="shared" si="91"/>
        <v>1</v>
      </c>
      <c r="CM107" s="98">
        <f t="shared" ref="CM107:CO122" si="116">D107/$C107</f>
        <v>0.26666666666666666</v>
      </c>
      <c r="CN107" s="98">
        <f t="shared" si="116"/>
        <v>0.2</v>
      </c>
      <c r="CO107" s="98">
        <f t="shared" si="116"/>
        <v>0.13333333333333333</v>
      </c>
      <c r="CP107" s="98">
        <f t="shared" si="113"/>
        <v>0.13333333333333333</v>
      </c>
      <c r="CQ107" s="98">
        <f t="shared" si="113"/>
        <v>0.13333333333333333</v>
      </c>
      <c r="CR107" s="98">
        <f t="shared" si="113"/>
        <v>0</v>
      </c>
      <c r="CS107" s="98">
        <f t="shared" si="113"/>
        <v>6.6666666666666666E-2</v>
      </c>
      <c r="CT107" s="98">
        <f t="shared" si="113"/>
        <v>0</v>
      </c>
      <c r="CU107" s="98">
        <f t="shared" si="113"/>
        <v>6.6666666666666666E-2</v>
      </c>
      <c r="CV107" s="98">
        <f t="shared" si="113"/>
        <v>0</v>
      </c>
      <c r="CW107" s="98">
        <f t="shared" si="113"/>
        <v>6.6666666666666666E-2</v>
      </c>
      <c r="CX107" s="98">
        <f t="shared" si="113"/>
        <v>6.6666666666666666E-2</v>
      </c>
      <c r="CY107" s="98">
        <f t="shared" si="113"/>
        <v>0</v>
      </c>
      <c r="CZ107" s="98">
        <f t="shared" si="113"/>
        <v>0</v>
      </c>
      <c r="DA107" s="98">
        <f t="shared" si="113"/>
        <v>6.6666666666666666E-2</v>
      </c>
      <c r="DB107" s="98">
        <f t="shared" si="113"/>
        <v>0</v>
      </c>
      <c r="DC107" s="98">
        <f t="shared" si="113"/>
        <v>0</v>
      </c>
      <c r="DD107" s="98">
        <f t="shared" si="113"/>
        <v>6.6666666666666666E-2</v>
      </c>
      <c r="DE107" s="98">
        <f t="shared" si="113"/>
        <v>0</v>
      </c>
      <c r="DF107" s="98">
        <f t="shared" si="113"/>
        <v>6.6666666666666666E-2</v>
      </c>
      <c r="DG107" s="98">
        <f t="shared" si="113"/>
        <v>6.6666666666666666E-2</v>
      </c>
      <c r="DH107" s="98">
        <f t="shared" si="113"/>
        <v>0</v>
      </c>
      <c r="DI107" s="98">
        <f t="shared" si="113"/>
        <v>0</v>
      </c>
      <c r="DJ107" s="98">
        <f t="shared" si="113"/>
        <v>0</v>
      </c>
      <c r="DK107" s="98">
        <f t="shared" si="113"/>
        <v>0</v>
      </c>
      <c r="DL107" s="98">
        <f t="shared" si="113"/>
        <v>0</v>
      </c>
      <c r="DM107" s="98">
        <f t="shared" si="113"/>
        <v>0</v>
      </c>
      <c r="DN107" s="98">
        <f t="shared" si="113"/>
        <v>0</v>
      </c>
      <c r="DO107" s="98">
        <f t="shared" si="113"/>
        <v>0</v>
      </c>
      <c r="DP107" s="98">
        <f t="shared" si="113"/>
        <v>0</v>
      </c>
      <c r="DQ107" s="98">
        <f t="shared" si="113"/>
        <v>0</v>
      </c>
      <c r="DR107" s="98">
        <f t="shared" si="113"/>
        <v>0</v>
      </c>
      <c r="DS107" s="98">
        <f t="shared" si="113"/>
        <v>0</v>
      </c>
      <c r="DT107" s="98">
        <f t="shared" si="113"/>
        <v>0</v>
      </c>
      <c r="DU107" s="98">
        <f t="shared" si="113"/>
        <v>0</v>
      </c>
      <c r="DV107" s="98">
        <f t="shared" si="113"/>
        <v>0</v>
      </c>
      <c r="DW107" s="98">
        <f t="shared" si="113"/>
        <v>0</v>
      </c>
      <c r="DX107" s="98">
        <f t="shared" si="113"/>
        <v>0</v>
      </c>
      <c r="DY107" s="98">
        <f t="shared" si="113"/>
        <v>0</v>
      </c>
      <c r="DZ107" s="98">
        <f t="shared" si="113"/>
        <v>0</v>
      </c>
      <c r="EA107" s="98">
        <f t="shared" si="113"/>
        <v>0</v>
      </c>
      <c r="EB107" s="98">
        <f t="shared" si="113"/>
        <v>0</v>
      </c>
      <c r="EC107" s="98">
        <f t="shared" si="113"/>
        <v>0</v>
      </c>
      <c r="ED107" s="98">
        <f t="shared" si="113"/>
        <v>0</v>
      </c>
      <c r="EE107" s="98">
        <f t="shared" si="113"/>
        <v>0</v>
      </c>
      <c r="EF107" s="98">
        <f t="shared" si="113"/>
        <v>0</v>
      </c>
      <c r="EG107" s="98">
        <f t="shared" si="113"/>
        <v>0</v>
      </c>
      <c r="EH107" s="98">
        <f t="shared" si="113"/>
        <v>0</v>
      </c>
      <c r="EI107" s="98">
        <f t="shared" si="113"/>
        <v>0</v>
      </c>
      <c r="EJ107" s="98">
        <f t="shared" si="113"/>
        <v>0</v>
      </c>
      <c r="EK107" s="98">
        <f t="shared" si="113"/>
        <v>0</v>
      </c>
      <c r="EL107" s="98">
        <f t="shared" si="113"/>
        <v>0</v>
      </c>
      <c r="EM107" s="98">
        <f t="shared" si="113"/>
        <v>0</v>
      </c>
      <c r="EN107" s="98">
        <f t="shared" si="113"/>
        <v>0</v>
      </c>
      <c r="EO107" s="98">
        <f t="shared" si="113"/>
        <v>0</v>
      </c>
      <c r="EP107" s="98">
        <f t="shared" si="113"/>
        <v>0</v>
      </c>
      <c r="EQ107" s="98">
        <f t="shared" si="113"/>
        <v>0</v>
      </c>
      <c r="ER107" s="98">
        <f t="shared" si="113"/>
        <v>0</v>
      </c>
      <c r="ES107" s="98">
        <f t="shared" si="113"/>
        <v>0</v>
      </c>
      <c r="ET107" s="98">
        <f t="shared" si="113"/>
        <v>0</v>
      </c>
      <c r="EU107" s="98">
        <f t="shared" si="113"/>
        <v>0</v>
      </c>
      <c r="EV107" s="98">
        <f t="shared" si="113"/>
        <v>0</v>
      </c>
      <c r="EW107" s="98">
        <f t="shared" si="113"/>
        <v>0</v>
      </c>
      <c r="EX107" s="98">
        <f t="shared" si="101"/>
        <v>0</v>
      </c>
      <c r="EY107" s="98">
        <f t="shared" si="93"/>
        <v>0</v>
      </c>
      <c r="EZ107" s="98">
        <f t="shared" si="93"/>
        <v>0</v>
      </c>
      <c r="FA107" s="98">
        <f t="shared" si="93"/>
        <v>0</v>
      </c>
      <c r="FB107" s="98">
        <f t="shared" si="93"/>
        <v>0</v>
      </c>
      <c r="FC107" s="98">
        <f t="shared" si="93"/>
        <v>0</v>
      </c>
      <c r="FD107" s="98">
        <f t="shared" si="93"/>
        <v>0</v>
      </c>
      <c r="FE107" s="98">
        <f t="shared" si="93"/>
        <v>0</v>
      </c>
      <c r="FF107" s="98">
        <f t="shared" si="93"/>
        <v>0</v>
      </c>
      <c r="FG107" s="143">
        <f t="shared" si="93"/>
        <v>0</v>
      </c>
      <c r="FH107" s="97"/>
      <c r="FI107" s="97"/>
      <c r="FJ107" s="97"/>
      <c r="FK107" s="97"/>
      <c r="FL107" s="97"/>
      <c r="FM107" s="97"/>
      <c r="FN107" s="97"/>
      <c r="FO107" s="97"/>
      <c r="FP107" s="97"/>
      <c r="FQ107" s="97"/>
      <c r="FT107" s="96">
        <v>40848</v>
      </c>
      <c r="FU107" s="97">
        <f t="shared" si="7"/>
        <v>0</v>
      </c>
      <c r="FV107" s="97">
        <f t="shared" si="8"/>
        <v>0.73333333333333339</v>
      </c>
      <c r="FW107" s="97">
        <f t="shared" si="9"/>
        <v>0.8</v>
      </c>
      <c r="FX107" s="97">
        <f t="shared" si="10"/>
        <v>0.8666666666666667</v>
      </c>
      <c r="FY107" s="97">
        <f t="shared" si="11"/>
        <v>0.8666666666666667</v>
      </c>
      <c r="FZ107" s="97">
        <f t="shared" si="12"/>
        <v>0.8666666666666667</v>
      </c>
      <c r="GA107" s="97">
        <f t="shared" si="13"/>
        <v>1</v>
      </c>
      <c r="GB107" s="97">
        <f t="shared" si="14"/>
        <v>0.93333333333333335</v>
      </c>
      <c r="GC107" s="97">
        <f t="shared" si="15"/>
        <v>1</v>
      </c>
      <c r="GD107" s="97">
        <f t="shared" si="16"/>
        <v>0.93333333333333335</v>
      </c>
      <c r="GE107" s="97">
        <f t="shared" si="17"/>
        <v>1</v>
      </c>
      <c r="GF107" s="97">
        <f t="shared" si="18"/>
        <v>0.93333333333333335</v>
      </c>
      <c r="GG107" s="97">
        <f t="shared" si="19"/>
        <v>0.93333333333333335</v>
      </c>
      <c r="GH107" s="97">
        <f t="shared" si="20"/>
        <v>1</v>
      </c>
      <c r="GI107" s="97">
        <f t="shared" si="21"/>
        <v>1</v>
      </c>
      <c r="GJ107" s="97">
        <f t="shared" si="22"/>
        <v>0.93333333333333335</v>
      </c>
      <c r="GK107" s="97">
        <f t="shared" si="23"/>
        <v>1</v>
      </c>
      <c r="GL107" s="97">
        <f t="shared" si="24"/>
        <v>1</v>
      </c>
      <c r="GM107" s="97">
        <f t="shared" si="25"/>
        <v>0.93333333333333335</v>
      </c>
      <c r="GN107" s="97">
        <f t="shared" si="26"/>
        <v>1</v>
      </c>
      <c r="GO107" s="97">
        <f t="shared" si="27"/>
        <v>0.93333333333333335</v>
      </c>
      <c r="GP107" s="97">
        <f t="shared" si="28"/>
        <v>0.93333333333333335</v>
      </c>
      <c r="GQ107" s="97">
        <f t="shared" si="29"/>
        <v>1</v>
      </c>
      <c r="GR107" s="97">
        <f t="shared" si="30"/>
        <v>1</v>
      </c>
      <c r="GS107" s="97">
        <f t="shared" si="31"/>
        <v>1</v>
      </c>
      <c r="GT107" s="97">
        <f t="shared" si="32"/>
        <v>1</v>
      </c>
      <c r="GU107" s="97">
        <f t="shared" si="33"/>
        <v>1</v>
      </c>
      <c r="GV107" s="97">
        <f t="shared" si="34"/>
        <v>1</v>
      </c>
      <c r="GW107" s="97">
        <f t="shared" si="35"/>
        <v>1</v>
      </c>
      <c r="GX107" s="97">
        <f t="shared" si="36"/>
        <v>1</v>
      </c>
      <c r="GY107" s="97">
        <f t="shared" si="37"/>
        <v>1</v>
      </c>
      <c r="GZ107" s="97">
        <f t="shared" si="38"/>
        <v>1</v>
      </c>
      <c r="HA107" s="97">
        <f t="shared" si="39"/>
        <v>1</v>
      </c>
      <c r="HB107" s="97">
        <f t="shared" si="40"/>
        <v>1</v>
      </c>
      <c r="HC107" s="97">
        <f t="shared" si="41"/>
        <v>1</v>
      </c>
      <c r="HD107" s="97">
        <f t="shared" si="42"/>
        <v>1</v>
      </c>
      <c r="HE107" s="97">
        <f t="shared" si="43"/>
        <v>1</v>
      </c>
      <c r="HF107" s="97">
        <f t="shared" si="44"/>
        <v>1</v>
      </c>
      <c r="HG107" s="97">
        <f t="shared" si="45"/>
        <v>1</v>
      </c>
      <c r="HH107" s="97">
        <f t="shared" si="46"/>
        <v>1</v>
      </c>
      <c r="HI107" s="97">
        <f t="shared" si="47"/>
        <v>1</v>
      </c>
      <c r="HJ107" s="97">
        <f t="shared" si="48"/>
        <v>1</v>
      </c>
      <c r="HK107" s="97">
        <f t="shared" si="49"/>
        <v>1</v>
      </c>
      <c r="HL107" s="97">
        <f t="shared" si="50"/>
        <v>1</v>
      </c>
      <c r="HM107" s="97">
        <f t="shared" si="51"/>
        <v>1</v>
      </c>
      <c r="HN107" s="97">
        <f t="shared" si="52"/>
        <v>1</v>
      </c>
      <c r="HO107" s="97">
        <f t="shared" si="53"/>
        <v>1</v>
      </c>
      <c r="HP107" s="97">
        <f t="shared" si="54"/>
        <v>1</v>
      </c>
      <c r="HQ107" s="97">
        <f t="shared" si="55"/>
        <v>1</v>
      </c>
      <c r="HR107" s="97">
        <f t="shared" si="56"/>
        <v>1</v>
      </c>
      <c r="HS107" s="97">
        <f t="shared" si="57"/>
        <v>1</v>
      </c>
      <c r="HT107" s="97">
        <f t="shared" si="58"/>
        <v>1</v>
      </c>
      <c r="HU107" s="97">
        <f t="shared" si="59"/>
        <v>1</v>
      </c>
      <c r="HV107" s="97">
        <f t="shared" si="60"/>
        <v>1</v>
      </c>
      <c r="HW107" s="97">
        <f t="shared" si="61"/>
        <v>1</v>
      </c>
      <c r="HX107" s="97">
        <f t="shared" si="62"/>
        <v>1</v>
      </c>
      <c r="HY107" s="97">
        <f t="shared" si="63"/>
        <v>1</v>
      </c>
      <c r="HZ107" s="97">
        <f t="shared" si="64"/>
        <v>1</v>
      </c>
      <c r="IA107" s="97">
        <f t="shared" si="65"/>
        <v>1</v>
      </c>
      <c r="IB107" s="97">
        <f t="shared" si="66"/>
        <v>1</v>
      </c>
      <c r="IC107" s="97">
        <f t="shared" si="67"/>
        <v>1</v>
      </c>
      <c r="ID107" s="97">
        <f t="shared" si="68"/>
        <v>1</v>
      </c>
      <c r="IE107" s="97">
        <f t="shared" si="69"/>
        <v>1</v>
      </c>
      <c r="IF107" s="97">
        <f t="shared" si="70"/>
        <v>1</v>
      </c>
      <c r="IG107" s="97">
        <f t="shared" si="71"/>
        <v>1</v>
      </c>
      <c r="IH107" s="97">
        <f t="shared" si="72"/>
        <v>1</v>
      </c>
      <c r="II107" s="97">
        <f t="shared" si="73"/>
        <v>1</v>
      </c>
      <c r="IJ107" s="97">
        <f t="shared" si="74"/>
        <v>1</v>
      </c>
      <c r="IK107" s="97">
        <f t="shared" si="75"/>
        <v>1</v>
      </c>
      <c r="IL107" s="97">
        <f t="shared" si="76"/>
        <v>1</v>
      </c>
      <c r="IM107" s="97">
        <f t="shared" si="77"/>
        <v>1</v>
      </c>
      <c r="IN107" s="97">
        <f t="shared" si="78"/>
        <v>1</v>
      </c>
      <c r="IO107" s="97">
        <f t="shared" si="79"/>
        <v>1</v>
      </c>
      <c r="IP107" s="157">
        <f t="shared" si="80"/>
        <v>1</v>
      </c>
      <c r="IQ107" s="99"/>
      <c r="IR107" s="99"/>
      <c r="IS107" s="99"/>
      <c r="IT107" s="99"/>
      <c r="IU107" s="99"/>
      <c r="IV107" s="99"/>
      <c r="IW107" s="99"/>
      <c r="IX107" s="99"/>
      <c r="IY107" s="99"/>
      <c r="IZ107" s="99"/>
    </row>
    <row r="108" spans="2:260" x14ac:dyDescent="0.35">
      <c r="B108" s="73">
        <v>40878</v>
      </c>
      <c r="C108" s="92">
        <f>N19</f>
        <v>9</v>
      </c>
      <c r="D108" s="92">
        <f t="shared" ref="D108:BO108" si="117">O19</f>
        <v>1</v>
      </c>
      <c r="E108" s="92">
        <f t="shared" si="117"/>
        <v>1</v>
      </c>
      <c r="F108" s="92">
        <f t="shared" si="117"/>
        <v>0</v>
      </c>
      <c r="G108" s="92">
        <f t="shared" si="117"/>
        <v>1</v>
      </c>
      <c r="H108" s="92">
        <f t="shared" si="117"/>
        <v>1</v>
      </c>
      <c r="I108" s="92">
        <f t="shared" si="117"/>
        <v>0</v>
      </c>
      <c r="J108" s="92">
        <f t="shared" si="117"/>
        <v>0</v>
      </c>
      <c r="K108" s="92">
        <f t="shared" si="117"/>
        <v>1</v>
      </c>
      <c r="L108" s="92">
        <f t="shared" si="117"/>
        <v>0</v>
      </c>
      <c r="M108" s="92">
        <f t="shared" si="117"/>
        <v>0</v>
      </c>
      <c r="N108" s="92">
        <f t="shared" si="117"/>
        <v>0</v>
      </c>
      <c r="O108" s="92">
        <f t="shared" si="117"/>
        <v>0</v>
      </c>
      <c r="P108" s="92">
        <f t="shared" si="117"/>
        <v>0</v>
      </c>
      <c r="Q108" s="92">
        <f t="shared" si="117"/>
        <v>0</v>
      </c>
      <c r="R108" s="92">
        <f t="shared" si="117"/>
        <v>0</v>
      </c>
      <c r="S108" s="92">
        <f t="shared" si="117"/>
        <v>0</v>
      </c>
      <c r="T108" s="92">
        <f t="shared" si="117"/>
        <v>0</v>
      </c>
      <c r="U108" s="92">
        <f t="shared" si="117"/>
        <v>0</v>
      </c>
      <c r="V108" s="92">
        <f t="shared" si="117"/>
        <v>0</v>
      </c>
      <c r="W108" s="92">
        <f t="shared" si="117"/>
        <v>0</v>
      </c>
      <c r="X108" s="92">
        <f t="shared" si="117"/>
        <v>0</v>
      </c>
      <c r="Y108" s="92">
        <f t="shared" si="117"/>
        <v>0</v>
      </c>
      <c r="Z108" s="92">
        <f t="shared" si="117"/>
        <v>0</v>
      </c>
      <c r="AA108" s="92">
        <f t="shared" si="117"/>
        <v>0</v>
      </c>
      <c r="AB108" s="92">
        <f t="shared" si="117"/>
        <v>0</v>
      </c>
      <c r="AC108" s="92">
        <f t="shared" si="117"/>
        <v>0</v>
      </c>
      <c r="AD108" s="92">
        <f t="shared" si="117"/>
        <v>0</v>
      </c>
      <c r="AE108" s="92">
        <f t="shared" si="117"/>
        <v>0</v>
      </c>
      <c r="AF108" s="92">
        <f t="shared" si="117"/>
        <v>0</v>
      </c>
      <c r="AG108" s="92">
        <f t="shared" si="117"/>
        <v>0</v>
      </c>
      <c r="AH108" s="92">
        <f t="shared" si="117"/>
        <v>0</v>
      </c>
      <c r="AI108" s="92">
        <f t="shared" si="117"/>
        <v>0</v>
      </c>
      <c r="AJ108" s="92">
        <f t="shared" si="117"/>
        <v>0</v>
      </c>
      <c r="AK108" s="92">
        <f t="shared" si="117"/>
        <v>0</v>
      </c>
      <c r="AL108" s="92">
        <f t="shared" si="117"/>
        <v>0</v>
      </c>
      <c r="AM108" s="92">
        <f t="shared" si="117"/>
        <v>0</v>
      </c>
      <c r="AN108" s="92">
        <f t="shared" si="117"/>
        <v>0</v>
      </c>
      <c r="AO108" s="92">
        <f t="shared" si="117"/>
        <v>0</v>
      </c>
      <c r="AP108" s="92">
        <f t="shared" si="117"/>
        <v>0</v>
      </c>
      <c r="AQ108" s="92">
        <f t="shared" si="117"/>
        <v>0</v>
      </c>
      <c r="AR108" s="92">
        <f t="shared" si="117"/>
        <v>0</v>
      </c>
      <c r="AS108" s="92">
        <f t="shared" si="117"/>
        <v>0</v>
      </c>
      <c r="AT108" s="92">
        <f t="shared" si="117"/>
        <v>0</v>
      </c>
      <c r="AU108" s="92">
        <f t="shared" si="117"/>
        <v>0</v>
      </c>
      <c r="AV108" s="92">
        <f t="shared" si="117"/>
        <v>0</v>
      </c>
      <c r="AW108" s="92">
        <f t="shared" si="117"/>
        <v>0</v>
      </c>
      <c r="AX108" s="92">
        <f t="shared" si="117"/>
        <v>0</v>
      </c>
      <c r="AY108" s="92">
        <f t="shared" si="117"/>
        <v>0</v>
      </c>
      <c r="AZ108" s="92">
        <f t="shared" si="117"/>
        <v>0</v>
      </c>
      <c r="BA108" s="92">
        <f t="shared" si="117"/>
        <v>0</v>
      </c>
      <c r="BB108" s="92">
        <f t="shared" si="117"/>
        <v>0</v>
      </c>
      <c r="BC108" s="92">
        <f t="shared" si="117"/>
        <v>0</v>
      </c>
      <c r="BD108" s="92">
        <f t="shared" si="117"/>
        <v>0</v>
      </c>
      <c r="BE108" s="92">
        <f t="shared" si="117"/>
        <v>0</v>
      </c>
      <c r="BF108" s="92">
        <f t="shared" si="117"/>
        <v>0</v>
      </c>
      <c r="BG108" s="92">
        <f t="shared" si="117"/>
        <v>0</v>
      </c>
      <c r="BH108" s="92">
        <f t="shared" si="117"/>
        <v>0</v>
      </c>
      <c r="BI108" s="92">
        <f t="shared" si="117"/>
        <v>0</v>
      </c>
      <c r="BJ108" s="92">
        <f t="shared" si="117"/>
        <v>0</v>
      </c>
      <c r="BK108" s="92">
        <f t="shared" si="117"/>
        <v>0</v>
      </c>
      <c r="BL108" s="92">
        <f t="shared" si="117"/>
        <v>0</v>
      </c>
      <c r="BM108" s="92">
        <f t="shared" si="117"/>
        <v>0</v>
      </c>
      <c r="BN108" s="92">
        <f t="shared" si="117"/>
        <v>0</v>
      </c>
      <c r="BO108" s="92">
        <f t="shared" si="117"/>
        <v>0</v>
      </c>
      <c r="BP108" s="92">
        <f t="shared" ref="BP108:BW108" si="118">CA19</f>
        <v>0</v>
      </c>
      <c r="BQ108" s="92">
        <f t="shared" si="118"/>
        <v>0</v>
      </c>
      <c r="BR108" s="92">
        <f t="shared" si="118"/>
        <v>0</v>
      </c>
      <c r="BS108" s="92">
        <f t="shared" si="118"/>
        <v>0</v>
      </c>
      <c r="BT108" s="92">
        <f t="shared" si="118"/>
        <v>0</v>
      </c>
      <c r="BU108" s="92">
        <f t="shared" si="118"/>
        <v>0</v>
      </c>
      <c r="BV108" s="92">
        <f t="shared" si="118"/>
        <v>0</v>
      </c>
      <c r="BW108" s="150">
        <f t="shared" si="118"/>
        <v>0</v>
      </c>
      <c r="BX108" s="75"/>
      <c r="BY108" s="75"/>
      <c r="BZ108" s="75"/>
      <c r="CA108" s="75"/>
      <c r="CB108" s="75"/>
      <c r="CC108" s="75"/>
      <c r="CD108" s="75"/>
      <c r="CE108" s="75"/>
      <c r="CF108" s="75"/>
      <c r="CG108" s="75"/>
      <c r="CH108" s="75"/>
      <c r="CK108" s="94">
        <v>40878</v>
      </c>
      <c r="CL108" s="98">
        <f t="shared" si="91"/>
        <v>1</v>
      </c>
      <c r="CM108" s="98">
        <f t="shared" si="116"/>
        <v>0.1111111111111111</v>
      </c>
      <c r="CN108" s="98">
        <f t="shared" si="116"/>
        <v>0.1111111111111111</v>
      </c>
      <c r="CO108" s="98">
        <f t="shared" si="116"/>
        <v>0</v>
      </c>
      <c r="CP108" s="98">
        <f t="shared" si="113"/>
        <v>0.1111111111111111</v>
      </c>
      <c r="CQ108" s="98">
        <f t="shared" si="113"/>
        <v>0.1111111111111111</v>
      </c>
      <c r="CR108" s="98">
        <f t="shared" si="113"/>
        <v>0</v>
      </c>
      <c r="CS108" s="98">
        <f t="shared" si="113"/>
        <v>0</v>
      </c>
      <c r="CT108" s="98">
        <f t="shared" si="113"/>
        <v>0.1111111111111111</v>
      </c>
      <c r="CU108" s="98">
        <f t="shared" si="113"/>
        <v>0</v>
      </c>
      <c r="CV108" s="98">
        <f t="shared" si="113"/>
        <v>0</v>
      </c>
      <c r="CW108" s="98">
        <f t="shared" si="113"/>
        <v>0</v>
      </c>
      <c r="CX108" s="98">
        <f t="shared" si="113"/>
        <v>0</v>
      </c>
      <c r="CY108" s="98">
        <f t="shared" si="113"/>
        <v>0</v>
      </c>
      <c r="CZ108" s="98">
        <f t="shared" si="113"/>
        <v>0</v>
      </c>
      <c r="DA108" s="98">
        <f t="shared" si="113"/>
        <v>0</v>
      </c>
      <c r="DB108" s="98">
        <f t="shared" si="113"/>
        <v>0</v>
      </c>
      <c r="DC108" s="98">
        <f t="shared" si="113"/>
        <v>0</v>
      </c>
      <c r="DD108" s="98">
        <f t="shared" si="113"/>
        <v>0</v>
      </c>
      <c r="DE108" s="98">
        <f t="shared" si="113"/>
        <v>0</v>
      </c>
      <c r="DF108" s="98">
        <f t="shared" si="113"/>
        <v>0</v>
      </c>
      <c r="DG108" s="98">
        <f t="shared" si="113"/>
        <v>0</v>
      </c>
      <c r="DH108" s="98">
        <f t="shared" si="113"/>
        <v>0</v>
      </c>
      <c r="DI108" s="98">
        <f t="shared" si="113"/>
        <v>0</v>
      </c>
      <c r="DJ108" s="98">
        <f t="shared" si="113"/>
        <v>0</v>
      </c>
      <c r="DK108" s="98">
        <f t="shared" si="113"/>
        <v>0</v>
      </c>
      <c r="DL108" s="98">
        <f t="shared" si="113"/>
        <v>0</v>
      </c>
      <c r="DM108" s="98">
        <f t="shared" si="113"/>
        <v>0</v>
      </c>
      <c r="DN108" s="98">
        <f t="shared" si="113"/>
        <v>0</v>
      </c>
      <c r="DO108" s="98">
        <f t="shared" si="113"/>
        <v>0</v>
      </c>
      <c r="DP108" s="98">
        <f t="shared" si="113"/>
        <v>0</v>
      </c>
      <c r="DQ108" s="98">
        <f t="shared" si="113"/>
        <v>0</v>
      </c>
      <c r="DR108" s="98">
        <f t="shared" si="113"/>
        <v>0</v>
      </c>
      <c r="DS108" s="98">
        <f t="shared" si="113"/>
        <v>0</v>
      </c>
      <c r="DT108" s="98">
        <f t="shared" si="113"/>
        <v>0</v>
      </c>
      <c r="DU108" s="98">
        <f t="shared" si="113"/>
        <v>0</v>
      </c>
      <c r="DV108" s="98">
        <f t="shared" si="113"/>
        <v>0</v>
      </c>
      <c r="DW108" s="98">
        <f t="shared" si="113"/>
        <v>0</v>
      </c>
      <c r="DX108" s="98">
        <f t="shared" si="113"/>
        <v>0</v>
      </c>
      <c r="DY108" s="98">
        <f t="shared" si="113"/>
        <v>0</v>
      </c>
      <c r="DZ108" s="98">
        <f t="shared" si="113"/>
        <v>0</v>
      </c>
      <c r="EA108" s="98">
        <f t="shared" si="113"/>
        <v>0</v>
      </c>
      <c r="EB108" s="98">
        <f t="shared" si="113"/>
        <v>0</v>
      </c>
      <c r="EC108" s="98">
        <f t="shared" si="113"/>
        <v>0</v>
      </c>
      <c r="ED108" s="98">
        <f t="shared" si="113"/>
        <v>0</v>
      </c>
      <c r="EE108" s="98">
        <f t="shared" si="113"/>
        <v>0</v>
      </c>
      <c r="EF108" s="98">
        <f t="shared" si="113"/>
        <v>0</v>
      </c>
      <c r="EG108" s="98">
        <f t="shared" si="113"/>
        <v>0</v>
      </c>
      <c r="EH108" s="98">
        <f t="shared" si="113"/>
        <v>0</v>
      </c>
      <c r="EI108" s="98">
        <f t="shared" si="113"/>
        <v>0</v>
      </c>
      <c r="EJ108" s="98">
        <f t="shared" si="113"/>
        <v>0</v>
      </c>
      <c r="EK108" s="98">
        <f t="shared" si="113"/>
        <v>0</v>
      </c>
      <c r="EL108" s="98">
        <f t="shared" si="113"/>
        <v>0</v>
      </c>
      <c r="EM108" s="98">
        <f t="shared" si="113"/>
        <v>0</v>
      </c>
      <c r="EN108" s="98">
        <f t="shared" si="113"/>
        <v>0</v>
      </c>
      <c r="EO108" s="98">
        <f t="shared" si="113"/>
        <v>0</v>
      </c>
      <c r="EP108" s="98">
        <f t="shared" si="113"/>
        <v>0</v>
      </c>
      <c r="EQ108" s="98">
        <f t="shared" si="113"/>
        <v>0</v>
      </c>
      <c r="ER108" s="98">
        <f t="shared" si="113"/>
        <v>0</v>
      </c>
      <c r="ES108" s="98">
        <f t="shared" si="113"/>
        <v>0</v>
      </c>
      <c r="ET108" s="98">
        <f t="shared" si="113"/>
        <v>0</v>
      </c>
      <c r="EU108" s="98">
        <f t="shared" si="113"/>
        <v>0</v>
      </c>
      <c r="EV108" s="98">
        <f t="shared" si="113"/>
        <v>0</v>
      </c>
      <c r="EW108" s="98">
        <f t="shared" si="113"/>
        <v>0</v>
      </c>
      <c r="EX108" s="98">
        <f t="shared" si="101"/>
        <v>0</v>
      </c>
      <c r="EY108" s="98">
        <f t="shared" si="93"/>
        <v>0</v>
      </c>
      <c r="EZ108" s="98">
        <f t="shared" si="93"/>
        <v>0</v>
      </c>
      <c r="FA108" s="98">
        <f t="shared" si="93"/>
        <v>0</v>
      </c>
      <c r="FB108" s="98">
        <f t="shared" si="93"/>
        <v>0</v>
      </c>
      <c r="FC108" s="98">
        <f t="shared" si="93"/>
        <v>0</v>
      </c>
      <c r="FD108" s="98">
        <f t="shared" si="93"/>
        <v>0</v>
      </c>
      <c r="FE108" s="98">
        <f t="shared" si="93"/>
        <v>0</v>
      </c>
      <c r="FF108" s="143">
        <f t="shared" si="93"/>
        <v>0</v>
      </c>
      <c r="FG108" s="97"/>
      <c r="FH108" s="97"/>
      <c r="FI108" s="97"/>
      <c r="FJ108" s="97"/>
      <c r="FK108" s="97"/>
      <c r="FL108" s="97"/>
      <c r="FM108" s="97"/>
      <c r="FN108" s="97"/>
      <c r="FO108" s="97"/>
      <c r="FP108" s="97"/>
      <c r="FQ108" s="97"/>
      <c r="FT108" s="96">
        <v>40878</v>
      </c>
      <c r="FU108" s="97">
        <f t="shared" si="7"/>
        <v>0</v>
      </c>
      <c r="FV108" s="97">
        <f t="shared" si="8"/>
        <v>0.88888888888888884</v>
      </c>
      <c r="FW108" s="97">
        <f t="shared" si="9"/>
        <v>0.88888888888888884</v>
      </c>
      <c r="FX108" s="97">
        <f t="shared" si="10"/>
        <v>1</v>
      </c>
      <c r="FY108" s="97">
        <f t="shared" si="11"/>
        <v>0.88888888888888884</v>
      </c>
      <c r="FZ108" s="97">
        <f t="shared" si="12"/>
        <v>0.88888888888888884</v>
      </c>
      <c r="GA108" s="97">
        <f t="shared" si="13"/>
        <v>1</v>
      </c>
      <c r="GB108" s="97">
        <f t="shared" si="14"/>
        <v>1</v>
      </c>
      <c r="GC108" s="97">
        <f t="shared" si="15"/>
        <v>0.88888888888888884</v>
      </c>
      <c r="GD108" s="97">
        <f t="shared" si="16"/>
        <v>1</v>
      </c>
      <c r="GE108" s="97">
        <f t="shared" si="17"/>
        <v>1</v>
      </c>
      <c r="GF108" s="97">
        <f t="shared" si="18"/>
        <v>1</v>
      </c>
      <c r="GG108" s="97">
        <f t="shared" si="19"/>
        <v>1</v>
      </c>
      <c r="GH108" s="97">
        <f t="shared" si="20"/>
        <v>1</v>
      </c>
      <c r="GI108" s="97">
        <f t="shared" si="21"/>
        <v>1</v>
      </c>
      <c r="GJ108" s="97">
        <f t="shared" si="22"/>
        <v>1</v>
      </c>
      <c r="GK108" s="97">
        <f t="shared" si="23"/>
        <v>1</v>
      </c>
      <c r="GL108" s="97">
        <f t="shared" si="24"/>
        <v>1</v>
      </c>
      <c r="GM108" s="97">
        <f t="shared" si="25"/>
        <v>1</v>
      </c>
      <c r="GN108" s="97">
        <f t="shared" si="26"/>
        <v>1</v>
      </c>
      <c r="GO108" s="97">
        <f t="shared" si="27"/>
        <v>1</v>
      </c>
      <c r="GP108" s="97">
        <f t="shared" si="28"/>
        <v>1</v>
      </c>
      <c r="GQ108" s="97">
        <f t="shared" si="29"/>
        <v>1</v>
      </c>
      <c r="GR108" s="97">
        <f t="shared" si="30"/>
        <v>1</v>
      </c>
      <c r="GS108" s="97">
        <f t="shared" si="31"/>
        <v>1</v>
      </c>
      <c r="GT108" s="97">
        <f t="shared" si="32"/>
        <v>1</v>
      </c>
      <c r="GU108" s="97">
        <f t="shared" si="33"/>
        <v>1</v>
      </c>
      <c r="GV108" s="97">
        <f t="shared" si="34"/>
        <v>1</v>
      </c>
      <c r="GW108" s="97">
        <f t="shared" si="35"/>
        <v>1</v>
      </c>
      <c r="GX108" s="97">
        <f t="shared" si="36"/>
        <v>1</v>
      </c>
      <c r="GY108" s="97">
        <f t="shared" si="37"/>
        <v>1</v>
      </c>
      <c r="GZ108" s="97">
        <f t="shared" si="38"/>
        <v>1</v>
      </c>
      <c r="HA108" s="97">
        <f t="shared" si="39"/>
        <v>1</v>
      </c>
      <c r="HB108" s="97">
        <f t="shared" si="40"/>
        <v>1</v>
      </c>
      <c r="HC108" s="97">
        <f t="shared" si="41"/>
        <v>1</v>
      </c>
      <c r="HD108" s="97">
        <f t="shared" si="42"/>
        <v>1</v>
      </c>
      <c r="HE108" s="97">
        <f t="shared" si="43"/>
        <v>1</v>
      </c>
      <c r="HF108" s="97">
        <f t="shared" si="44"/>
        <v>1</v>
      </c>
      <c r="HG108" s="97">
        <f t="shared" si="45"/>
        <v>1</v>
      </c>
      <c r="HH108" s="97">
        <f t="shared" si="46"/>
        <v>1</v>
      </c>
      <c r="HI108" s="97">
        <f t="shared" si="47"/>
        <v>1</v>
      </c>
      <c r="HJ108" s="97">
        <f t="shared" si="48"/>
        <v>1</v>
      </c>
      <c r="HK108" s="97">
        <f t="shared" si="49"/>
        <v>1</v>
      </c>
      <c r="HL108" s="97">
        <f t="shared" si="50"/>
        <v>1</v>
      </c>
      <c r="HM108" s="97">
        <f t="shared" si="51"/>
        <v>1</v>
      </c>
      <c r="HN108" s="97">
        <f t="shared" si="52"/>
        <v>1</v>
      </c>
      <c r="HO108" s="97">
        <f t="shared" si="53"/>
        <v>1</v>
      </c>
      <c r="HP108" s="97">
        <f t="shared" si="54"/>
        <v>1</v>
      </c>
      <c r="HQ108" s="97">
        <f t="shared" si="55"/>
        <v>1</v>
      </c>
      <c r="HR108" s="97">
        <f t="shared" si="56"/>
        <v>1</v>
      </c>
      <c r="HS108" s="97">
        <f t="shared" si="57"/>
        <v>1</v>
      </c>
      <c r="HT108" s="97">
        <f t="shared" si="58"/>
        <v>1</v>
      </c>
      <c r="HU108" s="97">
        <f t="shared" si="59"/>
        <v>1</v>
      </c>
      <c r="HV108" s="97">
        <f t="shared" si="60"/>
        <v>1</v>
      </c>
      <c r="HW108" s="97">
        <f t="shared" si="61"/>
        <v>1</v>
      </c>
      <c r="HX108" s="97">
        <f t="shared" si="62"/>
        <v>1</v>
      </c>
      <c r="HY108" s="97">
        <f t="shared" si="63"/>
        <v>1</v>
      </c>
      <c r="HZ108" s="97">
        <f t="shared" si="64"/>
        <v>1</v>
      </c>
      <c r="IA108" s="97">
        <f t="shared" si="65"/>
        <v>1</v>
      </c>
      <c r="IB108" s="97">
        <f t="shared" si="66"/>
        <v>1</v>
      </c>
      <c r="IC108" s="97">
        <f t="shared" si="67"/>
        <v>1</v>
      </c>
      <c r="ID108" s="97">
        <f t="shared" si="68"/>
        <v>1</v>
      </c>
      <c r="IE108" s="97">
        <f t="shared" si="69"/>
        <v>1</v>
      </c>
      <c r="IF108" s="97">
        <f t="shared" si="70"/>
        <v>1</v>
      </c>
      <c r="IG108" s="97">
        <f t="shared" si="71"/>
        <v>1</v>
      </c>
      <c r="IH108" s="97">
        <f t="shared" si="72"/>
        <v>1</v>
      </c>
      <c r="II108" s="97">
        <f t="shared" si="73"/>
        <v>1</v>
      </c>
      <c r="IJ108" s="97">
        <f t="shared" si="74"/>
        <v>1</v>
      </c>
      <c r="IK108" s="97">
        <f t="shared" si="75"/>
        <v>1</v>
      </c>
      <c r="IL108" s="97">
        <f t="shared" si="76"/>
        <v>1</v>
      </c>
      <c r="IM108" s="97">
        <f t="shared" si="77"/>
        <v>1</v>
      </c>
      <c r="IN108" s="97">
        <f t="shared" si="78"/>
        <v>1</v>
      </c>
      <c r="IO108" s="157">
        <f t="shared" si="79"/>
        <v>1</v>
      </c>
      <c r="IP108" s="99"/>
      <c r="IQ108" s="99"/>
      <c r="IR108" s="99"/>
      <c r="IS108" s="99"/>
      <c r="IT108" s="99"/>
      <c r="IU108" s="99"/>
      <c r="IV108" s="99"/>
      <c r="IW108" s="99"/>
      <c r="IX108" s="99"/>
      <c r="IY108" s="99"/>
      <c r="IZ108" s="99"/>
    </row>
    <row r="109" spans="2:260" x14ac:dyDescent="0.35">
      <c r="B109" s="73">
        <v>40909</v>
      </c>
      <c r="C109" s="92">
        <f>O20</f>
        <v>8</v>
      </c>
      <c r="D109" s="92">
        <f t="shared" ref="D109:BO109" si="119">P20</f>
        <v>1</v>
      </c>
      <c r="E109" s="92">
        <f t="shared" si="119"/>
        <v>0</v>
      </c>
      <c r="F109" s="92">
        <f t="shared" si="119"/>
        <v>1</v>
      </c>
      <c r="G109" s="92">
        <f t="shared" si="119"/>
        <v>0</v>
      </c>
      <c r="H109" s="92">
        <f t="shared" si="119"/>
        <v>0</v>
      </c>
      <c r="I109" s="92">
        <f t="shared" si="119"/>
        <v>1</v>
      </c>
      <c r="J109" s="92">
        <f t="shared" si="119"/>
        <v>0</v>
      </c>
      <c r="K109" s="92">
        <f t="shared" si="119"/>
        <v>0</v>
      </c>
      <c r="L109" s="92">
        <f t="shared" si="119"/>
        <v>0</v>
      </c>
      <c r="M109" s="92">
        <f t="shared" si="119"/>
        <v>0</v>
      </c>
      <c r="N109" s="92">
        <f t="shared" si="119"/>
        <v>1</v>
      </c>
      <c r="O109" s="92">
        <f t="shared" si="119"/>
        <v>0</v>
      </c>
      <c r="P109" s="92">
        <f t="shared" si="119"/>
        <v>0</v>
      </c>
      <c r="Q109" s="92">
        <f t="shared" si="119"/>
        <v>0</v>
      </c>
      <c r="R109" s="92">
        <f t="shared" si="119"/>
        <v>0</v>
      </c>
      <c r="S109" s="92">
        <f t="shared" si="119"/>
        <v>0</v>
      </c>
      <c r="T109" s="92">
        <f t="shared" si="119"/>
        <v>0</v>
      </c>
      <c r="U109" s="92">
        <f t="shared" si="119"/>
        <v>0</v>
      </c>
      <c r="V109" s="92">
        <f t="shared" si="119"/>
        <v>0</v>
      </c>
      <c r="W109" s="92">
        <f t="shared" si="119"/>
        <v>1</v>
      </c>
      <c r="X109" s="92">
        <f t="shared" si="119"/>
        <v>0</v>
      </c>
      <c r="Y109" s="92">
        <f t="shared" si="119"/>
        <v>0</v>
      </c>
      <c r="Z109" s="92">
        <f t="shared" si="119"/>
        <v>0</v>
      </c>
      <c r="AA109" s="92">
        <f t="shared" si="119"/>
        <v>0</v>
      </c>
      <c r="AB109" s="92">
        <f t="shared" si="119"/>
        <v>0</v>
      </c>
      <c r="AC109" s="92">
        <f t="shared" si="119"/>
        <v>0</v>
      </c>
      <c r="AD109" s="92">
        <f t="shared" si="119"/>
        <v>0</v>
      </c>
      <c r="AE109" s="92">
        <f t="shared" si="119"/>
        <v>0</v>
      </c>
      <c r="AF109" s="92">
        <f t="shared" si="119"/>
        <v>0</v>
      </c>
      <c r="AG109" s="92">
        <f t="shared" si="119"/>
        <v>0</v>
      </c>
      <c r="AH109" s="92">
        <f t="shared" si="119"/>
        <v>0</v>
      </c>
      <c r="AI109" s="92">
        <f t="shared" si="119"/>
        <v>0</v>
      </c>
      <c r="AJ109" s="92">
        <f t="shared" si="119"/>
        <v>0</v>
      </c>
      <c r="AK109" s="92">
        <f t="shared" si="119"/>
        <v>0</v>
      </c>
      <c r="AL109" s="92">
        <f t="shared" si="119"/>
        <v>0</v>
      </c>
      <c r="AM109" s="92">
        <f t="shared" si="119"/>
        <v>0</v>
      </c>
      <c r="AN109" s="92">
        <f t="shared" si="119"/>
        <v>0</v>
      </c>
      <c r="AO109" s="92">
        <f t="shared" si="119"/>
        <v>0</v>
      </c>
      <c r="AP109" s="92">
        <f t="shared" si="119"/>
        <v>0</v>
      </c>
      <c r="AQ109" s="92">
        <f t="shared" si="119"/>
        <v>0</v>
      </c>
      <c r="AR109" s="92">
        <f t="shared" si="119"/>
        <v>0</v>
      </c>
      <c r="AS109" s="92">
        <f t="shared" si="119"/>
        <v>0</v>
      </c>
      <c r="AT109" s="92">
        <f t="shared" si="119"/>
        <v>0</v>
      </c>
      <c r="AU109" s="92">
        <f t="shared" si="119"/>
        <v>0</v>
      </c>
      <c r="AV109" s="92">
        <f t="shared" si="119"/>
        <v>0</v>
      </c>
      <c r="AW109" s="92">
        <f t="shared" si="119"/>
        <v>0</v>
      </c>
      <c r="AX109" s="92">
        <f t="shared" si="119"/>
        <v>0</v>
      </c>
      <c r="AY109" s="92">
        <f t="shared" si="119"/>
        <v>0</v>
      </c>
      <c r="AZ109" s="92">
        <f t="shared" si="119"/>
        <v>0</v>
      </c>
      <c r="BA109" s="92">
        <f t="shared" si="119"/>
        <v>0</v>
      </c>
      <c r="BB109" s="92">
        <f t="shared" si="119"/>
        <v>0</v>
      </c>
      <c r="BC109" s="92">
        <f t="shared" si="119"/>
        <v>0</v>
      </c>
      <c r="BD109" s="92">
        <f t="shared" si="119"/>
        <v>0</v>
      </c>
      <c r="BE109" s="92">
        <f t="shared" si="119"/>
        <v>0</v>
      </c>
      <c r="BF109" s="92">
        <f t="shared" si="119"/>
        <v>0</v>
      </c>
      <c r="BG109" s="92">
        <f t="shared" si="119"/>
        <v>0</v>
      </c>
      <c r="BH109" s="92">
        <f t="shared" si="119"/>
        <v>0</v>
      </c>
      <c r="BI109" s="92">
        <f t="shared" si="119"/>
        <v>0</v>
      </c>
      <c r="BJ109" s="92">
        <f t="shared" si="119"/>
        <v>0</v>
      </c>
      <c r="BK109" s="92">
        <f t="shared" si="119"/>
        <v>0</v>
      </c>
      <c r="BL109" s="92">
        <f t="shared" si="119"/>
        <v>0</v>
      </c>
      <c r="BM109" s="92">
        <f t="shared" si="119"/>
        <v>0</v>
      </c>
      <c r="BN109" s="92">
        <f t="shared" si="119"/>
        <v>0</v>
      </c>
      <c r="BO109" s="92">
        <f t="shared" si="119"/>
        <v>0</v>
      </c>
      <c r="BP109" s="92">
        <f t="shared" ref="BP109:BV109" si="120">CB20</f>
        <v>0</v>
      </c>
      <c r="BQ109" s="92">
        <f t="shared" si="120"/>
        <v>0</v>
      </c>
      <c r="BR109" s="92">
        <f t="shared" si="120"/>
        <v>0</v>
      </c>
      <c r="BS109" s="92">
        <f t="shared" si="120"/>
        <v>0</v>
      </c>
      <c r="BT109" s="92">
        <f t="shared" si="120"/>
        <v>0</v>
      </c>
      <c r="BU109" s="92">
        <f t="shared" si="120"/>
        <v>0</v>
      </c>
      <c r="BV109" s="150">
        <f t="shared" si="120"/>
        <v>0</v>
      </c>
      <c r="BW109" s="75"/>
      <c r="BX109" s="75"/>
      <c r="BY109" s="75"/>
      <c r="BZ109" s="75"/>
      <c r="CA109" s="75"/>
      <c r="CB109" s="75"/>
      <c r="CC109" s="75"/>
      <c r="CD109" s="75"/>
      <c r="CE109" s="75"/>
      <c r="CF109" s="75"/>
      <c r="CG109" s="75"/>
      <c r="CH109" s="75"/>
      <c r="CK109" s="94">
        <v>40909</v>
      </c>
      <c r="CL109" s="98">
        <f t="shared" si="91"/>
        <v>1</v>
      </c>
      <c r="CM109" s="98">
        <f t="shared" si="116"/>
        <v>0.125</v>
      </c>
      <c r="CN109" s="98">
        <f t="shared" si="116"/>
        <v>0</v>
      </c>
      <c r="CO109" s="98">
        <f t="shared" si="116"/>
        <v>0.125</v>
      </c>
      <c r="CP109" s="98">
        <f t="shared" si="113"/>
        <v>0</v>
      </c>
      <c r="CQ109" s="98">
        <f t="shared" si="113"/>
        <v>0</v>
      </c>
      <c r="CR109" s="98">
        <f t="shared" si="113"/>
        <v>0.125</v>
      </c>
      <c r="CS109" s="98">
        <f t="shared" si="113"/>
        <v>0</v>
      </c>
      <c r="CT109" s="98">
        <f t="shared" si="113"/>
        <v>0</v>
      </c>
      <c r="CU109" s="98">
        <f t="shared" si="113"/>
        <v>0</v>
      </c>
      <c r="CV109" s="98">
        <f t="shared" si="113"/>
        <v>0</v>
      </c>
      <c r="CW109" s="98">
        <f t="shared" si="113"/>
        <v>0.125</v>
      </c>
      <c r="CX109" s="98">
        <f t="shared" si="113"/>
        <v>0</v>
      </c>
      <c r="CY109" s="98">
        <f t="shared" si="113"/>
        <v>0</v>
      </c>
      <c r="CZ109" s="98">
        <f t="shared" si="113"/>
        <v>0</v>
      </c>
      <c r="DA109" s="98">
        <f t="shared" si="113"/>
        <v>0</v>
      </c>
      <c r="DB109" s="98">
        <f t="shared" si="113"/>
        <v>0</v>
      </c>
      <c r="DC109" s="98">
        <f t="shared" si="113"/>
        <v>0</v>
      </c>
      <c r="DD109" s="98">
        <f t="shared" si="113"/>
        <v>0</v>
      </c>
      <c r="DE109" s="98">
        <f t="shared" si="113"/>
        <v>0</v>
      </c>
      <c r="DF109" s="98">
        <f t="shared" si="113"/>
        <v>0.125</v>
      </c>
      <c r="DG109" s="98">
        <f t="shared" si="113"/>
        <v>0</v>
      </c>
      <c r="DH109" s="98">
        <f t="shared" si="113"/>
        <v>0</v>
      </c>
      <c r="DI109" s="98">
        <f t="shared" si="113"/>
        <v>0</v>
      </c>
      <c r="DJ109" s="98">
        <f t="shared" si="113"/>
        <v>0</v>
      </c>
      <c r="DK109" s="98">
        <f t="shared" si="113"/>
        <v>0</v>
      </c>
      <c r="DL109" s="98">
        <f t="shared" si="113"/>
        <v>0</v>
      </c>
      <c r="DM109" s="98">
        <f t="shared" si="113"/>
        <v>0</v>
      </c>
      <c r="DN109" s="98">
        <f t="shared" si="113"/>
        <v>0</v>
      </c>
      <c r="DO109" s="98">
        <f t="shared" si="113"/>
        <v>0</v>
      </c>
      <c r="DP109" s="98">
        <f t="shared" si="113"/>
        <v>0</v>
      </c>
      <c r="DQ109" s="98">
        <f t="shared" si="113"/>
        <v>0</v>
      </c>
      <c r="DR109" s="98">
        <f t="shared" si="113"/>
        <v>0</v>
      </c>
      <c r="DS109" s="98">
        <f t="shared" si="113"/>
        <v>0</v>
      </c>
      <c r="DT109" s="98">
        <f t="shared" si="113"/>
        <v>0</v>
      </c>
      <c r="DU109" s="98">
        <f t="shared" si="113"/>
        <v>0</v>
      </c>
      <c r="DV109" s="98">
        <f t="shared" si="113"/>
        <v>0</v>
      </c>
      <c r="DW109" s="98">
        <f t="shared" si="113"/>
        <v>0</v>
      </c>
      <c r="DX109" s="98">
        <f t="shared" si="113"/>
        <v>0</v>
      </c>
      <c r="DY109" s="98">
        <f t="shared" si="113"/>
        <v>0</v>
      </c>
      <c r="DZ109" s="98">
        <f t="shared" si="113"/>
        <v>0</v>
      </c>
      <c r="EA109" s="98">
        <f t="shared" si="113"/>
        <v>0</v>
      </c>
      <c r="EB109" s="98">
        <f t="shared" si="113"/>
        <v>0</v>
      </c>
      <c r="EC109" s="98">
        <f t="shared" si="113"/>
        <v>0</v>
      </c>
      <c r="ED109" s="98">
        <f t="shared" si="113"/>
        <v>0</v>
      </c>
      <c r="EE109" s="98">
        <f t="shared" si="113"/>
        <v>0</v>
      </c>
      <c r="EF109" s="98">
        <f t="shared" si="113"/>
        <v>0</v>
      </c>
      <c r="EG109" s="98">
        <f t="shared" si="113"/>
        <v>0</v>
      </c>
      <c r="EH109" s="98">
        <f t="shared" si="113"/>
        <v>0</v>
      </c>
      <c r="EI109" s="98">
        <f t="shared" si="113"/>
        <v>0</v>
      </c>
      <c r="EJ109" s="98">
        <f t="shared" si="113"/>
        <v>0</v>
      </c>
      <c r="EK109" s="98">
        <f t="shared" si="113"/>
        <v>0</v>
      </c>
      <c r="EL109" s="98">
        <f t="shared" si="113"/>
        <v>0</v>
      </c>
      <c r="EM109" s="98">
        <f t="shared" si="113"/>
        <v>0</v>
      </c>
      <c r="EN109" s="98">
        <f t="shared" si="113"/>
        <v>0</v>
      </c>
      <c r="EO109" s="98">
        <f t="shared" si="113"/>
        <v>0</v>
      </c>
      <c r="EP109" s="98">
        <f t="shared" si="113"/>
        <v>0</v>
      </c>
      <c r="EQ109" s="98">
        <f t="shared" si="113"/>
        <v>0</v>
      </c>
      <c r="ER109" s="98">
        <f t="shared" si="113"/>
        <v>0</v>
      </c>
      <c r="ES109" s="98">
        <f t="shared" si="113"/>
        <v>0</v>
      </c>
      <c r="ET109" s="98">
        <f t="shared" si="113"/>
        <v>0</v>
      </c>
      <c r="EU109" s="98">
        <f t="shared" si="113"/>
        <v>0</v>
      </c>
      <c r="EV109" s="98">
        <f t="shared" si="113"/>
        <v>0</v>
      </c>
      <c r="EW109" s="98">
        <f t="shared" si="113"/>
        <v>0</v>
      </c>
      <c r="EX109" s="98">
        <f t="shared" si="101"/>
        <v>0</v>
      </c>
      <c r="EY109" s="98">
        <f t="shared" si="93"/>
        <v>0</v>
      </c>
      <c r="EZ109" s="98">
        <f t="shared" si="93"/>
        <v>0</v>
      </c>
      <c r="FA109" s="98">
        <f t="shared" si="93"/>
        <v>0</v>
      </c>
      <c r="FB109" s="98">
        <f t="shared" si="93"/>
        <v>0</v>
      </c>
      <c r="FC109" s="98">
        <f t="shared" si="93"/>
        <v>0</v>
      </c>
      <c r="FD109" s="98">
        <f t="shared" si="93"/>
        <v>0</v>
      </c>
      <c r="FE109" s="143">
        <f t="shared" si="93"/>
        <v>0</v>
      </c>
      <c r="FF109" s="97"/>
      <c r="FG109" s="97"/>
      <c r="FH109" s="97"/>
      <c r="FI109" s="97"/>
      <c r="FJ109" s="97"/>
      <c r="FK109" s="97"/>
      <c r="FL109" s="97"/>
      <c r="FM109" s="97"/>
      <c r="FN109" s="97"/>
      <c r="FO109" s="97"/>
      <c r="FP109" s="97"/>
      <c r="FQ109" s="97"/>
      <c r="FT109" s="96">
        <v>40909</v>
      </c>
      <c r="FU109" s="97">
        <f t="shared" si="7"/>
        <v>0</v>
      </c>
      <c r="FV109" s="97">
        <f t="shared" si="8"/>
        <v>0.875</v>
      </c>
      <c r="FW109" s="97">
        <f t="shared" si="9"/>
        <v>1</v>
      </c>
      <c r="FX109" s="97">
        <f t="shared" si="10"/>
        <v>0.875</v>
      </c>
      <c r="FY109" s="97">
        <f t="shared" si="11"/>
        <v>1</v>
      </c>
      <c r="FZ109" s="97">
        <f t="shared" si="12"/>
        <v>1</v>
      </c>
      <c r="GA109" s="97">
        <f t="shared" si="13"/>
        <v>0.875</v>
      </c>
      <c r="GB109" s="97">
        <f t="shared" si="14"/>
        <v>1</v>
      </c>
      <c r="GC109" s="97">
        <f t="shared" si="15"/>
        <v>1</v>
      </c>
      <c r="GD109" s="97">
        <f t="shared" si="16"/>
        <v>1</v>
      </c>
      <c r="GE109" s="97">
        <f t="shared" si="17"/>
        <v>1</v>
      </c>
      <c r="GF109" s="97">
        <f t="shared" si="18"/>
        <v>0.875</v>
      </c>
      <c r="GG109" s="97">
        <f t="shared" si="19"/>
        <v>1</v>
      </c>
      <c r="GH109" s="97">
        <f t="shared" si="20"/>
        <v>1</v>
      </c>
      <c r="GI109" s="97">
        <f t="shared" si="21"/>
        <v>1</v>
      </c>
      <c r="GJ109" s="97">
        <f t="shared" si="22"/>
        <v>1</v>
      </c>
      <c r="GK109" s="97">
        <f t="shared" si="23"/>
        <v>1</v>
      </c>
      <c r="GL109" s="97">
        <f t="shared" si="24"/>
        <v>1</v>
      </c>
      <c r="GM109" s="97">
        <f t="shared" si="25"/>
        <v>1</v>
      </c>
      <c r="GN109" s="97">
        <f t="shared" si="26"/>
        <v>1</v>
      </c>
      <c r="GO109" s="97">
        <f t="shared" si="27"/>
        <v>0.875</v>
      </c>
      <c r="GP109" s="97">
        <f t="shared" si="28"/>
        <v>1</v>
      </c>
      <c r="GQ109" s="97">
        <f t="shared" si="29"/>
        <v>1</v>
      </c>
      <c r="GR109" s="97">
        <f t="shared" si="30"/>
        <v>1</v>
      </c>
      <c r="GS109" s="97">
        <f t="shared" si="31"/>
        <v>1</v>
      </c>
      <c r="GT109" s="97">
        <f t="shared" si="32"/>
        <v>1</v>
      </c>
      <c r="GU109" s="97">
        <f t="shared" si="33"/>
        <v>1</v>
      </c>
      <c r="GV109" s="97">
        <f t="shared" si="34"/>
        <v>1</v>
      </c>
      <c r="GW109" s="97">
        <f t="shared" si="35"/>
        <v>1</v>
      </c>
      <c r="GX109" s="97">
        <f t="shared" si="36"/>
        <v>1</v>
      </c>
      <c r="GY109" s="97">
        <f t="shared" si="37"/>
        <v>1</v>
      </c>
      <c r="GZ109" s="97">
        <f t="shared" si="38"/>
        <v>1</v>
      </c>
      <c r="HA109" s="97">
        <f t="shared" si="39"/>
        <v>1</v>
      </c>
      <c r="HB109" s="97">
        <f t="shared" si="40"/>
        <v>1</v>
      </c>
      <c r="HC109" s="97">
        <f t="shared" si="41"/>
        <v>1</v>
      </c>
      <c r="HD109" s="97">
        <f t="shared" si="42"/>
        <v>1</v>
      </c>
      <c r="HE109" s="97">
        <f t="shared" si="43"/>
        <v>1</v>
      </c>
      <c r="HF109" s="97">
        <f t="shared" si="44"/>
        <v>1</v>
      </c>
      <c r="HG109" s="97">
        <f t="shared" si="45"/>
        <v>1</v>
      </c>
      <c r="HH109" s="97">
        <f t="shared" si="46"/>
        <v>1</v>
      </c>
      <c r="HI109" s="97">
        <f t="shared" si="47"/>
        <v>1</v>
      </c>
      <c r="HJ109" s="97">
        <f t="shared" si="48"/>
        <v>1</v>
      </c>
      <c r="HK109" s="97">
        <f t="shared" si="49"/>
        <v>1</v>
      </c>
      <c r="HL109" s="97">
        <f t="shared" si="50"/>
        <v>1</v>
      </c>
      <c r="HM109" s="97">
        <f t="shared" si="51"/>
        <v>1</v>
      </c>
      <c r="HN109" s="97">
        <f t="shared" si="52"/>
        <v>1</v>
      </c>
      <c r="HO109" s="97">
        <f t="shared" si="53"/>
        <v>1</v>
      </c>
      <c r="HP109" s="97">
        <f t="shared" si="54"/>
        <v>1</v>
      </c>
      <c r="HQ109" s="97">
        <f t="shared" si="55"/>
        <v>1</v>
      </c>
      <c r="HR109" s="97">
        <f t="shared" si="56"/>
        <v>1</v>
      </c>
      <c r="HS109" s="97">
        <f t="shared" si="57"/>
        <v>1</v>
      </c>
      <c r="HT109" s="97">
        <f t="shared" si="58"/>
        <v>1</v>
      </c>
      <c r="HU109" s="97">
        <f t="shared" si="59"/>
        <v>1</v>
      </c>
      <c r="HV109" s="97">
        <f t="shared" si="60"/>
        <v>1</v>
      </c>
      <c r="HW109" s="97">
        <f t="shared" si="61"/>
        <v>1</v>
      </c>
      <c r="HX109" s="97">
        <f t="shared" si="62"/>
        <v>1</v>
      </c>
      <c r="HY109" s="97">
        <f t="shared" si="63"/>
        <v>1</v>
      </c>
      <c r="HZ109" s="97">
        <f t="shared" si="64"/>
        <v>1</v>
      </c>
      <c r="IA109" s="97">
        <f t="shared" si="65"/>
        <v>1</v>
      </c>
      <c r="IB109" s="97">
        <f t="shared" si="66"/>
        <v>1</v>
      </c>
      <c r="IC109" s="97">
        <f t="shared" si="67"/>
        <v>1</v>
      </c>
      <c r="ID109" s="97">
        <f t="shared" si="68"/>
        <v>1</v>
      </c>
      <c r="IE109" s="97">
        <f t="shared" si="69"/>
        <v>1</v>
      </c>
      <c r="IF109" s="97">
        <f t="shared" si="70"/>
        <v>1</v>
      </c>
      <c r="IG109" s="97">
        <f t="shared" si="71"/>
        <v>1</v>
      </c>
      <c r="IH109" s="97">
        <f t="shared" si="72"/>
        <v>1</v>
      </c>
      <c r="II109" s="97">
        <f t="shared" si="73"/>
        <v>1</v>
      </c>
      <c r="IJ109" s="97">
        <f t="shared" si="74"/>
        <v>1</v>
      </c>
      <c r="IK109" s="97">
        <f t="shared" si="75"/>
        <v>1</v>
      </c>
      <c r="IL109" s="97">
        <f t="shared" si="76"/>
        <v>1</v>
      </c>
      <c r="IM109" s="97">
        <f t="shared" si="77"/>
        <v>1</v>
      </c>
      <c r="IN109" s="157">
        <f t="shared" si="78"/>
        <v>1</v>
      </c>
      <c r="IO109" s="99"/>
      <c r="IP109" s="99"/>
      <c r="IQ109" s="99"/>
      <c r="IR109" s="99"/>
      <c r="IS109" s="99"/>
      <c r="IT109" s="99"/>
      <c r="IU109" s="99"/>
      <c r="IV109" s="99"/>
      <c r="IW109" s="99"/>
      <c r="IX109" s="99"/>
      <c r="IY109" s="99"/>
      <c r="IZ109" s="99"/>
    </row>
    <row r="110" spans="2:260" x14ac:dyDescent="0.35">
      <c r="B110" s="73">
        <v>40940</v>
      </c>
      <c r="C110" s="92">
        <f>P21</f>
        <v>6</v>
      </c>
      <c r="D110" s="92">
        <f t="shared" ref="D110:BO110" si="121">Q21</f>
        <v>2</v>
      </c>
      <c r="E110" s="92">
        <f t="shared" si="121"/>
        <v>3</v>
      </c>
      <c r="F110" s="92">
        <f t="shared" si="121"/>
        <v>2</v>
      </c>
      <c r="G110" s="92">
        <f t="shared" si="121"/>
        <v>1</v>
      </c>
      <c r="H110" s="92">
        <f t="shared" si="121"/>
        <v>1</v>
      </c>
      <c r="I110" s="92">
        <f t="shared" si="121"/>
        <v>0</v>
      </c>
      <c r="J110" s="92">
        <f t="shared" si="121"/>
        <v>0</v>
      </c>
      <c r="K110" s="92">
        <f t="shared" si="121"/>
        <v>1</v>
      </c>
      <c r="L110" s="92">
        <f t="shared" si="121"/>
        <v>0</v>
      </c>
      <c r="M110" s="92">
        <f t="shared" si="121"/>
        <v>0</v>
      </c>
      <c r="N110" s="92">
        <f t="shared" si="121"/>
        <v>0</v>
      </c>
      <c r="O110" s="92">
        <f t="shared" si="121"/>
        <v>0</v>
      </c>
      <c r="P110" s="92">
        <f t="shared" si="121"/>
        <v>0</v>
      </c>
      <c r="Q110" s="92">
        <f t="shared" si="121"/>
        <v>0</v>
      </c>
      <c r="R110" s="92">
        <f t="shared" si="121"/>
        <v>0</v>
      </c>
      <c r="S110" s="92">
        <f t="shared" si="121"/>
        <v>0</v>
      </c>
      <c r="T110" s="92">
        <f t="shared" si="121"/>
        <v>0</v>
      </c>
      <c r="U110" s="92">
        <f t="shared" si="121"/>
        <v>0</v>
      </c>
      <c r="V110" s="92">
        <f t="shared" si="121"/>
        <v>0</v>
      </c>
      <c r="W110" s="92">
        <f t="shared" si="121"/>
        <v>0</v>
      </c>
      <c r="X110" s="92">
        <f t="shared" si="121"/>
        <v>0</v>
      </c>
      <c r="Y110" s="92">
        <f t="shared" si="121"/>
        <v>0</v>
      </c>
      <c r="Z110" s="92">
        <f t="shared" si="121"/>
        <v>0</v>
      </c>
      <c r="AA110" s="92">
        <f t="shared" si="121"/>
        <v>0</v>
      </c>
      <c r="AB110" s="92">
        <f t="shared" si="121"/>
        <v>0</v>
      </c>
      <c r="AC110" s="92">
        <f t="shared" si="121"/>
        <v>0</v>
      </c>
      <c r="AD110" s="92">
        <f t="shared" si="121"/>
        <v>0</v>
      </c>
      <c r="AE110" s="92">
        <f t="shared" si="121"/>
        <v>0</v>
      </c>
      <c r="AF110" s="92">
        <f t="shared" si="121"/>
        <v>0</v>
      </c>
      <c r="AG110" s="92">
        <f t="shared" si="121"/>
        <v>0</v>
      </c>
      <c r="AH110" s="92">
        <f t="shared" si="121"/>
        <v>0</v>
      </c>
      <c r="AI110" s="92">
        <f t="shared" si="121"/>
        <v>0</v>
      </c>
      <c r="AJ110" s="92">
        <f t="shared" si="121"/>
        <v>0</v>
      </c>
      <c r="AK110" s="92">
        <f t="shared" si="121"/>
        <v>0</v>
      </c>
      <c r="AL110" s="92">
        <f t="shared" si="121"/>
        <v>0</v>
      </c>
      <c r="AM110" s="92">
        <f t="shared" si="121"/>
        <v>0</v>
      </c>
      <c r="AN110" s="92">
        <f t="shared" si="121"/>
        <v>0</v>
      </c>
      <c r="AO110" s="92">
        <f t="shared" si="121"/>
        <v>0</v>
      </c>
      <c r="AP110" s="92">
        <f t="shared" si="121"/>
        <v>0</v>
      </c>
      <c r="AQ110" s="92">
        <f t="shared" si="121"/>
        <v>0</v>
      </c>
      <c r="AR110" s="92">
        <f t="shared" si="121"/>
        <v>0</v>
      </c>
      <c r="AS110" s="92">
        <f t="shared" si="121"/>
        <v>0</v>
      </c>
      <c r="AT110" s="92">
        <f t="shared" si="121"/>
        <v>0</v>
      </c>
      <c r="AU110" s="92">
        <f t="shared" si="121"/>
        <v>0</v>
      </c>
      <c r="AV110" s="92">
        <f t="shared" si="121"/>
        <v>0</v>
      </c>
      <c r="AW110" s="92">
        <f t="shared" si="121"/>
        <v>0</v>
      </c>
      <c r="AX110" s="92">
        <f t="shared" si="121"/>
        <v>0</v>
      </c>
      <c r="AY110" s="92">
        <f t="shared" si="121"/>
        <v>0</v>
      </c>
      <c r="AZ110" s="92">
        <f t="shared" si="121"/>
        <v>0</v>
      </c>
      <c r="BA110" s="92">
        <f t="shared" si="121"/>
        <v>0</v>
      </c>
      <c r="BB110" s="92">
        <f t="shared" si="121"/>
        <v>0</v>
      </c>
      <c r="BC110" s="92">
        <f t="shared" si="121"/>
        <v>0</v>
      </c>
      <c r="BD110" s="92">
        <f t="shared" si="121"/>
        <v>0</v>
      </c>
      <c r="BE110" s="92">
        <f t="shared" si="121"/>
        <v>0</v>
      </c>
      <c r="BF110" s="92">
        <f t="shared" si="121"/>
        <v>0</v>
      </c>
      <c r="BG110" s="92">
        <f t="shared" si="121"/>
        <v>0</v>
      </c>
      <c r="BH110" s="92">
        <f t="shared" si="121"/>
        <v>0</v>
      </c>
      <c r="BI110" s="92">
        <f t="shared" si="121"/>
        <v>0</v>
      </c>
      <c r="BJ110" s="92">
        <f t="shared" si="121"/>
        <v>0</v>
      </c>
      <c r="BK110" s="92">
        <f t="shared" si="121"/>
        <v>0</v>
      </c>
      <c r="BL110" s="92">
        <f t="shared" si="121"/>
        <v>0</v>
      </c>
      <c r="BM110" s="92">
        <f t="shared" si="121"/>
        <v>0</v>
      </c>
      <c r="BN110" s="92">
        <f t="shared" si="121"/>
        <v>0</v>
      </c>
      <c r="BO110" s="92">
        <f t="shared" si="121"/>
        <v>0</v>
      </c>
      <c r="BP110" s="92">
        <f t="shared" ref="BP110:BU110" si="122">CC21</f>
        <v>0</v>
      </c>
      <c r="BQ110" s="92">
        <f t="shared" si="122"/>
        <v>0</v>
      </c>
      <c r="BR110" s="92">
        <f t="shared" si="122"/>
        <v>0</v>
      </c>
      <c r="BS110" s="92">
        <f t="shared" si="122"/>
        <v>0</v>
      </c>
      <c r="BT110" s="92">
        <f t="shared" si="122"/>
        <v>0</v>
      </c>
      <c r="BU110" s="150">
        <f t="shared" si="122"/>
        <v>0</v>
      </c>
      <c r="BV110" s="75"/>
      <c r="BW110" s="75"/>
      <c r="BX110" s="75"/>
      <c r="BY110" s="75"/>
      <c r="BZ110" s="75"/>
      <c r="CA110" s="75"/>
      <c r="CB110" s="75"/>
      <c r="CC110" s="75"/>
      <c r="CD110" s="75"/>
      <c r="CE110" s="75"/>
      <c r="CF110" s="75"/>
      <c r="CG110" s="75"/>
      <c r="CH110" s="75"/>
      <c r="CK110" s="94">
        <v>40940</v>
      </c>
      <c r="CL110" s="98">
        <f t="shared" si="91"/>
        <v>1</v>
      </c>
      <c r="CM110" s="98">
        <f t="shared" si="116"/>
        <v>0.33333333333333331</v>
      </c>
      <c r="CN110" s="98">
        <f t="shared" si="116"/>
        <v>0.5</v>
      </c>
      <c r="CO110" s="98">
        <f t="shared" si="116"/>
        <v>0.33333333333333331</v>
      </c>
      <c r="CP110" s="98">
        <f t="shared" si="113"/>
        <v>0.16666666666666666</v>
      </c>
      <c r="CQ110" s="98">
        <f t="shared" si="113"/>
        <v>0.16666666666666666</v>
      </c>
      <c r="CR110" s="98">
        <f t="shared" si="113"/>
        <v>0</v>
      </c>
      <c r="CS110" s="98">
        <f t="shared" si="113"/>
        <v>0</v>
      </c>
      <c r="CT110" s="98">
        <f t="shared" si="113"/>
        <v>0.16666666666666666</v>
      </c>
      <c r="CU110" s="98">
        <f t="shared" si="113"/>
        <v>0</v>
      </c>
      <c r="CV110" s="98">
        <f t="shared" si="113"/>
        <v>0</v>
      </c>
      <c r="CW110" s="98">
        <f t="shared" si="113"/>
        <v>0</v>
      </c>
      <c r="CX110" s="98">
        <f t="shared" si="113"/>
        <v>0</v>
      </c>
      <c r="CY110" s="98">
        <f t="shared" si="113"/>
        <v>0</v>
      </c>
      <c r="CZ110" s="98">
        <f t="shared" si="113"/>
        <v>0</v>
      </c>
      <c r="DA110" s="98">
        <f t="shared" si="113"/>
        <v>0</v>
      </c>
      <c r="DB110" s="98">
        <f t="shared" si="113"/>
        <v>0</v>
      </c>
      <c r="DC110" s="98">
        <f t="shared" si="113"/>
        <v>0</v>
      </c>
      <c r="DD110" s="98">
        <f t="shared" si="113"/>
        <v>0</v>
      </c>
      <c r="DE110" s="98">
        <f t="shared" ref="DE110:EW115" si="123">V110/$C110</f>
        <v>0</v>
      </c>
      <c r="DF110" s="98">
        <f t="shared" si="123"/>
        <v>0</v>
      </c>
      <c r="DG110" s="98">
        <f t="shared" si="123"/>
        <v>0</v>
      </c>
      <c r="DH110" s="98">
        <f t="shared" si="123"/>
        <v>0</v>
      </c>
      <c r="DI110" s="98">
        <f t="shared" si="123"/>
        <v>0</v>
      </c>
      <c r="DJ110" s="98">
        <f t="shared" si="123"/>
        <v>0</v>
      </c>
      <c r="DK110" s="98">
        <f t="shared" si="123"/>
        <v>0</v>
      </c>
      <c r="DL110" s="98">
        <f t="shared" si="123"/>
        <v>0</v>
      </c>
      <c r="DM110" s="98">
        <f t="shared" si="123"/>
        <v>0</v>
      </c>
      <c r="DN110" s="98">
        <f t="shared" si="123"/>
        <v>0</v>
      </c>
      <c r="DO110" s="98">
        <f t="shared" si="123"/>
        <v>0</v>
      </c>
      <c r="DP110" s="98">
        <f t="shared" si="123"/>
        <v>0</v>
      </c>
      <c r="DQ110" s="98">
        <f t="shared" si="123"/>
        <v>0</v>
      </c>
      <c r="DR110" s="98">
        <f t="shared" si="123"/>
        <v>0</v>
      </c>
      <c r="DS110" s="98">
        <f t="shared" si="123"/>
        <v>0</v>
      </c>
      <c r="DT110" s="98">
        <f t="shared" si="123"/>
        <v>0</v>
      </c>
      <c r="DU110" s="98">
        <f t="shared" si="123"/>
        <v>0</v>
      </c>
      <c r="DV110" s="98">
        <f t="shared" si="123"/>
        <v>0</v>
      </c>
      <c r="DW110" s="98">
        <f t="shared" si="123"/>
        <v>0</v>
      </c>
      <c r="DX110" s="98">
        <f t="shared" si="123"/>
        <v>0</v>
      </c>
      <c r="DY110" s="98">
        <f t="shared" si="123"/>
        <v>0</v>
      </c>
      <c r="DZ110" s="98">
        <f t="shared" si="123"/>
        <v>0</v>
      </c>
      <c r="EA110" s="98">
        <f t="shared" si="123"/>
        <v>0</v>
      </c>
      <c r="EB110" s="98">
        <f t="shared" si="123"/>
        <v>0</v>
      </c>
      <c r="EC110" s="98">
        <f t="shared" si="123"/>
        <v>0</v>
      </c>
      <c r="ED110" s="98">
        <f t="shared" si="123"/>
        <v>0</v>
      </c>
      <c r="EE110" s="98">
        <f t="shared" si="123"/>
        <v>0</v>
      </c>
      <c r="EF110" s="98">
        <f t="shared" si="123"/>
        <v>0</v>
      </c>
      <c r="EG110" s="98">
        <f t="shared" si="123"/>
        <v>0</v>
      </c>
      <c r="EH110" s="98">
        <f t="shared" si="123"/>
        <v>0</v>
      </c>
      <c r="EI110" s="98">
        <f t="shared" si="123"/>
        <v>0</v>
      </c>
      <c r="EJ110" s="98">
        <f t="shared" si="123"/>
        <v>0</v>
      </c>
      <c r="EK110" s="98">
        <f t="shared" si="123"/>
        <v>0</v>
      </c>
      <c r="EL110" s="98">
        <f t="shared" si="123"/>
        <v>0</v>
      </c>
      <c r="EM110" s="98">
        <f t="shared" si="123"/>
        <v>0</v>
      </c>
      <c r="EN110" s="98">
        <f t="shared" si="123"/>
        <v>0</v>
      </c>
      <c r="EO110" s="98">
        <f t="shared" si="123"/>
        <v>0</v>
      </c>
      <c r="EP110" s="98">
        <f t="shared" si="123"/>
        <v>0</v>
      </c>
      <c r="EQ110" s="98">
        <f t="shared" si="123"/>
        <v>0</v>
      </c>
      <c r="ER110" s="98">
        <f t="shared" si="123"/>
        <v>0</v>
      </c>
      <c r="ES110" s="98">
        <f t="shared" si="123"/>
        <v>0</v>
      </c>
      <c r="ET110" s="98">
        <f t="shared" si="123"/>
        <v>0</v>
      </c>
      <c r="EU110" s="98">
        <f t="shared" si="123"/>
        <v>0</v>
      </c>
      <c r="EV110" s="98">
        <f t="shared" si="123"/>
        <v>0</v>
      </c>
      <c r="EW110" s="98">
        <f t="shared" si="123"/>
        <v>0</v>
      </c>
      <c r="EX110" s="98">
        <f t="shared" si="101"/>
        <v>0</v>
      </c>
      <c r="EY110" s="98">
        <f t="shared" si="93"/>
        <v>0</v>
      </c>
      <c r="EZ110" s="98">
        <f t="shared" si="93"/>
        <v>0</v>
      </c>
      <c r="FA110" s="98">
        <f t="shared" si="93"/>
        <v>0</v>
      </c>
      <c r="FB110" s="98">
        <f t="shared" si="93"/>
        <v>0</v>
      </c>
      <c r="FC110" s="98">
        <f t="shared" si="93"/>
        <v>0</v>
      </c>
      <c r="FD110" s="143">
        <f t="shared" si="93"/>
        <v>0</v>
      </c>
      <c r="FE110" s="97"/>
      <c r="FF110" s="97"/>
      <c r="FG110" s="97"/>
      <c r="FH110" s="97"/>
      <c r="FI110" s="97"/>
      <c r="FJ110" s="97"/>
      <c r="FK110" s="97"/>
      <c r="FL110" s="97"/>
      <c r="FM110" s="97"/>
      <c r="FN110" s="97"/>
      <c r="FO110" s="97"/>
      <c r="FP110" s="97"/>
      <c r="FQ110" s="97"/>
      <c r="FT110" s="96">
        <v>40940</v>
      </c>
      <c r="FU110" s="97">
        <f t="shared" si="7"/>
        <v>0</v>
      </c>
      <c r="FV110" s="97">
        <f t="shared" si="8"/>
        <v>0.66666666666666674</v>
      </c>
      <c r="FW110" s="97">
        <f t="shared" si="9"/>
        <v>0.5</v>
      </c>
      <c r="FX110" s="97">
        <f t="shared" si="10"/>
        <v>0.66666666666666674</v>
      </c>
      <c r="FY110" s="97">
        <f t="shared" si="11"/>
        <v>0.83333333333333337</v>
      </c>
      <c r="FZ110" s="97">
        <f t="shared" si="12"/>
        <v>0.83333333333333337</v>
      </c>
      <c r="GA110" s="97">
        <f t="shared" si="13"/>
        <v>1</v>
      </c>
      <c r="GB110" s="97">
        <f t="shared" si="14"/>
        <v>1</v>
      </c>
      <c r="GC110" s="97">
        <f t="shared" si="15"/>
        <v>0.83333333333333337</v>
      </c>
      <c r="GD110" s="97">
        <f t="shared" si="16"/>
        <v>1</v>
      </c>
      <c r="GE110" s="97">
        <f t="shared" si="17"/>
        <v>1</v>
      </c>
      <c r="GF110" s="97">
        <f t="shared" si="18"/>
        <v>1</v>
      </c>
      <c r="GG110" s="97">
        <f t="shared" si="19"/>
        <v>1</v>
      </c>
      <c r="GH110" s="97">
        <f t="shared" si="20"/>
        <v>1</v>
      </c>
      <c r="GI110" s="97">
        <f t="shared" si="21"/>
        <v>1</v>
      </c>
      <c r="GJ110" s="97">
        <f t="shared" si="22"/>
        <v>1</v>
      </c>
      <c r="GK110" s="97">
        <f t="shared" si="23"/>
        <v>1</v>
      </c>
      <c r="GL110" s="97">
        <f t="shared" si="24"/>
        <v>1</v>
      </c>
      <c r="GM110" s="97">
        <f t="shared" si="25"/>
        <v>1</v>
      </c>
      <c r="GN110" s="97">
        <f t="shared" si="26"/>
        <v>1</v>
      </c>
      <c r="GO110" s="97">
        <f t="shared" si="27"/>
        <v>1</v>
      </c>
      <c r="GP110" s="97">
        <f t="shared" si="28"/>
        <v>1</v>
      </c>
      <c r="GQ110" s="97">
        <f t="shared" si="29"/>
        <v>1</v>
      </c>
      <c r="GR110" s="97">
        <f t="shared" si="30"/>
        <v>1</v>
      </c>
      <c r="GS110" s="97">
        <f t="shared" si="31"/>
        <v>1</v>
      </c>
      <c r="GT110" s="97">
        <f t="shared" si="32"/>
        <v>1</v>
      </c>
      <c r="GU110" s="97">
        <f t="shared" si="33"/>
        <v>1</v>
      </c>
      <c r="GV110" s="97">
        <f t="shared" si="34"/>
        <v>1</v>
      </c>
      <c r="GW110" s="97">
        <f t="shared" si="35"/>
        <v>1</v>
      </c>
      <c r="GX110" s="97">
        <f t="shared" si="36"/>
        <v>1</v>
      </c>
      <c r="GY110" s="97">
        <f t="shared" si="37"/>
        <v>1</v>
      </c>
      <c r="GZ110" s="97">
        <f t="shared" si="38"/>
        <v>1</v>
      </c>
      <c r="HA110" s="97">
        <f t="shared" si="39"/>
        <v>1</v>
      </c>
      <c r="HB110" s="97">
        <f t="shared" si="40"/>
        <v>1</v>
      </c>
      <c r="HC110" s="97">
        <f t="shared" si="41"/>
        <v>1</v>
      </c>
      <c r="HD110" s="97">
        <f t="shared" si="42"/>
        <v>1</v>
      </c>
      <c r="HE110" s="97">
        <f t="shared" si="43"/>
        <v>1</v>
      </c>
      <c r="HF110" s="97">
        <f t="shared" si="44"/>
        <v>1</v>
      </c>
      <c r="HG110" s="97">
        <f t="shared" si="45"/>
        <v>1</v>
      </c>
      <c r="HH110" s="97">
        <f t="shared" si="46"/>
        <v>1</v>
      </c>
      <c r="HI110" s="97">
        <f t="shared" si="47"/>
        <v>1</v>
      </c>
      <c r="HJ110" s="97">
        <f t="shared" si="48"/>
        <v>1</v>
      </c>
      <c r="HK110" s="97">
        <f t="shared" si="49"/>
        <v>1</v>
      </c>
      <c r="HL110" s="97">
        <f t="shared" si="50"/>
        <v>1</v>
      </c>
      <c r="HM110" s="97">
        <f t="shared" si="51"/>
        <v>1</v>
      </c>
      <c r="HN110" s="97">
        <f t="shared" si="52"/>
        <v>1</v>
      </c>
      <c r="HO110" s="97">
        <f t="shared" si="53"/>
        <v>1</v>
      </c>
      <c r="HP110" s="97">
        <f t="shared" si="54"/>
        <v>1</v>
      </c>
      <c r="HQ110" s="97">
        <f t="shared" si="55"/>
        <v>1</v>
      </c>
      <c r="HR110" s="97">
        <f t="shared" si="56"/>
        <v>1</v>
      </c>
      <c r="HS110" s="97">
        <f t="shared" si="57"/>
        <v>1</v>
      </c>
      <c r="HT110" s="97">
        <f t="shared" si="58"/>
        <v>1</v>
      </c>
      <c r="HU110" s="97">
        <f t="shared" si="59"/>
        <v>1</v>
      </c>
      <c r="HV110" s="97">
        <f t="shared" si="60"/>
        <v>1</v>
      </c>
      <c r="HW110" s="97">
        <f t="shared" si="61"/>
        <v>1</v>
      </c>
      <c r="HX110" s="97">
        <f t="shared" si="62"/>
        <v>1</v>
      </c>
      <c r="HY110" s="97">
        <f t="shared" si="63"/>
        <v>1</v>
      </c>
      <c r="HZ110" s="97">
        <f t="shared" si="64"/>
        <v>1</v>
      </c>
      <c r="IA110" s="97">
        <f t="shared" si="65"/>
        <v>1</v>
      </c>
      <c r="IB110" s="97">
        <f t="shared" si="66"/>
        <v>1</v>
      </c>
      <c r="IC110" s="97">
        <f t="shared" si="67"/>
        <v>1</v>
      </c>
      <c r="ID110" s="97">
        <f t="shared" si="68"/>
        <v>1</v>
      </c>
      <c r="IE110" s="97">
        <f t="shared" si="69"/>
        <v>1</v>
      </c>
      <c r="IF110" s="97">
        <f t="shared" si="70"/>
        <v>1</v>
      </c>
      <c r="IG110" s="97">
        <f t="shared" si="71"/>
        <v>1</v>
      </c>
      <c r="IH110" s="97">
        <f t="shared" si="72"/>
        <v>1</v>
      </c>
      <c r="II110" s="97">
        <f t="shared" si="73"/>
        <v>1</v>
      </c>
      <c r="IJ110" s="97">
        <f t="shared" si="74"/>
        <v>1</v>
      </c>
      <c r="IK110" s="97">
        <f t="shared" si="75"/>
        <v>1</v>
      </c>
      <c r="IL110" s="97">
        <f t="shared" si="76"/>
        <v>1</v>
      </c>
      <c r="IM110" s="157">
        <f t="shared" si="77"/>
        <v>1</v>
      </c>
      <c r="IN110" s="99"/>
      <c r="IO110" s="99"/>
      <c r="IP110" s="99"/>
      <c r="IQ110" s="99"/>
      <c r="IR110" s="99"/>
      <c r="IS110" s="99"/>
      <c r="IT110" s="99"/>
      <c r="IU110" s="99"/>
      <c r="IV110" s="99"/>
      <c r="IW110" s="99"/>
      <c r="IX110" s="99"/>
      <c r="IY110" s="99"/>
      <c r="IZ110" s="99"/>
    </row>
    <row r="111" spans="2:260" x14ac:dyDescent="0.35">
      <c r="B111" s="73">
        <v>40969</v>
      </c>
      <c r="C111" s="92">
        <f>Q22</f>
        <v>16</v>
      </c>
      <c r="D111" s="92">
        <f t="shared" ref="D111:BO111" si="124">R22</f>
        <v>2</v>
      </c>
      <c r="E111" s="92">
        <f t="shared" si="124"/>
        <v>4</v>
      </c>
      <c r="F111" s="92">
        <f t="shared" si="124"/>
        <v>2</v>
      </c>
      <c r="G111" s="92">
        <f t="shared" si="124"/>
        <v>3</v>
      </c>
      <c r="H111" s="92">
        <f t="shared" si="124"/>
        <v>2</v>
      </c>
      <c r="I111" s="92">
        <f t="shared" si="124"/>
        <v>1</v>
      </c>
      <c r="J111" s="92">
        <f t="shared" si="124"/>
        <v>1</v>
      </c>
      <c r="K111" s="92">
        <f t="shared" si="124"/>
        <v>1</v>
      </c>
      <c r="L111" s="92">
        <f t="shared" si="124"/>
        <v>1</v>
      </c>
      <c r="M111" s="92">
        <f t="shared" si="124"/>
        <v>1</v>
      </c>
      <c r="N111" s="92">
        <f t="shared" si="124"/>
        <v>1</v>
      </c>
      <c r="O111" s="92">
        <f t="shared" si="124"/>
        <v>0</v>
      </c>
      <c r="P111" s="92">
        <f t="shared" si="124"/>
        <v>0</v>
      </c>
      <c r="Q111" s="92">
        <f t="shared" si="124"/>
        <v>0</v>
      </c>
      <c r="R111" s="92">
        <f t="shared" si="124"/>
        <v>1</v>
      </c>
      <c r="S111" s="92">
        <f t="shared" si="124"/>
        <v>1</v>
      </c>
      <c r="T111" s="92">
        <f t="shared" si="124"/>
        <v>0</v>
      </c>
      <c r="U111" s="92">
        <f t="shared" si="124"/>
        <v>1</v>
      </c>
      <c r="V111" s="92">
        <f t="shared" si="124"/>
        <v>0</v>
      </c>
      <c r="W111" s="92">
        <f t="shared" si="124"/>
        <v>1</v>
      </c>
      <c r="X111" s="92">
        <f t="shared" si="124"/>
        <v>0</v>
      </c>
      <c r="Y111" s="92">
        <f t="shared" si="124"/>
        <v>1</v>
      </c>
      <c r="Z111" s="92">
        <f t="shared" si="124"/>
        <v>0</v>
      </c>
      <c r="AA111" s="92">
        <f t="shared" si="124"/>
        <v>1</v>
      </c>
      <c r="AB111" s="92">
        <f t="shared" si="124"/>
        <v>0</v>
      </c>
      <c r="AC111" s="92">
        <f t="shared" si="124"/>
        <v>0</v>
      </c>
      <c r="AD111" s="92">
        <f t="shared" si="124"/>
        <v>0</v>
      </c>
      <c r="AE111" s="92">
        <f t="shared" si="124"/>
        <v>0</v>
      </c>
      <c r="AF111" s="92">
        <f t="shared" si="124"/>
        <v>0</v>
      </c>
      <c r="AG111" s="92">
        <f t="shared" si="124"/>
        <v>1</v>
      </c>
      <c r="AH111" s="92">
        <f t="shared" si="124"/>
        <v>1</v>
      </c>
      <c r="AI111" s="92">
        <f t="shared" si="124"/>
        <v>1</v>
      </c>
      <c r="AJ111" s="92">
        <f t="shared" si="124"/>
        <v>1</v>
      </c>
      <c r="AK111" s="92">
        <f t="shared" si="124"/>
        <v>1</v>
      </c>
      <c r="AL111" s="92">
        <f t="shared" si="124"/>
        <v>0</v>
      </c>
      <c r="AM111" s="92">
        <f t="shared" si="124"/>
        <v>0</v>
      </c>
      <c r="AN111" s="92">
        <f t="shared" si="124"/>
        <v>0</v>
      </c>
      <c r="AO111" s="92">
        <f t="shared" si="124"/>
        <v>1</v>
      </c>
      <c r="AP111" s="92">
        <f t="shared" si="124"/>
        <v>1</v>
      </c>
      <c r="AQ111" s="92">
        <f t="shared" si="124"/>
        <v>1</v>
      </c>
      <c r="AR111" s="92">
        <f t="shared" si="124"/>
        <v>0</v>
      </c>
      <c r="AS111" s="92">
        <f t="shared" si="124"/>
        <v>1</v>
      </c>
      <c r="AT111" s="92">
        <f t="shared" si="124"/>
        <v>1</v>
      </c>
      <c r="AU111" s="92">
        <f t="shared" si="124"/>
        <v>1</v>
      </c>
      <c r="AV111" s="92">
        <f t="shared" si="124"/>
        <v>0</v>
      </c>
      <c r="AW111" s="92">
        <f t="shared" si="124"/>
        <v>0</v>
      </c>
      <c r="AX111" s="92">
        <f t="shared" si="124"/>
        <v>0</v>
      </c>
      <c r="AY111" s="92">
        <f t="shared" si="124"/>
        <v>0</v>
      </c>
      <c r="AZ111" s="92">
        <f t="shared" si="124"/>
        <v>0</v>
      </c>
      <c r="BA111" s="92">
        <f t="shared" si="124"/>
        <v>0</v>
      </c>
      <c r="BB111" s="92">
        <f t="shared" si="124"/>
        <v>0</v>
      </c>
      <c r="BC111" s="92">
        <f t="shared" si="124"/>
        <v>0</v>
      </c>
      <c r="BD111" s="92">
        <f t="shared" si="124"/>
        <v>1</v>
      </c>
      <c r="BE111" s="92">
        <f t="shared" si="124"/>
        <v>0</v>
      </c>
      <c r="BF111" s="92">
        <f t="shared" si="124"/>
        <v>1</v>
      </c>
      <c r="BG111" s="92">
        <f t="shared" si="124"/>
        <v>0</v>
      </c>
      <c r="BH111" s="92">
        <f t="shared" si="124"/>
        <v>0</v>
      </c>
      <c r="BI111" s="92">
        <f t="shared" si="124"/>
        <v>1</v>
      </c>
      <c r="BJ111" s="92">
        <f t="shared" si="124"/>
        <v>1</v>
      </c>
      <c r="BK111" s="92">
        <f t="shared" si="124"/>
        <v>0</v>
      </c>
      <c r="BL111" s="92">
        <f t="shared" si="124"/>
        <v>0</v>
      </c>
      <c r="BM111" s="92">
        <f t="shared" si="124"/>
        <v>0</v>
      </c>
      <c r="BN111" s="92">
        <f t="shared" si="124"/>
        <v>0</v>
      </c>
      <c r="BO111" s="92">
        <f t="shared" si="124"/>
        <v>0</v>
      </c>
      <c r="BP111" s="92">
        <f t="shared" ref="BP111:BT111" si="125">CD22</f>
        <v>0</v>
      </c>
      <c r="BQ111" s="92">
        <f t="shared" si="125"/>
        <v>0</v>
      </c>
      <c r="BR111" s="92">
        <f t="shared" si="125"/>
        <v>0</v>
      </c>
      <c r="BS111" s="92">
        <f t="shared" si="125"/>
        <v>0</v>
      </c>
      <c r="BT111" s="150">
        <f t="shared" si="125"/>
        <v>0</v>
      </c>
      <c r="BU111" s="75"/>
      <c r="BV111" s="75"/>
      <c r="BW111" s="75"/>
      <c r="BX111" s="75"/>
      <c r="BY111" s="75"/>
      <c r="BZ111" s="75"/>
      <c r="CA111" s="75"/>
      <c r="CB111" s="75"/>
      <c r="CC111" s="75"/>
      <c r="CD111" s="75"/>
      <c r="CE111" s="75"/>
      <c r="CF111" s="75"/>
      <c r="CG111" s="75"/>
      <c r="CH111" s="75"/>
      <c r="CK111" s="94">
        <v>40969</v>
      </c>
      <c r="CL111" s="98">
        <f t="shared" si="91"/>
        <v>1</v>
      </c>
      <c r="CM111" s="98">
        <f t="shared" si="116"/>
        <v>0.125</v>
      </c>
      <c r="CN111" s="98">
        <f t="shared" si="116"/>
        <v>0.25</v>
      </c>
      <c r="CO111" s="98">
        <f t="shared" si="116"/>
        <v>0.125</v>
      </c>
      <c r="CP111" s="98">
        <f t="shared" ref="CP111:DD126" si="126">G111/$C111</f>
        <v>0.1875</v>
      </c>
      <c r="CQ111" s="98">
        <f t="shared" si="126"/>
        <v>0.125</v>
      </c>
      <c r="CR111" s="98">
        <f t="shared" si="126"/>
        <v>6.25E-2</v>
      </c>
      <c r="CS111" s="98">
        <f t="shared" si="126"/>
        <v>6.25E-2</v>
      </c>
      <c r="CT111" s="98">
        <f t="shared" si="126"/>
        <v>6.25E-2</v>
      </c>
      <c r="CU111" s="98">
        <f t="shared" si="126"/>
        <v>6.25E-2</v>
      </c>
      <c r="CV111" s="98">
        <f t="shared" si="126"/>
        <v>6.25E-2</v>
      </c>
      <c r="CW111" s="98">
        <f t="shared" si="126"/>
        <v>6.25E-2</v>
      </c>
      <c r="CX111" s="98">
        <f t="shared" si="126"/>
        <v>0</v>
      </c>
      <c r="CY111" s="98">
        <f t="shared" si="126"/>
        <v>0</v>
      </c>
      <c r="CZ111" s="98">
        <f t="shared" si="126"/>
        <v>0</v>
      </c>
      <c r="DA111" s="98">
        <f t="shared" si="126"/>
        <v>6.25E-2</v>
      </c>
      <c r="DB111" s="98">
        <f t="shared" si="126"/>
        <v>6.25E-2</v>
      </c>
      <c r="DC111" s="98">
        <f t="shared" si="126"/>
        <v>0</v>
      </c>
      <c r="DD111" s="98">
        <f t="shared" si="126"/>
        <v>6.25E-2</v>
      </c>
      <c r="DE111" s="98">
        <f t="shared" si="123"/>
        <v>0</v>
      </c>
      <c r="DF111" s="98">
        <f t="shared" si="123"/>
        <v>6.25E-2</v>
      </c>
      <c r="DG111" s="98">
        <f t="shared" si="123"/>
        <v>0</v>
      </c>
      <c r="DH111" s="98">
        <f t="shared" si="123"/>
        <v>6.25E-2</v>
      </c>
      <c r="DI111" s="98">
        <f t="shared" si="123"/>
        <v>0</v>
      </c>
      <c r="DJ111" s="98">
        <f t="shared" si="123"/>
        <v>6.25E-2</v>
      </c>
      <c r="DK111" s="98">
        <f t="shared" si="123"/>
        <v>0</v>
      </c>
      <c r="DL111" s="98">
        <f t="shared" si="123"/>
        <v>0</v>
      </c>
      <c r="DM111" s="98">
        <f t="shared" si="123"/>
        <v>0</v>
      </c>
      <c r="DN111" s="98">
        <f t="shared" si="123"/>
        <v>0</v>
      </c>
      <c r="DO111" s="98">
        <f t="shared" si="123"/>
        <v>0</v>
      </c>
      <c r="DP111" s="98">
        <f t="shared" si="123"/>
        <v>6.25E-2</v>
      </c>
      <c r="DQ111" s="98">
        <f t="shared" si="123"/>
        <v>6.25E-2</v>
      </c>
      <c r="DR111" s="98">
        <f t="shared" si="123"/>
        <v>6.25E-2</v>
      </c>
      <c r="DS111" s="98">
        <f t="shared" si="123"/>
        <v>6.25E-2</v>
      </c>
      <c r="DT111" s="98">
        <f t="shared" si="123"/>
        <v>6.25E-2</v>
      </c>
      <c r="DU111" s="98">
        <f t="shared" si="123"/>
        <v>0</v>
      </c>
      <c r="DV111" s="98">
        <f t="shared" si="123"/>
        <v>0</v>
      </c>
      <c r="DW111" s="98">
        <f t="shared" si="123"/>
        <v>0</v>
      </c>
      <c r="DX111" s="98">
        <f t="shared" si="123"/>
        <v>6.25E-2</v>
      </c>
      <c r="DY111" s="98">
        <f t="shared" si="123"/>
        <v>6.25E-2</v>
      </c>
      <c r="DZ111" s="98">
        <f t="shared" si="123"/>
        <v>6.25E-2</v>
      </c>
      <c r="EA111" s="98">
        <f t="shared" si="123"/>
        <v>0</v>
      </c>
      <c r="EB111" s="98">
        <f t="shared" si="123"/>
        <v>6.25E-2</v>
      </c>
      <c r="EC111" s="98">
        <f t="shared" si="123"/>
        <v>6.25E-2</v>
      </c>
      <c r="ED111" s="98">
        <f t="shared" si="123"/>
        <v>6.25E-2</v>
      </c>
      <c r="EE111" s="98">
        <f t="shared" si="123"/>
        <v>0</v>
      </c>
      <c r="EF111" s="98">
        <f t="shared" si="123"/>
        <v>0</v>
      </c>
      <c r="EG111" s="98">
        <f t="shared" si="123"/>
        <v>0</v>
      </c>
      <c r="EH111" s="98">
        <f t="shared" si="123"/>
        <v>0</v>
      </c>
      <c r="EI111" s="98">
        <f t="shared" si="123"/>
        <v>0</v>
      </c>
      <c r="EJ111" s="98">
        <f t="shared" si="123"/>
        <v>0</v>
      </c>
      <c r="EK111" s="98">
        <f t="shared" si="123"/>
        <v>0</v>
      </c>
      <c r="EL111" s="98">
        <f t="shared" si="123"/>
        <v>0</v>
      </c>
      <c r="EM111" s="98">
        <f t="shared" si="123"/>
        <v>6.25E-2</v>
      </c>
      <c r="EN111" s="98">
        <f t="shared" si="123"/>
        <v>0</v>
      </c>
      <c r="EO111" s="98">
        <f t="shared" si="123"/>
        <v>6.25E-2</v>
      </c>
      <c r="EP111" s="98">
        <f t="shared" si="123"/>
        <v>0</v>
      </c>
      <c r="EQ111" s="98">
        <f t="shared" si="123"/>
        <v>0</v>
      </c>
      <c r="ER111" s="98">
        <f t="shared" si="123"/>
        <v>6.25E-2</v>
      </c>
      <c r="ES111" s="98">
        <f t="shared" si="123"/>
        <v>6.25E-2</v>
      </c>
      <c r="ET111" s="98">
        <f t="shared" si="123"/>
        <v>0</v>
      </c>
      <c r="EU111" s="98">
        <f t="shared" si="123"/>
        <v>0</v>
      </c>
      <c r="EV111" s="98">
        <f t="shared" si="123"/>
        <v>0</v>
      </c>
      <c r="EW111" s="98">
        <f t="shared" si="123"/>
        <v>0</v>
      </c>
      <c r="EX111" s="98">
        <f t="shared" si="101"/>
        <v>0</v>
      </c>
      <c r="EY111" s="98">
        <f t="shared" si="93"/>
        <v>0</v>
      </c>
      <c r="EZ111" s="98">
        <f t="shared" si="93"/>
        <v>0</v>
      </c>
      <c r="FA111" s="98">
        <f t="shared" si="93"/>
        <v>0</v>
      </c>
      <c r="FB111" s="98">
        <f t="shared" si="93"/>
        <v>0</v>
      </c>
      <c r="FC111" s="143">
        <f t="shared" si="93"/>
        <v>0</v>
      </c>
      <c r="FD111" s="97"/>
      <c r="FE111" s="97"/>
      <c r="FF111" s="97"/>
      <c r="FG111" s="97"/>
      <c r="FH111" s="97"/>
      <c r="FI111" s="97"/>
      <c r="FJ111" s="97"/>
      <c r="FK111" s="97"/>
      <c r="FL111" s="97"/>
      <c r="FM111" s="97"/>
      <c r="FN111" s="97"/>
      <c r="FO111" s="97"/>
      <c r="FP111" s="97"/>
      <c r="FQ111" s="97"/>
      <c r="FT111" s="96">
        <v>40969</v>
      </c>
      <c r="FU111" s="97">
        <f t="shared" si="7"/>
        <v>0</v>
      </c>
      <c r="FV111" s="97">
        <f t="shared" si="8"/>
        <v>0.875</v>
      </c>
      <c r="FW111" s="97">
        <f t="shared" si="9"/>
        <v>0.75</v>
      </c>
      <c r="FX111" s="97">
        <f t="shared" si="10"/>
        <v>0.875</v>
      </c>
      <c r="FY111" s="97">
        <f t="shared" si="11"/>
        <v>0.8125</v>
      </c>
      <c r="FZ111" s="97">
        <f t="shared" si="12"/>
        <v>0.875</v>
      </c>
      <c r="GA111" s="97">
        <f t="shared" si="13"/>
        <v>0.9375</v>
      </c>
      <c r="GB111" s="97">
        <f t="shared" si="14"/>
        <v>0.9375</v>
      </c>
      <c r="GC111" s="97">
        <f t="shared" si="15"/>
        <v>0.9375</v>
      </c>
      <c r="GD111" s="97">
        <f t="shared" si="16"/>
        <v>0.9375</v>
      </c>
      <c r="GE111" s="97">
        <f t="shared" si="17"/>
        <v>0.9375</v>
      </c>
      <c r="GF111" s="97">
        <f t="shared" si="18"/>
        <v>0.9375</v>
      </c>
      <c r="GG111" s="97">
        <f t="shared" si="19"/>
        <v>1</v>
      </c>
      <c r="GH111" s="97">
        <f t="shared" si="20"/>
        <v>1</v>
      </c>
      <c r="GI111" s="97">
        <f t="shared" si="21"/>
        <v>1</v>
      </c>
      <c r="GJ111" s="97">
        <f t="shared" si="22"/>
        <v>0.9375</v>
      </c>
      <c r="GK111" s="97">
        <f t="shared" si="23"/>
        <v>0.9375</v>
      </c>
      <c r="GL111" s="97">
        <f t="shared" si="24"/>
        <v>1</v>
      </c>
      <c r="GM111" s="97">
        <f t="shared" si="25"/>
        <v>0.9375</v>
      </c>
      <c r="GN111" s="97">
        <f t="shared" si="26"/>
        <v>1</v>
      </c>
      <c r="GO111" s="97">
        <f t="shared" si="27"/>
        <v>0.9375</v>
      </c>
      <c r="GP111" s="97">
        <f t="shared" si="28"/>
        <v>1</v>
      </c>
      <c r="GQ111" s="97">
        <f t="shared" si="29"/>
        <v>0.9375</v>
      </c>
      <c r="GR111" s="97">
        <f t="shared" si="30"/>
        <v>1</v>
      </c>
      <c r="GS111" s="97">
        <f t="shared" si="31"/>
        <v>0.9375</v>
      </c>
      <c r="GT111" s="97">
        <f t="shared" si="32"/>
        <v>1</v>
      </c>
      <c r="GU111" s="97">
        <f t="shared" si="33"/>
        <v>1</v>
      </c>
      <c r="GV111" s="97">
        <f t="shared" si="34"/>
        <v>1</v>
      </c>
      <c r="GW111" s="97">
        <f t="shared" si="35"/>
        <v>1</v>
      </c>
      <c r="GX111" s="97">
        <f t="shared" si="36"/>
        <v>1</v>
      </c>
      <c r="GY111" s="97">
        <f t="shared" si="37"/>
        <v>0.9375</v>
      </c>
      <c r="GZ111" s="97">
        <f t="shared" si="38"/>
        <v>0.9375</v>
      </c>
      <c r="HA111" s="97">
        <f t="shared" si="39"/>
        <v>0.9375</v>
      </c>
      <c r="HB111" s="97">
        <f t="shared" si="40"/>
        <v>0.9375</v>
      </c>
      <c r="HC111" s="97">
        <f t="shared" si="41"/>
        <v>0.9375</v>
      </c>
      <c r="HD111" s="97">
        <f t="shared" si="42"/>
        <v>1</v>
      </c>
      <c r="HE111" s="97">
        <f t="shared" si="43"/>
        <v>1</v>
      </c>
      <c r="HF111" s="97">
        <f t="shared" si="44"/>
        <v>1</v>
      </c>
      <c r="HG111" s="97">
        <f t="shared" si="45"/>
        <v>0.9375</v>
      </c>
      <c r="HH111" s="97">
        <f t="shared" si="46"/>
        <v>0.9375</v>
      </c>
      <c r="HI111" s="97">
        <f t="shared" si="47"/>
        <v>0.9375</v>
      </c>
      <c r="HJ111" s="97">
        <f t="shared" si="48"/>
        <v>1</v>
      </c>
      <c r="HK111" s="97">
        <f t="shared" si="49"/>
        <v>0.9375</v>
      </c>
      <c r="HL111" s="97">
        <f t="shared" si="50"/>
        <v>0.9375</v>
      </c>
      <c r="HM111" s="97">
        <f t="shared" si="51"/>
        <v>0.9375</v>
      </c>
      <c r="HN111" s="97">
        <f t="shared" si="52"/>
        <v>1</v>
      </c>
      <c r="HO111" s="97">
        <f t="shared" si="53"/>
        <v>1</v>
      </c>
      <c r="HP111" s="97">
        <f t="shared" si="54"/>
        <v>1</v>
      </c>
      <c r="HQ111" s="97">
        <f t="shared" si="55"/>
        <v>1</v>
      </c>
      <c r="HR111" s="97">
        <f t="shared" si="56"/>
        <v>1</v>
      </c>
      <c r="HS111" s="97">
        <f t="shared" si="57"/>
        <v>1</v>
      </c>
      <c r="HT111" s="97">
        <f t="shared" si="58"/>
        <v>1</v>
      </c>
      <c r="HU111" s="97">
        <f t="shared" si="59"/>
        <v>1</v>
      </c>
      <c r="HV111" s="97">
        <f t="shared" si="60"/>
        <v>0.9375</v>
      </c>
      <c r="HW111" s="97">
        <f t="shared" si="61"/>
        <v>1</v>
      </c>
      <c r="HX111" s="97">
        <f t="shared" si="62"/>
        <v>0.9375</v>
      </c>
      <c r="HY111" s="97">
        <f t="shared" si="63"/>
        <v>1</v>
      </c>
      <c r="HZ111" s="97">
        <f t="shared" si="64"/>
        <v>1</v>
      </c>
      <c r="IA111" s="97">
        <f t="shared" si="65"/>
        <v>0.9375</v>
      </c>
      <c r="IB111" s="97">
        <f t="shared" si="66"/>
        <v>0.9375</v>
      </c>
      <c r="IC111" s="97">
        <f t="shared" si="67"/>
        <v>1</v>
      </c>
      <c r="ID111" s="97">
        <f t="shared" si="68"/>
        <v>1</v>
      </c>
      <c r="IE111" s="97">
        <f t="shared" si="69"/>
        <v>1</v>
      </c>
      <c r="IF111" s="97">
        <f t="shared" si="70"/>
        <v>1</v>
      </c>
      <c r="IG111" s="97">
        <f t="shared" si="71"/>
        <v>1</v>
      </c>
      <c r="IH111" s="97">
        <f t="shared" si="72"/>
        <v>1</v>
      </c>
      <c r="II111" s="97">
        <f t="shared" si="73"/>
        <v>1</v>
      </c>
      <c r="IJ111" s="97">
        <f t="shared" si="74"/>
        <v>1</v>
      </c>
      <c r="IK111" s="97">
        <f t="shared" si="75"/>
        <v>1</v>
      </c>
      <c r="IL111" s="157">
        <f t="shared" si="76"/>
        <v>1</v>
      </c>
      <c r="IM111" s="99"/>
      <c r="IN111" s="99"/>
      <c r="IO111" s="99"/>
      <c r="IP111" s="99"/>
      <c r="IQ111" s="99"/>
      <c r="IR111" s="99"/>
      <c r="IS111" s="99"/>
      <c r="IT111" s="99"/>
      <c r="IU111" s="99"/>
      <c r="IV111" s="99"/>
      <c r="IW111" s="99"/>
      <c r="IX111" s="99"/>
      <c r="IY111" s="99"/>
      <c r="IZ111" s="99"/>
    </row>
    <row r="112" spans="2:260" x14ac:dyDescent="0.35">
      <c r="B112" s="73">
        <v>41000</v>
      </c>
      <c r="C112" s="92">
        <f>R23</f>
        <v>6</v>
      </c>
      <c r="D112" s="92">
        <f t="shared" ref="D112:BO112" si="127">S23</f>
        <v>2</v>
      </c>
      <c r="E112" s="92">
        <f t="shared" si="127"/>
        <v>0</v>
      </c>
      <c r="F112" s="92">
        <f t="shared" si="127"/>
        <v>0</v>
      </c>
      <c r="G112" s="92">
        <f t="shared" si="127"/>
        <v>0</v>
      </c>
      <c r="H112" s="92">
        <f t="shared" si="127"/>
        <v>0</v>
      </c>
      <c r="I112" s="92">
        <f t="shared" si="127"/>
        <v>1</v>
      </c>
      <c r="J112" s="92">
        <f t="shared" si="127"/>
        <v>0</v>
      </c>
      <c r="K112" s="92">
        <f t="shared" si="127"/>
        <v>0</v>
      </c>
      <c r="L112" s="92">
        <f t="shared" si="127"/>
        <v>0</v>
      </c>
      <c r="M112" s="92">
        <f t="shared" si="127"/>
        <v>0</v>
      </c>
      <c r="N112" s="92">
        <f t="shared" si="127"/>
        <v>0</v>
      </c>
      <c r="O112" s="92">
        <f t="shared" si="127"/>
        <v>0</v>
      </c>
      <c r="P112" s="92">
        <f t="shared" si="127"/>
        <v>0</v>
      </c>
      <c r="Q112" s="92">
        <f t="shared" si="127"/>
        <v>0</v>
      </c>
      <c r="R112" s="92">
        <f t="shared" si="127"/>
        <v>0</v>
      </c>
      <c r="S112" s="92">
        <f t="shared" si="127"/>
        <v>0</v>
      </c>
      <c r="T112" s="92">
        <f t="shared" si="127"/>
        <v>0</v>
      </c>
      <c r="U112" s="92">
        <f t="shared" si="127"/>
        <v>0</v>
      </c>
      <c r="V112" s="92">
        <f t="shared" si="127"/>
        <v>0</v>
      </c>
      <c r="W112" s="92">
        <f t="shared" si="127"/>
        <v>0</v>
      </c>
      <c r="X112" s="92">
        <f t="shared" si="127"/>
        <v>0</v>
      </c>
      <c r="Y112" s="92">
        <f t="shared" si="127"/>
        <v>0</v>
      </c>
      <c r="Z112" s="92">
        <f t="shared" si="127"/>
        <v>0</v>
      </c>
      <c r="AA112" s="92">
        <f t="shared" si="127"/>
        <v>0</v>
      </c>
      <c r="AB112" s="92">
        <f t="shared" si="127"/>
        <v>0</v>
      </c>
      <c r="AC112" s="92">
        <f t="shared" si="127"/>
        <v>0</v>
      </c>
      <c r="AD112" s="92">
        <f t="shared" si="127"/>
        <v>0</v>
      </c>
      <c r="AE112" s="92">
        <f t="shared" si="127"/>
        <v>0</v>
      </c>
      <c r="AF112" s="92">
        <f t="shared" si="127"/>
        <v>0</v>
      </c>
      <c r="AG112" s="92">
        <f t="shared" si="127"/>
        <v>0</v>
      </c>
      <c r="AH112" s="92">
        <f t="shared" si="127"/>
        <v>0</v>
      </c>
      <c r="AI112" s="92">
        <f t="shared" si="127"/>
        <v>0</v>
      </c>
      <c r="AJ112" s="92">
        <f t="shared" si="127"/>
        <v>0</v>
      </c>
      <c r="AK112" s="92">
        <f t="shared" si="127"/>
        <v>0</v>
      </c>
      <c r="AL112" s="92">
        <f t="shared" si="127"/>
        <v>0</v>
      </c>
      <c r="AM112" s="92">
        <f t="shared" si="127"/>
        <v>0</v>
      </c>
      <c r="AN112" s="92">
        <f t="shared" si="127"/>
        <v>0</v>
      </c>
      <c r="AO112" s="92">
        <f t="shared" si="127"/>
        <v>0</v>
      </c>
      <c r="AP112" s="92">
        <f t="shared" si="127"/>
        <v>0</v>
      </c>
      <c r="AQ112" s="92">
        <f t="shared" si="127"/>
        <v>0</v>
      </c>
      <c r="AR112" s="92">
        <f t="shared" si="127"/>
        <v>0</v>
      </c>
      <c r="AS112" s="92">
        <f t="shared" si="127"/>
        <v>0</v>
      </c>
      <c r="AT112" s="92">
        <f t="shared" si="127"/>
        <v>0</v>
      </c>
      <c r="AU112" s="92">
        <f t="shared" si="127"/>
        <v>0</v>
      </c>
      <c r="AV112" s="92">
        <f t="shared" si="127"/>
        <v>0</v>
      </c>
      <c r="AW112" s="92">
        <f t="shared" si="127"/>
        <v>0</v>
      </c>
      <c r="AX112" s="92">
        <f t="shared" si="127"/>
        <v>0</v>
      </c>
      <c r="AY112" s="92">
        <f t="shared" si="127"/>
        <v>0</v>
      </c>
      <c r="AZ112" s="92">
        <f t="shared" si="127"/>
        <v>0</v>
      </c>
      <c r="BA112" s="92">
        <f t="shared" si="127"/>
        <v>0</v>
      </c>
      <c r="BB112" s="92">
        <f t="shared" si="127"/>
        <v>0</v>
      </c>
      <c r="BC112" s="92">
        <f t="shared" si="127"/>
        <v>0</v>
      </c>
      <c r="BD112" s="92">
        <f t="shared" si="127"/>
        <v>0</v>
      </c>
      <c r="BE112" s="92">
        <f t="shared" si="127"/>
        <v>0</v>
      </c>
      <c r="BF112" s="92">
        <f t="shared" si="127"/>
        <v>0</v>
      </c>
      <c r="BG112" s="92">
        <f t="shared" si="127"/>
        <v>0</v>
      </c>
      <c r="BH112" s="92">
        <f t="shared" si="127"/>
        <v>0</v>
      </c>
      <c r="BI112" s="92">
        <f t="shared" si="127"/>
        <v>0</v>
      </c>
      <c r="BJ112" s="92">
        <f t="shared" si="127"/>
        <v>0</v>
      </c>
      <c r="BK112" s="92">
        <f t="shared" si="127"/>
        <v>0</v>
      </c>
      <c r="BL112" s="92">
        <f t="shared" si="127"/>
        <v>0</v>
      </c>
      <c r="BM112" s="92">
        <f t="shared" si="127"/>
        <v>0</v>
      </c>
      <c r="BN112" s="92">
        <f t="shared" si="127"/>
        <v>0</v>
      </c>
      <c r="BO112" s="92">
        <f t="shared" si="127"/>
        <v>0</v>
      </c>
      <c r="BP112" s="92">
        <f t="shared" ref="BP112:BS112" si="128">CE23</f>
        <v>0</v>
      </c>
      <c r="BQ112" s="92">
        <f t="shared" si="128"/>
        <v>0</v>
      </c>
      <c r="BR112" s="92">
        <f t="shared" si="128"/>
        <v>0</v>
      </c>
      <c r="BS112" s="150">
        <f t="shared" si="128"/>
        <v>0</v>
      </c>
      <c r="BT112" s="75"/>
      <c r="BU112" s="75"/>
      <c r="BV112" s="75"/>
      <c r="BW112" s="75"/>
      <c r="BX112" s="75"/>
      <c r="BY112" s="75"/>
      <c r="BZ112" s="75"/>
      <c r="CA112" s="75"/>
      <c r="CB112" s="75"/>
      <c r="CC112" s="75"/>
      <c r="CD112" s="75"/>
      <c r="CE112" s="75"/>
      <c r="CF112" s="75"/>
      <c r="CG112" s="75"/>
      <c r="CH112" s="75"/>
      <c r="CK112" s="94">
        <v>41000</v>
      </c>
      <c r="CL112" s="98">
        <f t="shared" si="91"/>
        <v>1</v>
      </c>
      <c r="CM112" s="98">
        <f t="shared" si="116"/>
        <v>0.33333333333333331</v>
      </c>
      <c r="CN112" s="98">
        <f t="shared" si="116"/>
        <v>0</v>
      </c>
      <c r="CO112" s="98">
        <f t="shared" si="116"/>
        <v>0</v>
      </c>
      <c r="CP112" s="98">
        <f t="shared" si="126"/>
        <v>0</v>
      </c>
      <c r="CQ112" s="98">
        <f t="shared" si="126"/>
        <v>0</v>
      </c>
      <c r="CR112" s="98">
        <f t="shared" si="126"/>
        <v>0.16666666666666666</v>
      </c>
      <c r="CS112" s="98">
        <f t="shared" si="126"/>
        <v>0</v>
      </c>
      <c r="CT112" s="98">
        <f t="shared" si="126"/>
        <v>0</v>
      </c>
      <c r="CU112" s="98">
        <f t="shared" si="126"/>
        <v>0</v>
      </c>
      <c r="CV112" s="98">
        <f t="shared" si="126"/>
        <v>0</v>
      </c>
      <c r="CW112" s="98">
        <f t="shared" si="126"/>
        <v>0</v>
      </c>
      <c r="CX112" s="98">
        <f t="shared" si="126"/>
        <v>0</v>
      </c>
      <c r="CY112" s="98">
        <f t="shared" si="126"/>
        <v>0</v>
      </c>
      <c r="CZ112" s="98">
        <f t="shared" si="126"/>
        <v>0</v>
      </c>
      <c r="DA112" s="98">
        <f t="shared" si="126"/>
        <v>0</v>
      </c>
      <c r="DB112" s="98">
        <f t="shared" si="126"/>
        <v>0</v>
      </c>
      <c r="DC112" s="98">
        <f t="shared" si="126"/>
        <v>0</v>
      </c>
      <c r="DD112" s="98">
        <f t="shared" si="126"/>
        <v>0</v>
      </c>
      <c r="DE112" s="98">
        <f t="shared" si="123"/>
        <v>0</v>
      </c>
      <c r="DF112" s="98">
        <f t="shared" si="123"/>
        <v>0</v>
      </c>
      <c r="DG112" s="98">
        <f t="shared" si="123"/>
        <v>0</v>
      </c>
      <c r="DH112" s="98">
        <f t="shared" si="123"/>
        <v>0</v>
      </c>
      <c r="DI112" s="98">
        <f t="shared" si="123"/>
        <v>0</v>
      </c>
      <c r="DJ112" s="98">
        <f t="shared" si="123"/>
        <v>0</v>
      </c>
      <c r="DK112" s="98">
        <f t="shared" si="123"/>
        <v>0</v>
      </c>
      <c r="DL112" s="98">
        <f t="shared" si="123"/>
        <v>0</v>
      </c>
      <c r="DM112" s="98">
        <f t="shared" si="123"/>
        <v>0</v>
      </c>
      <c r="DN112" s="98">
        <f t="shared" si="123"/>
        <v>0</v>
      </c>
      <c r="DO112" s="98">
        <f t="shared" si="123"/>
        <v>0</v>
      </c>
      <c r="DP112" s="98">
        <f t="shared" si="123"/>
        <v>0</v>
      </c>
      <c r="DQ112" s="98">
        <f t="shared" si="123"/>
        <v>0</v>
      </c>
      <c r="DR112" s="98">
        <f t="shared" si="123"/>
        <v>0</v>
      </c>
      <c r="DS112" s="98">
        <f t="shared" si="123"/>
        <v>0</v>
      </c>
      <c r="DT112" s="98">
        <f t="shared" si="123"/>
        <v>0</v>
      </c>
      <c r="DU112" s="98">
        <f t="shared" si="123"/>
        <v>0</v>
      </c>
      <c r="DV112" s="98">
        <f t="shared" si="123"/>
        <v>0</v>
      </c>
      <c r="DW112" s="98">
        <f t="shared" si="123"/>
        <v>0</v>
      </c>
      <c r="DX112" s="98">
        <f t="shared" si="123"/>
        <v>0</v>
      </c>
      <c r="DY112" s="98">
        <f t="shared" si="123"/>
        <v>0</v>
      </c>
      <c r="DZ112" s="98">
        <f t="shared" si="123"/>
        <v>0</v>
      </c>
      <c r="EA112" s="98">
        <f t="shared" si="123"/>
        <v>0</v>
      </c>
      <c r="EB112" s="98">
        <f t="shared" si="123"/>
        <v>0</v>
      </c>
      <c r="EC112" s="98">
        <f t="shared" si="123"/>
        <v>0</v>
      </c>
      <c r="ED112" s="98">
        <f t="shared" si="123"/>
        <v>0</v>
      </c>
      <c r="EE112" s="98">
        <f t="shared" si="123"/>
        <v>0</v>
      </c>
      <c r="EF112" s="98">
        <f t="shared" si="123"/>
        <v>0</v>
      </c>
      <c r="EG112" s="98">
        <f t="shared" si="123"/>
        <v>0</v>
      </c>
      <c r="EH112" s="98">
        <f t="shared" si="123"/>
        <v>0</v>
      </c>
      <c r="EI112" s="98">
        <f t="shared" si="123"/>
        <v>0</v>
      </c>
      <c r="EJ112" s="98">
        <f t="shared" si="123"/>
        <v>0</v>
      </c>
      <c r="EK112" s="98">
        <f t="shared" si="123"/>
        <v>0</v>
      </c>
      <c r="EL112" s="98">
        <f t="shared" si="123"/>
        <v>0</v>
      </c>
      <c r="EM112" s="98">
        <f t="shared" si="123"/>
        <v>0</v>
      </c>
      <c r="EN112" s="98">
        <f t="shared" si="123"/>
        <v>0</v>
      </c>
      <c r="EO112" s="98">
        <f t="shared" si="123"/>
        <v>0</v>
      </c>
      <c r="EP112" s="98">
        <f t="shared" si="123"/>
        <v>0</v>
      </c>
      <c r="EQ112" s="98">
        <f t="shared" si="123"/>
        <v>0</v>
      </c>
      <c r="ER112" s="98">
        <f t="shared" si="123"/>
        <v>0</v>
      </c>
      <c r="ES112" s="98">
        <f t="shared" si="123"/>
        <v>0</v>
      </c>
      <c r="ET112" s="98">
        <f t="shared" si="123"/>
        <v>0</v>
      </c>
      <c r="EU112" s="98">
        <f t="shared" si="123"/>
        <v>0</v>
      </c>
      <c r="EV112" s="98">
        <f t="shared" si="123"/>
        <v>0</v>
      </c>
      <c r="EW112" s="98">
        <f t="shared" si="123"/>
        <v>0</v>
      </c>
      <c r="EX112" s="98">
        <f t="shared" si="101"/>
        <v>0</v>
      </c>
      <c r="EY112" s="98">
        <f t="shared" si="93"/>
        <v>0</v>
      </c>
      <c r="EZ112" s="98">
        <f t="shared" si="93"/>
        <v>0</v>
      </c>
      <c r="FA112" s="98">
        <f t="shared" si="93"/>
        <v>0</v>
      </c>
      <c r="FB112" s="143">
        <f t="shared" si="93"/>
        <v>0</v>
      </c>
      <c r="FC112" s="97"/>
      <c r="FD112" s="97"/>
      <c r="FE112" s="97"/>
      <c r="FF112" s="97"/>
      <c r="FG112" s="97"/>
      <c r="FH112" s="97"/>
      <c r="FI112" s="97"/>
      <c r="FJ112" s="97"/>
      <c r="FK112" s="97"/>
      <c r="FL112" s="97"/>
      <c r="FM112" s="97"/>
      <c r="FN112" s="97"/>
      <c r="FO112" s="97"/>
      <c r="FP112" s="97"/>
      <c r="FQ112" s="97"/>
      <c r="FT112" s="96">
        <v>41000</v>
      </c>
      <c r="FU112" s="97">
        <f t="shared" si="7"/>
        <v>0</v>
      </c>
      <c r="FV112" s="97">
        <f t="shared" si="8"/>
        <v>0.66666666666666674</v>
      </c>
      <c r="FW112" s="97">
        <f t="shared" si="9"/>
        <v>1</v>
      </c>
      <c r="FX112" s="97">
        <f t="shared" si="10"/>
        <v>1</v>
      </c>
      <c r="FY112" s="97">
        <f t="shared" si="11"/>
        <v>1</v>
      </c>
      <c r="FZ112" s="97">
        <f t="shared" si="12"/>
        <v>1</v>
      </c>
      <c r="GA112" s="97">
        <f t="shared" si="13"/>
        <v>0.83333333333333337</v>
      </c>
      <c r="GB112" s="97">
        <f t="shared" si="14"/>
        <v>1</v>
      </c>
      <c r="GC112" s="97">
        <f t="shared" si="15"/>
        <v>1</v>
      </c>
      <c r="GD112" s="97">
        <f t="shared" si="16"/>
        <v>1</v>
      </c>
      <c r="GE112" s="97">
        <f t="shared" si="17"/>
        <v>1</v>
      </c>
      <c r="GF112" s="97">
        <f t="shared" si="18"/>
        <v>1</v>
      </c>
      <c r="GG112" s="97">
        <f t="shared" si="19"/>
        <v>1</v>
      </c>
      <c r="GH112" s="97">
        <f t="shared" si="20"/>
        <v>1</v>
      </c>
      <c r="GI112" s="97">
        <f t="shared" si="21"/>
        <v>1</v>
      </c>
      <c r="GJ112" s="97">
        <f t="shared" si="22"/>
        <v>1</v>
      </c>
      <c r="GK112" s="97">
        <f t="shared" si="23"/>
        <v>1</v>
      </c>
      <c r="GL112" s="97">
        <f t="shared" si="24"/>
        <v>1</v>
      </c>
      <c r="GM112" s="97">
        <f t="shared" si="25"/>
        <v>1</v>
      </c>
      <c r="GN112" s="97">
        <f t="shared" si="26"/>
        <v>1</v>
      </c>
      <c r="GO112" s="97">
        <f t="shared" si="27"/>
        <v>1</v>
      </c>
      <c r="GP112" s="97">
        <f t="shared" si="28"/>
        <v>1</v>
      </c>
      <c r="GQ112" s="97">
        <f t="shared" si="29"/>
        <v>1</v>
      </c>
      <c r="GR112" s="97">
        <f t="shared" si="30"/>
        <v>1</v>
      </c>
      <c r="GS112" s="97">
        <f t="shared" si="31"/>
        <v>1</v>
      </c>
      <c r="GT112" s="97">
        <f t="shared" si="32"/>
        <v>1</v>
      </c>
      <c r="GU112" s="97">
        <f t="shared" si="33"/>
        <v>1</v>
      </c>
      <c r="GV112" s="97">
        <f t="shared" si="34"/>
        <v>1</v>
      </c>
      <c r="GW112" s="97">
        <f t="shared" si="35"/>
        <v>1</v>
      </c>
      <c r="GX112" s="97">
        <f t="shared" si="36"/>
        <v>1</v>
      </c>
      <c r="GY112" s="97">
        <f t="shared" si="37"/>
        <v>1</v>
      </c>
      <c r="GZ112" s="97">
        <f t="shared" si="38"/>
        <v>1</v>
      </c>
      <c r="HA112" s="97">
        <f t="shared" si="39"/>
        <v>1</v>
      </c>
      <c r="HB112" s="97">
        <f t="shared" si="40"/>
        <v>1</v>
      </c>
      <c r="HC112" s="97">
        <f t="shared" si="41"/>
        <v>1</v>
      </c>
      <c r="HD112" s="97">
        <f t="shared" si="42"/>
        <v>1</v>
      </c>
      <c r="HE112" s="97">
        <f t="shared" si="43"/>
        <v>1</v>
      </c>
      <c r="HF112" s="97">
        <f t="shared" si="44"/>
        <v>1</v>
      </c>
      <c r="HG112" s="97">
        <f t="shared" si="45"/>
        <v>1</v>
      </c>
      <c r="HH112" s="97">
        <f t="shared" si="46"/>
        <v>1</v>
      </c>
      <c r="HI112" s="97">
        <f t="shared" si="47"/>
        <v>1</v>
      </c>
      <c r="HJ112" s="97">
        <f t="shared" si="48"/>
        <v>1</v>
      </c>
      <c r="HK112" s="97">
        <f t="shared" si="49"/>
        <v>1</v>
      </c>
      <c r="HL112" s="97">
        <f t="shared" si="50"/>
        <v>1</v>
      </c>
      <c r="HM112" s="97">
        <f t="shared" si="51"/>
        <v>1</v>
      </c>
      <c r="HN112" s="97">
        <f t="shared" si="52"/>
        <v>1</v>
      </c>
      <c r="HO112" s="97">
        <f t="shared" si="53"/>
        <v>1</v>
      </c>
      <c r="HP112" s="97">
        <f t="shared" si="54"/>
        <v>1</v>
      </c>
      <c r="HQ112" s="97">
        <f t="shared" si="55"/>
        <v>1</v>
      </c>
      <c r="HR112" s="97">
        <f t="shared" si="56"/>
        <v>1</v>
      </c>
      <c r="HS112" s="97">
        <f t="shared" si="57"/>
        <v>1</v>
      </c>
      <c r="HT112" s="97">
        <f t="shared" si="58"/>
        <v>1</v>
      </c>
      <c r="HU112" s="97">
        <f t="shared" si="59"/>
        <v>1</v>
      </c>
      <c r="HV112" s="97">
        <f t="shared" si="60"/>
        <v>1</v>
      </c>
      <c r="HW112" s="97">
        <f t="shared" si="61"/>
        <v>1</v>
      </c>
      <c r="HX112" s="97">
        <f t="shared" si="62"/>
        <v>1</v>
      </c>
      <c r="HY112" s="97">
        <f t="shared" si="63"/>
        <v>1</v>
      </c>
      <c r="HZ112" s="97">
        <f t="shared" si="64"/>
        <v>1</v>
      </c>
      <c r="IA112" s="97">
        <f t="shared" si="65"/>
        <v>1</v>
      </c>
      <c r="IB112" s="97">
        <f t="shared" si="66"/>
        <v>1</v>
      </c>
      <c r="IC112" s="97">
        <f t="shared" si="67"/>
        <v>1</v>
      </c>
      <c r="ID112" s="97">
        <f t="shared" si="68"/>
        <v>1</v>
      </c>
      <c r="IE112" s="97">
        <f t="shared" si="69"/>
        <v>1</v>
      </c>
      <c r="IF112" s="97">
        <f t="shared" si="70"/>
        <v>1</v>
      </c>
      <c r="IG112" s="97">
        <f t="shared" si="71"/>
        <v>1</v>
      </c>
      <c r="IH112" s="97">
        <f t="shared" si="72"/>
        <v>1</v>
      </c>
      <c r="II112" s="97">
        <f t="shared" si="73"/>
        <v>1</v>
      </c>
      <c r="IJ112" s="97">
        <f t="shared" si="74"/>
        <v>1</v>
      </c>
      <c r="IK112" s="157">
        <f t="shared" si="75"/>
        <v>1</v>
      </c>
      <c r="IL112" s="99"/>
      <c r="IM112" s="99"/>
      <c r="IN112" s="99"/>
      <c r="IO112" s="99"/>
      <c r="IP112" s="99"/>
      <c r="IQ112" s="99"/>
      <c r="IR112" s="99"/>
      <c r="IS112" s="99"/>
      <c r="IT112" s="99"/>
      <c r="IU112" s="99"/>
      <c r="IV112" s="99"/>
      <c r="IW112" s="99"/>
      <c r="IX112" s="99"/>
      <c r="IY112" s="99"/>
      <c r="IZ112" s="99"/>
    </row>
    <row r="113" spans="2:260" x14ac:dyDescent="0.35">
      <c r="B113" s="73">
        <v>41030</v>
      </c>
      <c r="C113" s="92">
        <f>S24</f>
        <v>11</v>
      </c>
      <c r="D113" s="92">
        <f t="shared" ref="D113:BO113" si="129">T24</f>
        <v>2</v>
      </c>
      <c r="E113" s="92">
        <f t="shared" si="129"/>
        <v>3</v>
      </c>
      <c r="F113" s="92">
        <f t="shared" si="129"/>
        <v>2</v>
      </c>
      <c r="G113" s="92">
        <f t="shared" si="129"/>
        <v>2</v>
      </c>
      <c r="H113" s="92">
        <f t="shared" si="129"/>
        <v>4</v>
      </c>
      <c r="I113" s="92">
        <f t="shared" si="129"/>
        <v>3</v>
      </c>
      <c r="J113" s="92">
        <f t="shared" si="129"/>
        <v>2</v>
      </c>
      <c r="K113" s="92">
        <f t="shared" si="129"/>
        <v>2</v>
      </c>
      <c r="L113" s="92">
        <f t="shared" si="129"/>
        <v>1</v>
      </c>
      <c r="M113" s="92">
        <f t="shared" si="129"/>
        <v>2</v>
      </c>
      <c r="N113" s="92">
        <f t="shared" si="129"/>
        <v>1</v>
      </c>
      <c r="O113" s="92">
        <f t="shared" si="129"/>
        <v>0</v>
      </c>
      <c r="P113" s="92">
        <f t="shared" si="129"/>
        <v>1</v>
      </c>
      <c r="Q113" s="92">
        <f t="shared" si="129"/>
        <v>1</v>
      </c>
      <c r="R113" s="92">
        <f t="shared" si="129"/>
        <v>1</v>
      </c>
      <c r="S113" s="92">
        <f t="shared" si="129"/>
        <v>0</v>
      </c>
      <c r="T113" s="92">
        <f t="shared" si="129"/>
        <v>0</v>
      </c>
      <c r="U113" s="92">
        <f t="shared" si="129"/>
        <v>0</v>
      </c>
      <c r="V113" s="92">
        <f t="shared" si="129"/>
        <v>0</v>
      </c>
      <c r="W113" s="92">
        <f t="shared" si="129"/>
        <v>0</v>
      </c>
      <c r="X113" s="92">
        <f t="shared" si="129"/>
        <v>0</v>
      </c>
      <c r="Y113" s="92">
        <f t="shared" si="129"/>
        <v>0</v>
      </c>
      <c r="Z113" s="92">
        <f t="shared" si="129"/>
        <v>0</v>
      </c>
      <c r="AA113" s="92">
        <f t="shared" si="129"/>
        <v>0</v>
      </c>
      <c r="AB113" s="92">
        <f t="shared" si="129"/>
        <v>0</v>
      </c>
      <c r="AC113" s="92">
        <f t="shared" si="129"/>
        <v>0</v>
      </c>
      <c r="AD113" s="92">
        <f t="shared" si="129"/>
        <v>0</v>
      </c>
      <c r="AE113" s="92">
        <f t="shared" si="129"/>
        <v>0</v>
      </c>
      <c r="AF113" s="92">
        <f t="shared" si="129"/>
        <v>0</v>
      </c>
      <c r="AG113" s="92">
        <f t="shared" si="129"/>
        <v>0</v>
      </c>
      <c r="AH113" s="92">
        <f t="shared" si="129"/>
        <v>0</v>
      </c>
      <c r="AI113" s="92">
        <f t="shared" si="129"/>
        <v>0</v>
      </c>
      <c r="AJ113" s="92">
        <f t="shared" si="129"/>
        <v>0</v>
      </c>
      <c r="AK113" s="92">
        <f t="shared" si="129"/>
        <v>0</v>
      </c>
      <c r="AL113" s="92">
        <f t="shared" si="129"/>
        <v>0</v>
      </c>
      <c r="AM113" s="92">
        <f t="shared" si="129"/>
        <v>0</v>
      </c>
      <c r="AN113" s="92">
        <f t="shared" si="129"/>
        <v>0</v>
      </c>
      <c r="AO113" s="92">
        <f t="shared" si="129"/>
        <v>0</v>
      </c>
      <c r="AP113" s="92">
        <f t="shared" si="129"/>
        <v>0</v>
      </c>
      <c r="AQ113" s="92">
        <f t="shared" si="129"/>
        <v>0</v>
      </c>
      <c r="AR113" s="92">
        <f t="shared" si="129"/>
        <v>0</v>
      </c>
      <c r="AS113" s="92">
        <f t="shared" si="129"/>
        <v>0</v>
      </c>
      <c r="AT113" s="92">
        <f t="shared" si="129"/>
        <v>0</v>
      </c>
      <c r="AU113" s="92">
        <f t="shared" si="129"/>
        <v>0</v>
      </c>
      <c r="AV113" s="92">
        <f t="shared" si="129"/>
        <v>0</v>
      </c>
      <c r="AW113" s="92">
        <f t="shared" si="129"/>
        <v>0</v>
      </c>
      <c r="AX113" s="92">
        <f t="shared" si="129"/>
        <v>0</v>
      </c>
      <c r="AY113" s="92">
        <f t="shared" si="129"/>
        <v>0</v>
      </c>
      <c r="AZ113" s="92">
        <f t="shared" si="129"/>
        <v>0</v>
      </c>
      <c r="BA113" s="92">
        <f t="shared" si="129"/>
        <v>0</v>
      </c>
      <c r="BB113" s="92">
        <f t="shared" si="129"/>
        <v>0</v>
      </c>
      <c r="BC113" s="92">
        <f t="shared" si="129"/>
        <v>0</v>
      </c>
      <c r="BD113" s="92">
        <f t="shared" si="129"/>
        <v>0</v>
      </c>
      <c r="BE113" s="92">
        <f t="shared" si="129"/>
        <v>0</v>
      </c>
      <c r="BF113" s="92">
        <f t="shared" si="129"/>
        <v>0</v>
      </c>
      <c r="BG113" s="92">
        <f t="shared" si="129"/>
        <v>0</v>
      </c>
      <c r="BH113" s="92">
        <f t="shared" si="129"/>
        <v>0</v>
      </c>
      <c r="BI113" s="92">
        <f t="shared" si="129"/>
        <v>0</v>
      </c>
      <c r="BJ113" s="92">
        <f t="shared" si="129"/>
        <v>0</v>
      </c>
      <c r="BK113" s="92">
        <f t="shared" si="129"/>
        <v>0</v>
      </c>
      <c r="BL113" s="92">
        <f t="shared" si="129"/>
        <v>0</v>
      </c>
      <c r="BM113" s="92">
        <f t="shared" si="129"/>
        <v>0</v>
      </c>
      <c r="BN113" s="92">
        <f t="shared" si="129"/>
        <v>0</v>
      </c>
      <c r="BO113" s="92">
        <f t="shared" si="129"/>
        <v>0</v>
      </c>
      <c r="BP113" s="92">
        <f t="shared" ref="BP113:BR113" si="130">CF24</f>
        <v>0</v>
      </c>
      <c r="BQ113" s="92">
        <f t="shared" si="130"/>
        <v>0</v>
      </c>
      <c r="BR113" s="150">
        <f t="shared" si="130"/>
        <v>0</v>
      </c>
      <c r="BS113" s="75"/>
      <c r="BT113" s="75"/>
      <c r="BU113" s="75"/>
      <c r="BV113" s="75"/>
      <c r="BW113" s="75"/>
      <c r="BX113" s="75"/>
      <c r="BY113" s="75"/>
      <c r="BZ113" s="75"/>
      <c r="CA113" s="75"/>
      <c r="CB113" s="75"/>
      <c r="CC113" s="75"/>
      <c r="CD113" s="75"/>
      <c r="CE113" s="75"/>
      <c r="CF113" s="75"/>
      <c r="CG113" s="75"/>
      <c r="CH113" s="75"/>
      <c r="CK113" s="94">
        <v>41030</v>
      </c>
      <c r="CL113" s="98">
        <f t="shared" si="91"/>
        <v>1</v>
      </c>
      <c r="CM113" s="98">
        <f t="shared" si="116"/>
        <v>0.18181818181818182</v>
      </c>
      <c r="CN113" s="98">
        <f t="shared" si="116"/>
        <v>0.27272727272727271</v>
      </c>
      <c r="CO113" s="98">
        <f t="shared" si="116"/>
        <v>0.18181818181818182</v>
      </c>
      <c r="CP113" s="98">
        <f t="shared" si="126"/>
        <v>0.18181818181818182</v>
      </c>
      <c r="CQ113" s="98">
        <f t="shared" si="126"/>
        <v>0.36363636363636365</v>
      </c>
      <c r="CR113" s="98">
        <f t="shared" si="126"/>
        <v>0.27272727272727271</v>
      </c>
      <c r="CS113" s="98">
        <f t="shared" si="126"/>
        <v>0.18181818181818182</v>
      </c>
      <c r="CT113" s="98">
        <f t="shared" si="126"/>
        <v>0.18181818181818182</v>
      </c>
      <c r="CU113" s="98">
        <f t="shared" si="126"/>
        <v>9.0909090909090912E-2</v>
      </c>
      <c r="CV113" s="98">
        <f t="shared" si="126"/>
        <v>0.18181818181818182</v>
      </c>
      <c r="CW113" s="98">
        <f t="shared" si="126"/>
        <v>9.0909090909090912E-2</v>
      </c>
      <c r="CX113" s="98">
        <f t="shared" si="126"/>
        <v>0</v>
      </c>
      <c r="CY113" s="98">
        <f t="shared" si="126"/>
        <v>9.0909090909090912E-2</v>
      </c>
      <c r="CZ113" s="98">
        <f t="shared" si="126"/>
        <v>9.0909090909090912E-2</v>
      </c>
      <c r="DA113" s="98">
        <f t="shared" si="126"/>
        <v>9.0909090909090912E-2</v>
      </c>
      <c r="DB113" s="98">
        <f t="shared" si="126"/>
        <v>0</v>
      </c>
      <c r="DC113" s="98">
        <f t="shared" si="126"/>
        <v>0</v>
      </c>
      <c r="DD113" s="98">
        <f t="shared" si="126"/>
        <v>0</v>
      </c>
      <c r="DE113" s="98">
        <f t="shared" si="123"/>
        <v>0</v>
      </c>
      <c r="DF113" s="98">
        <f t="shared" si="123"/>
        <v>0</v>
      </c>
      <c r="DG113" s="98">
        <f t="shared" si="123"/>
        <v>0</v>
      </c>
      <c r="DH113" s="98">
        <f t="shared" si="123"/>
        <v>0</v>
      </c>
      <c r="DI113" s="98">
        <f t="shared" si="123"/>
        <v>0</v>
      </c>
      <c r="DJ113" s="98">
        <f t="shared" si="123"/>
        <v>0</v>
      </c>
      <c r="DK113" s="98">
        <f t="shared" si="123"/>
        <v>0</v>
      </c>
      <c r="DL113" s="98">
        <f t="shared" si="123"/>
        <v>0</v>
      </c>
      <c r="DM113" s="98">
        <f t="shared" si="123"/>
        <v>0</v>
      </c>
      <c r="DN113" s="98">
        <f t="shared" si="123"/>
        <v>0</v>
      </c>
      <c r="DO113" s="98">
        <f t="shared" si="123"/>
        <v>0</v>
      </c>
      <c r="DP113" s="98">
        <f t="shared" si="123"/>
        <v>0</v>
      </c>
      <c r="DQ113" s="98">
        <f t="shared" si="123"/>
        <v>0</v>
      </c>
      <c r="DR113" s="98">
        <f t="shared" si="123"/>
        <v>0</v>
      </c>
      <c r="DS113" s="98">
        <f t="shared" si="123"/>
        <v>0</v>
      </c>
      <c r="DT113" s="98">
        <f t="shared" si="123"/>
        <v>0</v>
      </c>
      <c r="DU113" s="98">
        <f t="shared" si="123"/>
        <v>0</v>
      </c>
      <c r="DV113" s="98">
        <f t="shared" si="123"/>
        <v>0</v>
      </c>
      <c r="DW113" s="98">
        <f t="shared" si="123"/>
        <v>0</v>
      </c>
      <c r="DX113" s="98">
        <f t="shared" si="123"/>
        <v>0</v>
      </c>
      <c r="DY113" s="98">
        <f t="shared" si="123"/>
        <v>0</v>
      </c>
      <c r="DZ113" s="98">
        <f t="shared" si="123"/>
        <v>0</v>
      </c>
      <c r="EA113" s="98">
        <f t="shared" si="123"/>
        <v>0</v>
      </c>
      <c r="EB113" s="98">
        <f t="shared" si="123"/>
        <v>0</v>
      </c>
      <c r="EC113" s="98">
        <f t="shared" si="123"/>
        <v>0</v>
      </c>
      <c r="ED113" s="98">
        <f t="shared" si="123"/>
        <v>0</v>
      </c>
      <c r="EE113" s="98">
        <f t="shared" si="123"/>
        <v>0</v>
      </c>
      <c r="EF113" s="98">
        <f t="shared" si="123"/>
        <v>0</v>
      </c>
      <c r="EG113" s="98">
        <f t="shared" si="123"/>
        <v>0</v>
      </c>
      <c r="EH113" s="98">
        <f t="shared" si="123"/>
        <v>0</v>
      </c>
      <c r="EI113" s="98">
        <f t="shared" si="123"/>
        <v>0</v>
      </c>
      <c r="EJ113" s="98">
        <f t="shared" si="123"/>
        <v>0</v>
      </c>
      <c r="EK113" s="98">
        <f t="shared" si="123"/>
        <v>0</v>
      </c>
      <c r="EL113" s="98">
        <f t="shared" si="123"/>
        <v>0</v>
      </c>
      <c r="EM113" s="98">
        <f t="shared" si="123"/>
        <v>0</v>
      </c>
      <c r="EN113" s="98">
        <f t="shared" si="123"/>
        <v>0</v>
      </c>
      <c r="EO113" s="98">
        <f t="shared" si="123"/>
        <v>0</v>
      </c>
      <c r="EP113" s="98">
        <f t="shared" si="123"/>
        <v>0</v>
      </c>
      <c r="EQ113" s="98">
        <f t="shared" si="123"/>
        <v>0</v>
      </c>
      <c r="ER113" s="98">
        <f t="shared" si="123"/>
        <v>0</v>
      </c>
      <c r="ES113" s="98">
        <f t="shared" si="123"/>
        <v>0</v>
      </c>
      <c r="ET113" s="98">
        <f t="shared" si="123"/>
        <v>0</v>
      </c>
      <c r="EU113" s="98">
        <f t="shared" si="123"/>
        <v>0</v>
      </c>
      <c r="EV113" s="98">
        <f t="shared" si="123"/>
        <v>0</v>
      </c>
      <c r="EW113" s="98">
        <f t="shared" si="123"/>
        <v>0</v>
      </c>
      <c r="EX113" s="98">
        <f t="shared" si="101"/>
        <v>0</v>
      </c>
      <c r="EY113" s="98">
        <f t="shared" si="93"/>
        <v>0</v>
      </c>
      <c r="EZ113" s="98">
        <f t="shared" si="93"/>
        <v>0</v>
      </c>
      <c r="FA113" s="143">
        <f t="shared" si="93"/>
        <v>0</v>
      </c>
      <c r="FB113" s="97"/>
      <c r="FC113" s="97"/>
      <c r="FD113" s="97"/>
      <c r="FE113" s="97"/>
      <c r="FF113" s="97"/>
      <c r="FG113" s="97"/>
      <c r="FH113" s="97"/>
      <c r="FI113" s="97"/>
      <c r="FJ113" s="97"/>
      <c r="FK113" s="97"/>
      <c r="FL113" s="97"/>
      <c r="FM113" s="97"/>
      <c r="FN113" s="97"/>
      <c r="FO113" s="97"/>
      <c r="FP113" s="97"/>
      <c r="FQ113" s="97"/>
      <c r="FT113" s="96">
        <v>41030</v>
      </c>
      <c r="FU113" s="97">
        <f t="shared" si="7"/>
        <v>0</v>
      </c>
      <c r="FV113" s="97">
        <f t="shared" si="8"/>
        <v>0.81818181818181812</v>
      </c>
      <c r="FW113" s="97">
        <f t="shared" si="9"/>
        <v>0.72727272727272729</v>
      </c>
      <c r="FX113" s="97">
        <f t="shared" si="10"/>
        <v>0.81818181818181812</v>
      </c>
      <c r="FY113" s="97">
        <f t="shared" si="11"/>
        <v>0.81818181818181812</v>
      </c>
      <c r="FZ113" s="97">
        <f t="shared" si="12"/>
        <v>0.63636363636363635</v>
      </c>
      <c r="GA113" s="97">
        <f t="shared" si="13"/>
        <v>0.72727272727272729</v>
      </c>
      <c r="GB113" s="97">
        <f t="shared" si="14"/>
        <v>0.81818181818181812</v>
      </c>
      <c r="GC113" s="97">
        <f t="shared" si="15"/>
        <v>0.81818181818181812</v>
      </c>
      <c r="GD113" s="97">
        <f t="shared" si="16"/>
        <v>0.90909090909090906</v>
      </c>
      <c r="GE113" s="97">
        <f t="shared" si="17"/>
        <v>0.81818181818181812</v>
      </c>
      <c r="GF113" s="97">
        <f t="shared" si="18"/>
        <v>0.90909090909090906</v>
      </c>
      <c r="GG113" s="97">
        <f t="shared" si="19"/>
        <v>1</v>
      </c>
      <c r="GH113" s="97">
        <f t="shared" si="20"/>
        <v>0.90909090909090906</v>
      </c>
      <c r="GI113" s="97">
        <f t="shared" si="21"/>
        <v>0.90909090909090906</v>
      </c>
      <c r="GJ113" s="97">
        <f t="shared" si="22"/>
        <v>0.90909090909090906</v>
      </c>
      <c r="GK113" s="97">
        <f t="shared" si="23"/>
        <v>1</v>
      </c>
      <c r="GL113" s="97">
        <f t="shared" si="24"/>
        <v>1</v>
      </c>
      <c r="GM113" s="97">
        <f t="shared" si="25"/>
        <v>1</v>
      </c>
      <c r="GN113" s="97">
        <f t="shared" si="26"/>
        <v>1</v>
      </c>
      <c r="GO113" s="97">
        <f t="shared" si="27"/>
        <v>1</v>
      </c>
      <c r="GP113" s="97">
        <f t="shared" si="28"/>
        <v>1</v>
      </c>
      <c r="GQ113" s="97">
        <f t="shared" si="29"/>
        <v>1</v>
      </c>
      <c r="GR113" s="97">
        <f t="shared" si="30"/>
        <v>1</v>
      </c>
      <c r="GS113" s="97">
        <f t="shared" si="31"/>
        <v>1</v>
      </c>
      <c r="GT113" s="97">
        <f t="shared" si="32"/>
        <v>1</v>
      </c>
      <c r="GU113" s="97">
        <f t="shared" si="33"/>
        <v>1</v>
      </c>
      <c r="GV113" s="97">
        <f t="shared" si="34"/>
        <v>1</v>
      </c>
      <c r="GW113" s="97">
        <f t="shared" si="35"/>
        <v>1</v>
      </c>
      <c r="GX113" s="97">
        <f t="shared" si="36"/>
        <v>1</v>
      </c>
      <c r="GY113" s="97">
        <f t="shared" si="37"/>
        <v>1</v>
      </c>
      <c r="GZ113" s="97">
        <f t="shared" si="38"/>
        <v>1</v>
      </c>
      <c r="HA113" s="97">
        <f t="shared" si="39"/>
        <v>1</v>
      </c>
      <c r="HB113" s="97">
        <f t="shared" si="40"/>
        <v>1</v>
      </c>
      <c r="HC113" s="97">
        <f t="shared" si="41"/>
        <v>1</v>
      </c>
      <c r="HD113" s="97">
        <f t="shared" si="42"/>
        <v>1</v>
      </c>
      <c r="HE113" s="97">
        <f t="shared" si="43"/>
        <v>1</v>
      </c>
      <c r="HF113" s="97">
        <f t="shared" si="44"/>
        <v>1</v>
      </c>
      <c r="HG113" s="97">
        <f t="shared" si="45"/>
        <v>1</v>
      </c>
      <c r="HH113" s="97">
        <f t="shared" si="46"/>
        <v>1</v>
      </c>
      <c r="HI113" s="97">
        <f t="shared" si="47"/>
        <v>1</v>
      </c>
      <c r="HJ113" s="97">
        <f t="shared" si="48"/>
        <v>1</v>
      </c>
      <c r="HK113" s="97">
        <f t="shared" si="49"/>
        <v>1</v>
      </c>
      <c r="HL113" s="97">
        <f t="shared" si="50"/>
        <v>1</v>
      </c>
      <c r="HM113" s="97">
        <f t="shared" si="51"/>
        <v>1</v>
      </c>
      <c r="HN113" s="97">
        <f t="shared" si="52"/>
        <v>1</v>
      </c>
      <c r="HO113" s="97">
        <f t="shared" si="53"/>
        <v>1</v>
      </c>
      <c r="HP113" s="97">
        <f t="shared" si="54"/>
        <v>1</v>
      </c>
      <c r="HQ113" s="97">
        <f t="shared" si="55"/>
        <v>1</v>
      </c>
      <c r="HR113" s="97">
        <f t="shared" si="56"/>
        <v>1</v>
      </c>
      <c r="HS113" s="97">
        <f t="shared" si="57"/>
        <v>1</v>
      </c>
      <c r="HT113" s="97">
        <f t="shared" si="58"/>
        <v>1</v>
      </c>
      <c r="HU113" s="97">
        <f t="shared" si="59"/>
        <v>1</v>
      </c>
      <c r="HV113" s="97">
        <f t="shared" si="60"/>
        <v>1</v>
      </c>
      <c r="HW113" s="97">
        <f t="shared" si="61"/>
        <v>1</v>
      </c>
      <c r="HX113" s="97">
        <f t="shared" si="62"/>
        <v>1</v>
      </c>
      <c r="HY113" s="97">
        <f t="shared" si="63"/>
        <v>1</v>
      </c>
      <c r="HZ113" s="97">
        <f t="shared" si="64"/>
        <v>1</v>
      </c>
      <c r="IA113" s="97">
        <f t="shared" si="65"/>
        <v>1</v>
      </c>
      <c r="IB113" s="97">
        <f t="shared" si="66"/>
        <v>1</v>
      </c>
      <c r="IC113" s="97">
        <f t="shared" si="67"/>
        <v>1</v>
      </c>
      <c r="ID113" s="97">
        <f t="shared" si="68"/>
        <v>1</v>
      </c>
      <c r="IE113" s="97">
        <f t="shared" si="69"/>
        <v>1</v>
      </c>
      <c r="IF113" s="97">
        <f t="shared" si="70"/>
        <v>1</v>
      </c>
      <c r="IG113" s="97">
        <f t="shared" si="71"/>
        <v>1</v>
      </c>
      <c r="IH113" s="97">
        <f t="shared" si="72"/>
        <v>1</v>
      </c>
      <c r="II113" s="97">
        <f t="shared" si="73"/>
        <v>1</v>
      </c>
      <c r="IJ113" s="157">
        <f t="shared" si="74"/>
        <v>1</v>
      </c>
      <c r="IK113" s="99"/>
      <c r="IL113" s="99"/>
      <c r="IM113" s="99"/>
      <c r="IN113" s="99"/>
      <c r="IO113" s="99"/>
      <c r="IP113" s="99"/>
      <c r="IQ113" s="99"/>
      <c r="IR113" s="99"/>
      <c r="IS113" s="99"/>
      <c r="IT113" s="99"/>
      <c r="IU113" s="99"/>
      <c r="IV113" s="99"/>
      <c r="IW113" s="99"/>
      <c r="IX113" s="99"/>
      <c r="IY113" s="99"/>
      <c r="IZ113" s="99"/>
    </row>
    <row r="114" spans="2:260" x14ac:dyDescent="0.35">
      <c r="B114" s="73">
        <v>41061</v>
      </c>
      <c r="C114" s="92">
        <f>T25</f>
        <v>5</v>
      </c>
      <c r="D114" s="92">
        <f t="shared" ref="D114:BO114" si="131">U25</f>
        <v>0</v>
      </c>
      <c r="E114" s="92">
        <f t="shared" si="131"/>
        <v>1</v>
      </c>
      <c r="F114" s="92">
        <f t="shared" si="131"/>
        <v>0</v>
      </c>
      <c r="G114" s="92">
        <f t="shared" si="131"/>
        <v>0</v>
      </c>
      <c r="H114" s="92">
        <f t="shared" si="131"/>
        <v>0</v>
      </c>
      <c r="I114" s="92">
        <f t="shared" si="131"/>
        <v>0</v>
      </c>
      <c r="J114" s="92">
        <f t="shared" si="131"/>
        <v>0</v>
      </c>
      <c r="K114" s="92">
        <f t="shared" si="131"/>
        <v>1</v>
      </c>
      <c r="L114" s="92">
        <f t="shared" si="131"/>
        <v>0</v>
      </c>
      <c r="M114" s="92">
        <f t="shared" si="131"/>
        <v>0</v>
      </c>
      <c r="N114" s="92">
        <f t="shared" si="131"/>
        <v>1</v>
      </c>
      <c r="O114" s="92">
        <f t="shared" si="131"/>
        <v>0</v>
      </c>
      <c r="P114" s="92">
        <f t="shared" si="131"/>
        <v>1</v>
      </c>
      <c r="Q114" s="92">
        <f t="shared" si="131"/>
        <v>0</v>
      </c>
      <c r="R114" s="92">
        <f t="shared" si="131"/>
        <v>0</v>
      </c>
      <c r="S114" s="92">
        <f t="shared" si="131"/>
        <v>1</v>
      </c>
      <c r="T114" s="92">
        <f t="shared" si="131"/>
        <v>0</v>
      </c>
      <c r="U114" s="92">
        <f t="shared" si="131"/>
        <v>1</v>
      </c>
      <c r="V114" s="92">
        <f t="shared" si="131"/>
        <v>0</v>
      </c>
      <c r="W114" s="92">
        <f t="shared" si="131"/>
        <v>0</v>
      </c>
      <c r="X114" s="92">
        <f t="shared" si="131"/>
        <v>0</v>
      </c>
      <c r="Y114" s="92">
        <f t="shared" si="131"/>
        <v>0</v>
      </c>
      <c r="Z114" s="92">
        <f t="shared" si="131"/>
        <v>0</v>
      </c>
      <c r="AA114" s="92">
        <f t="shared" si="131"/>
        <v>0</v>
      </c>
      <c r="AB114" s="92">
        <f t="shared" si="131"/>
        <v>1</v>
      </c>
      <c r="AC114" s="92">
        <f t="shared" si="131"/>
        <v>0</v>
      </c>
      <c r="AD114" s="92">
        <f t="shared" si="131"/>
        <v>0</v>
      </c>
      <c r="AE114" s="92">
        <f t="shared" si="131"/>
        <v>0</v>
      </c>
      <c r="AF114" s="92">
        <f t="shared" si="131"/>
        <v>0</v>
      </c>
      <c r="AG114" s="92">
        <f t="shared" si="131"/>
        <v>0</v>
      </c>
      <c r="AH114" s="92">
        <f t="shared" si="131"/>
        <v>0</v>
      </c>
      <c r="AI114" s="92">
        <f t="shared" si="131"/>
        <v>0</v>
      </c>
      <c r="AJ114" s="92">
        <f t="shared" si="131"/>
        <v>0</v>
      </c>
      <c r="AK114" s="92">
        <f t="shared" si="131"/>
        <v>0</v>
      </c>
      <c r="AL114" s="92">
        <f t="shared" si="131"/>
        <v>0</v>
      </c>
      <c r="AM114" s="92">
        <f t="shared" si="131"/>
        <v>0</v>
      </c>
      <c r="AN114" s="92">
        <f t="shared" si="131"/>
        <v>0</v>
      </c>
      <c r="AO114" s="92">
        <f t="shared" si="131"/>
        <v>0</v>
      </c>
      <c r="AP114" s="92">
        <f t="shared" si="131"/>
        <v>0</v>
      </c>
      <c r="AQ114" s="92">
        <f t="shared" si="131"/>
        <v>0</v>
      </c>
      <c r="AR114" s="92">
        <f t="shared" si="131"/>
        <v>0</v>
      </c>
      <c r="AS114" s="92">
        <f t="shared" si="131"/>
        <v>0</v>
      </c>
      <c r="AT114" s="92">
        <f t="shared" si="131"/>
        <v>0</v>
      </c>
      <c r="AU114" s="92">
        <f t="shared" si="131"/>
        <v>0</v>
      </c>
      <c r="AV114" s="92">
        <f t="shared" si="131"/>
        <v>0</v>
      </c>
      <c r="AW114" s="92">
        <f t="shared" si="131"/>
        <v>0</v>
      </c>
      <c r="AX114" s="92">
        <f t="shared" si="131"/>
        <v>0</v>
      </c>
      <c r="AY114" s="92">
        <f t="shared" si="131"/>
        <v>0</v>
      </c>
      <c r="AZ114" s="92">
        <f t="shared" si="131"/>
        <v>0</v>
      </c>
      <c r="BA114" s="92">
        <f t="shared" si="131"/>
        <v>0</v>
      </c>
      <c r="BB114" s="92">
        <f t="shared" si="131"/>
        <v>0</v>
      </c>
      <c r="BC114" s="92">
        <f t="shared" si="131"/>
        <v>0</v>
      </c>
      <c r="BD114" s="92">
        <f t="shared" si="131"/>
        <v>0</v>
      </c>
      <c r="BE114" s="92">
        <f t="shared" si="131"/>
        <v>0</v>
      </c>
      <c r="BF114" s="92">
        <f t="shared" si="131"/>
        <v>0</v>
      </c>
      <c r="BG114" s="92">
        <f t="shared" si="131"/>
        <v>0</v>
      </c>
      <c r="BH114" s="92">
        <f t="shared" si="131"/>
        <v>0</v>
      </c>
      <c r="BI114" s="92">
        <f t="shared" si="131"/>
        <v>0</v>
      </c>
      <c r="BJ114" s="92">
        <f t="shared" si="131"/>
        <v>0</v>
      </c>
      <c r="BK114" s="92">
        <f t="shared" si="131"/>
        <v>0</v>
      </c>
      <c r="BL114" s="92">
        <f t="shared" si="131"/>
        <v>0</v>
      </c>
      <c r="BM114" s="92">
        <f t="shared" si="131"/>
        <v>0</v>
      </c>
      <c r="BN114" s="92">
        <f t="shared" si="131"/>
        <v>0</v>
      </c>
      <c r="BO114" s="92">
        <f t="shared" si="131"/>
        <v>0</v>
      </c>
      <c r="BP114" s="92">
        <f t="shared" ref="BP114:BQ114" si="132">CG25</f>
        <v>0</v>
      </c>
      <c r="BQ114" s="150">
        <f t="shared" si="132"/>
        <v>0</v>
      </c>
      <c r="BR114" s="75"/>
      <c r="BS114" s="75"/>
      <c r="BT114" s="75"/>
      <c r="BU114" s="75"/>
      <c r="BV114" s="75"/>
      <c r="BW114" s="75"/>
      <c r="BX114" s="75"/>
      <c r="BY114" s="75"/>
      <c r="BZ114" s="75"/>
      <c r="CA114" s="75"/>
      <c r="CB114" s="75"/>
      <c r="CC114" s="75"/>
      <c r="CD114" s="75"/>
      <c r="CE114" s="75"/>
      <c r="CF114" s="75"/>
      <c r="CG114" s="75"/>
      <c r="CH114" s="75"/>
      <c r="CK114" s="94">
        <v>41061</v>
      </c>
      <c r="CL114" s="98">
        <f t="shared" si="91"/>
        <v>1</v>
      </c>
      <c r="CM114" s="98">
        <f t="shared" si="116"/>
        <v>0</v>
      </c>
      <c r="CN114" s="98">
        <f t="shared" si="116"/>
        <v>0.2</v>
      </c>
      <c r="CO114" s="98">
        <f t="shared" si="116"/>
        <v>0</v>
      </c>
      <c r="CP114" s="98">
        <f t="shared" si="126"/>
        <v>0</v>
      </c>
      <c r="CQ114" s="98">
        <f t="shared" si="126"/>
        <v>0</v>
      </c>
      <c r="CR114" s="98">
        <f t="shared" si="126"/>
        <v>0</v>
      </c>
      <c r="CS114" s="98">
        <f t="shared" si="126"/>
        <v>0</v>
      </c>
      <c r="CT114" s="98">
        <f t="shared" si="126"/>
        <v>0.2</v>
      </c>
      <c r="CU114" s="98">
        <f t="shared" si="126"/>
        <v>0</v>
      </c>
      <c r="CV114" s="98">
        <f t="shared" si="126"/>
        <v>0</v>
      </c>
      <c r="CW114" s="98">
        <f t="shared" si="126"/>
        <v>0.2</v>
      </c>
      <c r="CX114" s="98">
        <f t="shared" si="126"/>
        <v>0</v>
      </c>
      <c r="CY114" s="98">
        <f t="shared" si="126"/>
        <v>0.2</v>
      </c>
      <c r="CZ114" s="98">
        <f t="shared" si="126"/>
        <v>0</v>
      </c>
      <c r="DA114" s="98">
        <f t="shared" si="126"/>
        <v>0</v>
      </c>
      <c r="DB114" s="98">
        <f t="shared" si="126"/>
        <v>0.2</v>
      </c>
      <c r="DC114" s="98">
        <f t="shared" si="126"/>
        <v>0</v>
      </c>
      <c r="DD114" s="98">
        <f t="shared" si="126"/>
        <v>0.2</v>
      </c>
      <c r="DE114" s="98">
        <f t="shared" si="123"/>
        <v>0</v>
      </c>
      <c r="DF114" s="98">
        <f t="shared" si="123"/>
        <v>0</v>
      </c>
      <c r="DG114" s="98">
        <f t="shared" si="123"/>
        <v>0</v>
      </c>
      <c r="DH114" s="98">
        <f t="shared" si="123"/>
        <v>0</v>
      </c>
      <c r="DI114" s="98">
        <f t="shared" si="123"/>
        <v>0</v>
      </c>
      <c r="DJ114" s="98">
        <f t="shared" si="123"/>
        <v>0</v>
      </c>
      <c r="DK114" s="98">
        <f t="shared" si="123"/>
        <v>0.2</v>
      </c>
      <c r="DL114" s="98">
        <f t="shared" si="123"/>
        <v>0</v>
      </c>
      <c r="DM114" s="98">
        <f t="shared" si="123"/>
        <v>0</v>
      </c>
      <c r="DN114" s="98">
        <f t="shared" si="123"/>
        <v>0</v>
      </c>
      <c r="DO114" s="98">
        <f t="shared" si="123"/>
        <v>0</v>
      </c>
      <c r="DP114" s="98">
        <f t="shared" si="123"/>
        <v>0</v>
      </c>
      <c r="DQ114" s="98">
        <f t="shared" si="123"/>
        <v>0</v>
      </c>
      <c r="DR114" s="98">
        <f t="shared" si="123"/>
        <v>0</v>
      </c>
      <c r="DS114" s="98">
        <f t="shared" si="123"/>
        <v>0</v>
      </c>
      <c r="DT114" s="98">
        <f t="shared" si="123"/>
        <v>0</v>
      </c>
      <c r="DU114" s="98">
        <f t="shared" si="123"/>
        <v>0</v>
      </c>
      <c r="DV114" s="98">
        <f t="shared" si="123"/>
        <v>0</v>
      </c>
      <c r="DW114" s="98">
        <f t="shared" si="123"/>
        <v>0</v>
      </c>
      <c r="DX114" s="98">
        <f t="shared" si="123"/>
        <v>0</v>
      </c>
      <c r="DY114" s="98">
        <f t="shared" si="123"/>
        <v>0</v>
      </c>
      <c r="DZ114" s="98">
        <f t="shared" si="123"/>
        <v>0</v>
      </c>
      <c r="EA114" s="98">
        <f t="shared" si="123"/>
        <v>0</v>
      </c>
      <c r="EB114" s="98">
        <f t="shared" si="123"/>
        <v>0</v>
      </c>
      <c r="EC114" s="98">
        <f t="shared" si="123"/>
        <v>0</v>
      </c>
      <c r="ED114" s="98">
        <f t="shared" si="123"/>
        <v>0</v>
      </c>
      <c r="EE114" s="98">
        <f t="shared" si="123"/>
        <v>0</v>
      </c>
      <c r="EF114" s="98">
        <f t="shared" si="123"/>
        <v>0</v>
      </c>
      <c r="EG114" s="98">
        <f t="shared" si="123"/>
        <v>0</v>
      </c>
      <c r="EH114" s="98">
        <f t="shared" si="123"/>
        <v>0</v>
      </c>
      <c r="EI114" s="98">
        <f t="shared" si="123"/>
        <v>0</v>
      </c>
      <c r="EJ114" s="98">
        <f t="shared" si="123"/>
        <v>0</v>
      </c>
      <c r="EK114" s="98">
        <f t="shared" si="123"/>
        <v>0</v>
      </c>
      <c r="EL114" s="98">
        <f t="shared" si="123"/>
        <v>0</v>
      </c>
      <c r="EM114" s="98">
        <f t="shared" si="123"/>
        <v>0</v>
      </c>
      <c r="EN114" s="98">
        <f t="shared" si="123"/>
        <v>0</v>
      </c>
      <c r="EO114" s="98">
        <f t="shared" si="123"/>
        <v>0</v>
      </c>
      <c r="EP114" s="98">
        <f t="shared" si="123"/>
        <v>0</v>
      </c>
      <c r="EQ114" s="98">
        <f t="shared" si="123"/>
        <v>0</v>
      </c>
      <c r="ER114" s="98">
        <f t="shared" si="123"/>
        <v>0</v>
      </c>
      <c r="ES114" s="98">
        <f t="shared" si="123"/>
        <v>0</v>
      </c>
      <c r="ET114" s="98">
        <f t="shared" si="123"/>
        <v>0</v>
      </c>
      <c r="EU114" s="98">
        <f t="shared" si="123"/>
        <v>0</v>
      </c>
      <c r="EV114" s="98">
        <f t="shared" si="123"/>
        <v>0</v>
      </c>
      <c r="EW114" s="98">
        <f t="shared" si="123"/>
        <v>0</v>
      </c>
      <c r="EX114" s="98">
        <f t="shared" si="101"/>
        <v>0</v>
      </c>
      <c r="EY114" s="98">
        <f t="shared" ref="EY114:EZ115" si="133">BP114/$C114</f>
        <v>0</v>
      </c>
      <c r="EZ114" s="143">
        <f t="shared" si="133"/>
        <v>0</v>
      </c>
      <c r="FA114" s="97"/>
      <c r="FB114" s="97"/>
      <c r="FC114" s="97"/>
      <c r="FD114" s="97"/>
      <c r="FE114" s="97"/>
      <c r="FF114" s="97"/>
      <c r="FG114" s="97"/>
      <c r="FH114" s="97"/>
      <c r="FI114" s="97"/>
      <c r="FJ114" s="97"/>
      <c r="FK114" s="97"/>
      <c r="FL114" s="97"/>
      <c r="FM114" s="97"/>
      <c r="FN114" s="97"/>
      <c r="FO114" s="97"/>
      <c r="FP114" s="97"/>
      <c r="FQ114" s="97"/>
      <c r="FT114" s="96">
        <v>41061</v>
      </c>
      <c r="FU114" s="97">
        <f t="shared" si="7"/>
        <v>0</v>
      </c>
      <c r="FV114" s="97">
        <f t="shared" si="8"/>
        <v>1</v>
      </c>
      <c r="FW114" s="97">
        <f t="shared" si="9"/>
        <v>0.8</v>
      </c>
      <c r="FX114" s="97">
        <f t="shared" si="10"/>
        <v>1</v>
      </c>
      <c r="FY114" s="97">
        <f t="shared" si="11"/>
        <v>1</v>
      </c>
      <c r="FZ114" s="97">
        <f t="shared" si="12"/>
        <v>1</v>
      </c>
      <c r="GA114" s="97">
        <f t="shared" si="13"/>
        <v>1</v>
      </c>
      <c r="GB114" s="97">
        <f t="shared" si="14"/>
        <v>1</v>
      </c>
      <c r="GC114" s="97">
        <f t="shared" si="15"/>
        <v>0.8</v>
      </c>
      <c r="GD114" s="97">
        <f t="shared" si="16"/>
        <v>1</v>
      </c>
      <c r="GE114" s="97">
        <f t="shared" si="17"/>
        <v>1</v>
      </c>
      <c r="GF114" s="97">
        <f t="shared" si="18"/>
        <v>0.8</v>
      </c>
      <c r="GG114" s="97">
        <f t="shared" si="19"/>
        <v>1</v>
      </c>
      <c r="GH114" s="97">
        <f t="shared" si="20"/>
        <v>0.8</v>
      </c>
      <c r="GI114" s="97">
        <f t="shared" si="21"/>
        <v>1</v>
      </c>
      <c r="GJ114" s="97">
        <f t="shared" si="22"/>
        <v>1</v>
      </c>
      <c r="GK114" s="97">
        <f t="shared" si="23"/>
        <v>0.8</v>
      </c>
      <c r="GL114" s="97">
        <f t="shared" si="24"/>
        <v>1</v>
      </c>
      <c r="GM114" s="97">
        <f t="shared" si="25"/>
        <v>0.8</v>
      </c>
      <c r="GN114" s="97">
        <f t="shared" si="26"/>
        <v>1</v>
      </c>
      <c r="GO114" s="97">
        <f t="shared" si="27"/>
        <v>1</v>
      </c>
      <c r="GP114" s="97">
        <f t="shared" si="28"/>
        <v>1</v>
      </c>
      <c r="GQ114" s="97">
        <f t="shared" si="29"/>
        <v>1</v>
      </c>
      <c r="GR114" s="97">
        <f t="shared" si="30"/>
        <v>1</v>
      </c>
      <c r="GS114" s="97">
        <f t="shared" si="31"/>
        <v>1</v>
      </c>
      <c r="GT114" s="97">
        <f t="shared" si="32"/>
        <v>0.8</v>
      </c>
      <c r="GU114" s="97">
        <f t="shared" si="33"/>
        <v>1</v>
      </c>
      <c r="GV114" s="97">
        <f t="shared" si="34"/>
        <v>1</v>
      </c>
      <c r="GW114" s="97">
        <f t="shared" si="35"/>
        <v>1</v>
      </c>
      <c r="GX114" s="97">
        <f t="shared" si="36"/>
        <v>1</v>
      </c>
      <c r="GY114" s="97">
        <f t="shared" si="37"/>
        <v>1</v>
      </c>
      <c r="GZ114" s="97">
        <f t="shared" si="38"/>
        <v>1</v>
      </c>
      <c r="HA114" s="97">
        <f t="shared" si="39"/>
        <v>1</v>
      </c>
      <c r="HB114" s="97">
        <f t="shared" si="40"/>
        <v>1</v>
      </c>
      <c r="HC114" s="97">
        <f t="shared" si="41"/>
        <v>1</v>
      </c>
      <c r="HD114" s="97">
        <f t="shared" si="42"/>
        <v>1</v>
      </c>
      <c r="HE114" s="97">
        <f t="shared" si="43"/>
        <v>1</v>
      </c>
      <c r="HF114" s="97">
        <f t="shared" si="44"/>
        <v>1</v>
      </c>
      <c r="HG114" s="97">
        <f t="shared" si="45"/>
        <v>1</v>
      </c>
      <c r="HH114" s="97">
        <f t="shared" si="46"/>
        <v>1</v>
      </c>
      <c r="HI114" s="97">
        <f t="shared" si="47"/>
        <v>1</v>
      </c>
      <c r="HJ114" s="97">
        <f t="shared" si="48"/>
        <v>1</v>
      </c>
      <c r="HK114" s="97">
        <f t="shared" si="49"/>
        <v>1</v>
      </c>
      <c r="HL114" s="97">
        <f t="shared" si="50"/>
        <v>1</v>
      </c>
      <c r="HM114" s="97">
        <f t="shared" si="51"/>
        <v>1</v>
      </c>
      <c r="HN114" s="97">
        <f t="shared" si="52"/>
        <v>1</v>
      </c>
      <c r="HO114" s="97">
        <f t="shared" si="53"/>
        <v>1</v>
      </c>
      <c r="HP114" s="97">
        <f t="shared" si="54"/>
        <v>1</v>
      </c>
      <c r="HQ114" s="97">
        <f t="shared" si="55"/>
        <v>1</v>
      </c>
      <c r="HR114" s="97">
        <f t="shared" si="56"/>
        <v>1</v>
      </c>
      <c r="HS114" s="97">
        <f t="shared" si="57"/>
        <v>1</v>
      </c>
      <c r="HT114" s="97">
        <f t="shared" si="58"/>
        <v>1</v>
      </c>
      <c r="HU114" s="97">
        <f t="shared" si="59"/>
        <v>1</v>
      </c>
      <c r="HV114" s="97">
        <f t="shared" si="60"/>
        <v>1</v>
      </c>
      <c r="HW114" s="97">
        <f t="shared" si="61"/>
        <v>1</v>
      </c>
      <c r="HX114" s="97">
        <f t="shared" si="62"/>
        <v>1</v>
      </c>
      <c r="HY114" s="97">
        <f t="shared" si="63"/>
        <v>1</v>
      </c>
      <c r="HZ114" s="97">
        <f t="shared" si="64"/>
        <v>1</v>
      </c>
      <c r="IA114" s="97">
        <f t="shared" si="65"/>
        <v>1</v>
      </c>
      <c r="IB114" s="97">
        <f t="shared" si="66"/>
        <v>1</v>
      </c>
      <c r="IC114" s="97">
        <f t="shared" si="67"/>
        <v>1</v>
      </c>
      <c r="ID114" s="97">
        <f t="shared" si="68"/>
        <v>1</v>
      </c>
      <c r="IE114" s="97">
        <f t="shared" si="69"/>
        <v>1</v>
      </c>
      <c r="IF114" s="97">
        <f t="shared" si="70"/>
        <v>1</v>
      </c>
      <c r="IG114" s="97">
        <f t="shared" si="71"/>
        <v>1</v>
      </c>
      <c r="IH114" s="97">
        <f t="shared" si="72"/>
        <v>1</v>
      </c>
      <c r="II114" s="157">
        <f t="shared" si="73"/>
        <v>1</v>
      </c>
      <c r="IJ114" s="99"/>
      <c r="IK114" s="99"/>
      <c r="IL114" s="99"/>
      <c r="IM114" s="99"/>
      <c r="IN114" s="99"/>
      <c r="IO114" s="99"/>
      <c r="IP114" s="99"/>
      <c r="IQ114" s="99"/>
      <c r="IR114" s="99"/>
      <c r="IS114" s="99"/>
      <c r="IT114" s="99"/>
      <c r="IU114" s="99"/>
      <c r="IV114" s="99"/>
      <c r="IW114" s="99"/>
      <c r="IX114" s="99"/>
      <c r="IY114" s="99"/>
      <c r="IZ114" s="99"/>
    </row>
    <row r="115" spans="2:260" x14ac:dyDescent="0.35">
      <c r="B115" s="73">
        <v>41091</v>
      </c>
      <c r="C115" s="92">
        <f>U26</f>
        <v>15</v>
      </c>
      <c r="D115" s="92">
        <f t="shared" ref="D115:BO115" si="134">V26</f>
        <v>3</v>
      </c>
      <c r="E115" s="92">
        <f t="shared" si="134"/>
        <v>3</v>
      </c>
      <c r="F115" s="92">
        <f t="shared" si="134"/>
        <v>2</v>
      </c>
      <c r="G115" s="92">
        <f t="shared" si="134"/>
        <v>2</v>
      </c>
      <c r="H115" s="92">
        <f t="shared" si="134"/>
        <v>2</v>
      </c>
      <c r="I115" s="92">
        <f t="shared" si="134"/>
        <v>3</v>
      </c>
      <c r="J115" s="92">
        <f t="shared" si="134"/>
        <v>2</v>
      </c>
      <c r="K115" s="92">
        <f t="shared" si="134"/>
        <v>3</v>
      </c>
      <c r="L115" s="92">
        <f t="shared" si="134"/>
        <v>3</v>
      </c>
      <c r="M115" s="92">
        <f t="shared" si="134"/>
        <v>3</v>
      </c>
      <c r="N115" s="92">
        <f t="shared" si="134"/>
        <v>2</v>
      </c>
      <c r="O115" s="92">
        <f t="shared" si="134"/>
        <v>2</v>
      </c>
      <c r="P115" s="92">
        <f t="shared" si="134"/>
        <v>1</v>
      </c>
      <c r="Q115" s="92">
        <f t="shared" si="134"/>
        <v>1</v>
      </c>
      <c r="R115" s="92">
        <f t="shared" si="134"/>
        <v>2</v>
      </c>
      <c r="S115" s="92">
        <f t="shared" si="134"/>
        <v>2</v>
      </c>
      <c r="T115" s="92">
        <f t="shared" si="134"/>
        <v>2</v>
      </c>
      <c r="U115" s="92">
        <f t="shared" si="134"/>
        <v>1</v>
      </c>
      <c r="V115" s="92">
        <f t="shared" si="134"/>
        <v>1</v>
      </c>
      <c r="W115" s="92">
        <f t="shared" si="134"/>
        <v>1</v>
      </c>
      <c r="X115" s="92">
        <f t="shared" si="134"/>
        <v>1</v>
      </c>
      <c r="Y115" s="92">
        <f t="shared" si="134"/>
        <v>1</v>
      </c>
      <c r="Z115" s="92">
        <f t="shared" si="134"/>
        <v>2</v>
      </c>
      <c r="AA115" s="92">
        <f t="shared" si="134"/>
        <v>0</v>
      </c>
      <c r="AB115" s="92">
        <f t="shared" si="134"/>
        <v>0</v>
      </c>
      <c r="AC115" s="92">
        <f t="shared" si="134"/>
        <v>1</v>
      </c>
      <c r="AD115" s="92">
        <f t="shared" si="134"/>
        <v>1</v>
      </c>
      <c r="AE115" s="92">
        <f t="shared" si="134"/>
        <v>1</v>
      </c>
      <c r="AF115" s="92">
        <f t="shared" si="134"/>
        <v>1</v>
      </c>
      <c r="AG115" s="92">
        <f t="shared" si="134"/>
        <v>1</v>
      </c>
      <c r="AH115" s="92">
        <f t="shared" si="134"/>
        <v>1</v>
      </c>
      <c r="AI115" s="92">
        <f t="shared" si="134"/>
        <v>2</v>
      </c>
      <c r="AJ115" s="92">
        <f t="shared" si="134"/>
        <v>0</v>
      </c>
      <c r="AK115" s="92">
        <f t="shared" si="134"/>
        <v>1</v>
      </c>
      <c r="AL115" s="92">
        <f t="shared" si="134"/>
        <v>1</v>
      </c>
      <c r="AM115" s="92">
        <f t="shared" si="134"/>
        <v>1</v>
      </c>
      <c r="AN115" s="92">
        <f t="shared" si="134"/>
        <v>0</v>
      </c>
      <c r="AO115" s="92">
        <f t="shared" si="134"/>
        <v>1</v>
      </c>
      <c r="AP115" s="92">
        <f t="shared" si="134"/>
        <v>0</v>
      </c>
      <c r="AQ115" s="92">
        <f t="shared" si="134"/>
        <v>1</v>
      </c>
      <c r="AR115" s="92">
        <f t="shared" si="134"/>
        <v>1</v>
      </c>
      <c r="AS115" s="92">
        <f t="shared" si="134"/>
        <v>0</v>
      </c>
      <c r="AT115" s="92">
        <f t="shared" si="134"/>
        <v>1</v>
      </c>
      <c r="AU115" s="92">
        <f t="shared" si="134"/>
        <v>0</v>
      </c>
      <c r="AV115" s="92">
        <f t="shared" si="134"/>
        <v>0</v>
      </c>
      <c r="AW115" s="92">
        <f t="shared" si="134"/>
        <v>0</v>
      </c>
      <c r="AX115" s="92">
        <f t="shared" si="134"/>
        <v>0</v>
      </c>
      <c r="AY115" s="92">
        <f t="shared" si="134"/>
        <v>0</v>
      </c>
      <c r="AZ115" s="92">
        <f t="shared" si="134"/>
        <v>0</v>
      </c>
      <c r="BA115" s="92">
        <f t="shared" si="134"/>
        <v>0</v>
      </c>
      <c r="BB115" s="92">
        <f t="shared" si="134"/>
        <v>0</v>
      </c>
      <c r="BC115" s="92">
        <f t="shared" si="134"/>
        <v>0</v>
      </c>
      <c r="BD115" s="92">
        <f t="shared" si="134"/>
        <v>0</v>
      </c>
      <c r="BE115" s="92">
        <f t="shared" si="134"/>
        <v>0</v>
      </c>
      <c r="BF115" s="92">
        <f t="shared" si="134"/>
        <v>0</v>
      </c>
      <c r="BG115" s="92">
        <f t="shared" si="134"/>
        <v>0</v>
      </c>
      <c r="BH115" s="92">
        <f t="shared" si="134"/>
        <v>0</v>
      </c>
      <c r="BI115" s="92">
        <f t="shared" si="134"/>
        <v>0</v>
      </c>
      <c r="BJ115" s="92">
        <f t="shared" si="134"/>
        <v>0</v>
      </c>
      <c r="BK115" s="92">
        <f t="shared" si="134"/>
        <v>0</v>
      </c>
      <c r="BL115" s="92">
        <f t="shared" si="134"/>
        <v>0</v>
      </c>
      <c r="BM115" s="92">
        <f t="shared" si="134"/>
        <v>0</v>
      </c>
      <c r="BN115" s="92">
        <f t="shared" si="134"/>
        <v>0</v>
      </c>
      <c r="BO115" s="92">
        <f t="shared" si="134"/>
        <v>0</v>
      </c>
      <c r="BP115" s="150">
        <f t="shared" ref="BP115" si="135">CH26</f>
        <v>0</v>
      </c>
      <c r="BQ115" s="75"/>
      <c r="BR115" s="75"/>
      <c r="BS115" s="75"/>
      <c r="BT115" s="75"/>
      <c r="BU115" s="75"/>
      <c r="BV115" s="75"/>
      <c r="BW115" s="75"/>
      <c r="BX115" s="75"/>
      <c r="BY115" s="75"/>
      <c r="BZ115" s="75"/>
      <c r="CA115" s="75"/>
      <c r="CB115" s="75"/>
      <c r="CC115" s="75"/>
      <c r="CD115" s="75"/>
      <c r="CE115" s="75"/>
      <c r="CF115" s="75"/>
      <c r="CG115" s="75"/>
      <c r="CH115" s="75"/>
      <c r="CK115" s="94">
        <v>41091</v>
      </c>
      <c r="CL115" s="98">
        <f t="shared" si="91"/>
        <v>1</v>
      </c>
      <c r="CM115" s="98">
        <f t="shared" si="116"/>
        <v>0.2</v>
      </c>
      <c r="CN115" s="98">
        <f t="shared" si="116"/>
        <v>0.2</v>
      </c>
      <c r="CO115" s="98">
        <f t="shared" si="116"/>
        <v>0.13333333333333333</v>
      </c>
      <c r="CP115" s="98">
        <f t="shared" si="126"/>
        <v>0.13333333333333333</v>
      </c>
      <c r="CQ115" s="98">
        <f t="shared" si="126"/>
        <v>0.13333333333333333</v>
      </c>
      <c r="CR115" s="98">
        <f t="shared" si="126"/>
        <v>0.2</v>
      </c>
      <c r="CS115" s="98">
        <f t="shared" si="126"/>
        <v>0.13333333333333333</v>
      </c>
      <c r="CT115" s="98">
        <f t="shared" si="126"/>
        <v>0.2</v>
      </c>
      <c r="CU115" s="98">
        <f t="shared" si="126"/>
        <v>0.2</v>
      </c>
      <c r="CV115" s="98">
        <f t="shared" si="126"/>
        <v>0.2</v>
      </c>
      <c r="CW115" s="98">
        <f t="shared" si="126"/>
        <v>0.13333333333333333</v>
      </c>
      <c r="CX115" s="98">
        <f t="shared" si="126"/>
        <v>0.13333333333333333</v>
      </c>
      <c r="CY115" s="98">
        <f t="shared" si="126"/>
        <v>6.6666666666666666E-2</v>
      </c>
      <c r="CZ115" s="98">
        <f t="shared" si="126"/>
        <v>6.6666666666666666E-2</v>
      </c>
      <c r="DA115" s="98">
        <f t="shared" si="126"/>
        <v>0.13333333333333333</v>
      </c>
      <c r="DB115" s="98">
        <f t="shared" si="126"/>
        <v>0.13333333333333333</v>
      </c>
      <c r="DC115" s="98">
        <f t="shared" si="126"/>
        <v>0.13333333333333333</v>
      </c>
      <c r="DD115" s="98">
        <f t="shared" si="126"/>
        <v>6.6666666666666666E-2</v>
      </c>
      <c r="DE115" s="98">
        <f t="shared" si="123"/>
        <v>6.6666666666666666E-2</v>
      </c>
      <c r="DF115" s="98">
        <f t="shared" si="123"/>
        <v>6.6666666666666666E-2</v>
      </c>
      <c r="DG115" s="98">
        <f t="shared" si="123"/>
        <v>6.6666666666666666E-2</v>
      </c>
      <c r="DH115" s="98">
        <f t="shared" si="123"/>
        <v>6.6666666666666666E-2</v>
      </c>
      <c r="DI115" s="98">
        <f t="shared" si="123"/>
        <v>0.13333333333333333</v>
      </c>
      <c r="DJ115" s="98">
        <f t="shared" si="123"/>
        <v>0</v>
      </c>
      <c r="DK115" s="98">
        <f t="shared" si="123"/>
        <v>0</v>
      </c>
      <c r="DL115" s="98">
        <f t="shared" si="123"/>
        <v>6.6666666666666666E-2</v>
      </c>
      <c r="DM115" s="98">
        <f t="shared" si="123"/>
        <v>6.6666666666666666E-2</v>
      </c>
      <c r="DN115" s="98">
        <f t="shared" si="123"/>
        <v>6.6666666666666666E-2</v>
      </c>
      <c r="DO115" s="98">
        <f t="shared" si="123"/>
        <v>6.6666666666666666E-2</v>
      </c>
      <c r="DP115" s="98">
        <f t="shared" si="123"/>
        <v>6.6666666666666666E-2</v>
      </c>
      <c r="DQ115" s="98">
        <f t="shared" si="123"/>
        <v>6.6666666666666666E-2</v>
      </c>
      <c r="DR115" s="98">
        <f t="shared" si="123"/>
        <v>0.13333333333333333</v>
      </c>
      <c r="DS115" s="98">
        <f t="shared" si="123"/>
        <v>0</v>
      </c>
      <c r="DT115" s="98">
        <f t="shared" si="123"/>
        <v>6.6666666666666666E-2</v>
      </c>
      <c r="DU115" s="98">
        <f t="shared" si="123"/>
        <v>6.6666666666666666E-2</v>
      </c>
      <c r="DV115" s="98">
        <f t="shared" si="123"/>
        <v>6.6666666666666666E-2</v>
      </c>
      <c r="DW115" s="98">
        <f t="shared" si="123"/>
        <v>0</v>
      </c>
      <c r="DX115" s="98">
        <f t="shared" si="123"/>
        <v>6.6666666666666666E-2</v>
      </c>
      <c r="DY115" s="98">
        <f t="shared" si="123"/>
        <v>0</v>
      </c>
      <c r="DZ115" s="98">
        <f t="shared" si="123"/>
        <v>6.6666666666666666E-2</v>
      </c>
      <c r="EA115" s="98">
        <f t="shared" si="123"/>
        <v>6.6666666666666666E-2</v>
      </c>
      <c r="EB115" s="98">
        <f t="shared" si="123"/>
        <v>0</v>
      </c>
      <c r="EC115" s="98">
        <f t="shared" si="123"/>
        <v>6.6666666666666666E-2</v>
      </c>
      <c r="ED115" s="98">
        <f t="shared" si="123"/>
        <v>0</v>
      </c>
      <c r="EE115" s="98">
        <f t="shared" si="123"/>
        <v>0</v>
      </c>
      <c r="EF115" s="98">
        <f t="shared" si="123"/>
        <v>0</v>
      </c>
      <c r="EG115" s="98">
        <f t="shared" si="123"/>
        <v>0</v>
      </c>
      <c r="EH115" s="98">
        <f t="shared" si="123"/>
        <v>0</v>
      </c>
      <c r="EI115" s="98">
        <f t="shared" ref="EI115:EW130" si="136">AZ115/$C115</f>
        <v>0</v>
      </c>
      <c r="EJ115" s="98">
        <f t="shared" si="136"/>
        <v>0</v>
      </c>
      <c r="EK115" s="98">
        <f t="shared" si="136"/>
        <v>0</v>
      </c>
      <c r="EL115" s="98">
        <f t="shared" si="136"/>
        <v>0</v>
      </c>
      <c r="EM115" s="98">
        <f t="shared" si="136"/>
        <v>0</v>
      </c>
      <c r="EN115" s="98">
        <f t="shared" si="136"/>
        <v>0</v>
      </c>
      <c r="EO115" s="98">
        <f t="shared" si="136"/>
        <v>0</v>
      </c>
      <c r="EP115" s="98">
        <f t="shared" si="136"/>
        <v>0</v>
      </c>
      <c r="EQ115" s="98">
        <f t="shared" si="136"/>
        <v>0</v>
      </c>
      <c r="ER115" s="98">
        <f t="shared" si="136"/>
        <v>0</v>
      </c>
      <c r="ES115" s="98">
        <f t="shared" si="136"/>
        <v>0</v>
      </c>
      <c r="ET115" s="98">
        <f t="shared" si="136"/>
        <v>0</v>
      </c>
      <c r="EU115" s="98">
        <f t="shared" si="136"/>
        <v>0</v>
      </c>
      <c r="EV115" s="98">
        <f t="shared" si="136"/>
        <v>0</v>
      </c>
      <c r="EW115" s="98">
        <f t="shared" si="136"/>
        <v>0</v>
      </c>
      <c r="EX115" s="98">
        <f t="shared" si="101"/>
        <v>0</v>
      </c>
      <c r="EY115" s="143">
        <f t="shared" si="133"/>
        <v>0</v>
      </c>
      <c r="EZ115" s="97"/>
      <c r="FA115" s="97"/>
      <c r="FB115" s="97"/>
      <c r="FC115" s="97"/>
      <c r="FD115" s="97"/>
      <c r="FE115" s="97"/>
      <c r="FF115" s="97"/>
      <c r="FG115" s="97"/>
      <c r="FH115" s="97"/>
      <c r="FI115" s="97"/>
      <c r="FJ115" s="97"/>
      <c r="FK115" s="97"/>
      <c r="FL115" s="97"/>
      <c r="FM115" s="97"/>
      <c r="FN115" s="97"/>
      <c r="FO115" s="97"/>
      <c r="FP115" s="97"/>
      <c r="FQ115" s="97"/>
      <c r="FT115" s="96">
        <v>41091</v>
      </c>
      <c r="FU115" s="97">
        <f t="shared" si="7"/>
        <v>0</v>
      </c>
      <c r="FV115" s="97">
        <f t="shared" si="8"/>
        <v>0.8</v>
      </c>
      <c r="FW115" s="97">
        <f t="shared" si="9"/>
        <v>0.8</v>
      </c>
      <c r="FX115" s="97">
        <f t="shared" si="10"/>
        <v>0.8666666666666667</v>
      </c>
      <c r="FY115" s="97">
        <f t="shared" si="11"/>
        <v>0.8666666666666667</v>
      </c>
      <c r="FZ115" s="97">
        <f t="shared" si="12"/>
        <v>0.8666666666666667</v>
      </c>
      <c r="GA115" s="97">
        <f t="shared" si="13"/>
        <v>0.8</v>
      </c>
      <c r="GB115" s="97">
        <f t="shared" si="14"/>
        <v>0.8666666666666667</v>
      </c>
      <c r="GC115" s="97">
        <f t="shared" si="15"/>
        <v>0.8</v>
      </c>
      <c r="GD115" s="97">
        <f t="shared" si="16"/>
        <v>0.8</v>
      </c>
      <c r="GE115" s="97">
        <f t="shared" si="17"/>
        <v>0.8</v>
      </c>
      <c r="GF115" s="97">
        <f t="shared" si="18"/>
        <v>0.8666666666666667</v>
      </c>
      <c r="GG115" s="97">
        <f t="shared" si="19"/>
        <v>0.8666666666666667</v>
      </c>
      <c r="GH115" s="97">
        <f t="shared" si="20"/>
        <v>0.93333333333333335</v>
      </c>
      <c r="GI115" s="97">
        <f t="shared" si="21"/>
        <v>0.93333333333333335</v>
      </c>
      <c r="GJ115" s="97">
        <f t="shared" si="22"/>
        <v>0.8666666666666667</v>
      </c>
      <c r="GK115" s="97">
        <f t="shared" si="23"/>
        <v>0.8666666666666667</v>
      </c>
      <c r="GL115" s="97">
        <f t="shared" si="24"/>
        <v>0.8666666666666667</v>
      </c>
      <c r="GM115" s="97">
        <f t="shared" si="25"/>
        <v>0.93333333333333335</v>
      </c>
      <c r="GN115" s="97">
        <f t="shared" si="26"/>
        <v>0.93333333333333335</v>
      </c>
      <c r="GO115" s="97">
        <f t="shared" si="27"/>
        <v>0.93333333333333335</v>
      </c>
      <c r="GP115" s="97">
        <f t="shared" si="28"/>
        <v>0.93333333333333335</v>
      </c>
      <c r="GQ115" s="97">
        <f t="shared" si="29"/>
        <v>0.93333333333333335</v>
      </c>
      <c r="GR115" s="97">
        <f t="shared" si="30"/>
        <v>0.8666666666666667</v>
      </c>
      <c r="GS115" s="97">
        <f t="shared" si="31"/>
        <v>1</v>
      </c>
      <c r="GT115" s="97">
        <f t="shared" si="32"/>
        <v>1</v>
      </c>
      <c r="GU115" s="97">
        <f t="shared" si="33"/>
        <v>0.93333333333333335</v>
      </c>
      <c r="GV115" s="97">
        <f t="shared" si="34"/>
        <v>0.93333333333333335</v>
      </c>
      <c r="GW115" s="97">
        <f t="shared" si="35"/>
        <v>0.93333333333333335</v>
      </c>
      <c r="GX115" s="97">
        <f t="shared" si="36"/>
        <v>0.93333333333333335</v>
      </c>
      <c r="GY115" s="97">
        <f t="shared" si="37"/>
        <v>0.93333333333333335</v>
      </c>
      <c r="GZ115" s="97">
        <f t="shared" si="38"/>
        <v>0.93333333333333335</v>
      </c>
      <c r="HA115" s="97">
        <f t="shared" si="39"/>
        <v>0.8666666666666667</v>
      </c>
      <c r="HB115" s="97">
        <f t="shared" si="40"/>
        <v>1</v>
      </c>
      <c r="HC115" s="97">
        <f t="shared" si="41"/>
        <v>0.93333333333333335</v>
      </c>
      <c r="HD115" s="97">
        <f t="shared" si="42"/>
        <v>0.93333333333333335</v>
      </c>
      <c r="HE115" s="97">
        <f t="shared" si="43"/>
        <v>0.93333333333333335</v>
      </c>
      <c r="HF115" s="97">
        <f t="shared" si="44"/>
        <v>1</v>
      </c>
      <c r="HG115" s="97">
        <f t="shared" si="45"/>
        <v>0.93333333333333335</v>
      </c>
      <c r="HH115" s="97">
        <f t="shared" si="46"/>
        <v>1</v>
      </c>
      <c r="HI115" s="97">
        <f t="shared" si="47"/>
        <v>0.93333333333333335</v>
      </c>
      <c r="HJ115" s="97">
        <f t="shared" si="48"/>
        <v>0.93333333333333335</v>
      </c>
      <c r="HK115" s="97">
        <f t="shared" si="49"/>
        <v>1</v>
      </c>
      <c r="HL115" s="97">
        <f t="shared" si="50"/>
        <v>0.93333333333333335</v>
      </c>
      <c r="HM115" s="97">
        <f t="shared" si="51"/>
        <v>1</v>
      </c>
      <c r="HN115" s="97">
        <f t="shared" si="52"/>
        <v>1</v>
      </c>
      <c r="HO115" s="97">
        <f t="shared" si="53"/>
        <v>1</v>
      </c>
      <c r="HP115" s="97">
        <f t="shared" si="54"/>
        <v>1</v>
      </c>
      <c r="HQ115" s="97">
        <f t="shared" si="55"/>
        <v>1</v>
      </c>
      <c r="HR115" s="97">
        <f t="shared" si="56"/>
        <v>1</v>
      </c>
      <c r="HS115" s="97">
        <f t="shared" si="57"/>
        <v>1</v>
      </c>
      <c r="HT115" s="97">
        <f t="shared" si="58"/>
        <v>1</v>
      </c>
      <c r="HU115" s="97">
        <f t="shared" si="59"/>
        <v>1</v>
      </c>
      <c r="HV115" s="97">
        <f t="shared" si="60"/>
        <v>1</v>
      </c>
      <c r="HW115" s="97">
        <f t="shared" si="61"/>
        <v>1</v>
      </c>
      <c r="HX115" s="97">
        <f t="shared" si="62"/>
        <v>1</v>
      </c>
      <c r="HY115" s="97">
        <f t="shared" si="63"/>
        <v>1</v>
      </c>
      <c r="HZ115" s="97">
        <f t="shared" si="64"/>
        <v>1</v>
      </c>
      <c r="IA115" s="97">
        <f t="shared" si="65"/>
        <v>1</v>
      </c>
      <c r="IB115" s="97">
        <f t="shared" si="66"/>
        <v>1</v>
      </c>
      <c r="IC115" s="97">
        <f t="shared" si="67"/>
        <v>1</v>
      </c>
      <c r="ID115" s="97">
        <f t="shared" si="68"/>
        <v>1</v>
      </c>
      <c r="IE115" s="97">
        <f t="shared" si="69"/>
        <v>1</v>
      </c>
      <c r="IF115" s="97">
        <f t="shared" si="70"/>
        <v>1</v>
      </c>
      <c r="IG115" s="97">
        <f t="shared" si="71"/>
        <v>1</v>
      </c>
      <c r="IH115" s="157">
        <f t="shared" si="72"/>
        <v>1</v>
      </c>
      <c r="II115" s="99"/>
      <c r="IJ115" s="99"/>
      <c r="IK115" s="99"/>
      <c r="IL115" s="99"/>
      <c r="IM115" s="99"/>
      <c r="IN115" s="99"/>
      <c r="IO115" s="99"/>
      <c r="IP115" s="99"/>
      <c r="IQ115" s="99"/>
      <c r="IR115" s="99"/>
      <c r="IS115" s="99"/>
      <c r="IT115" s="99"/>
      <c r="IU115" s="99"/>
      <c r="IV115" s="99"/>
      <c r="IW115" s="99"/>
      <c r="IX115" s="99"/>
      <c r="IY115" s="99"/>
      <c r="IZ115" s="99"/>
    </row>
    <row r="116" spans="2:260" x14ac:dyDescent="0.35">
      <c r="B116" s="73">
        <v>41122</v>
      </c>
      <c r="C116" s="92">
        <f>V27</f>
        <v>10</v>
      </c>
      <c r="D116" s="92">
        <f t="shared" ref="D116:BO116" si="137">W27</f>
        <v>1</v>
      </c>
      <c r="E116" s="92">
        <f t="shared" si="137"/>
        <v>1</v>
      </c>
      <c r="F116" s="92">
        <f t="shared" si="137"/>
        <v>2</v>
      </c>
      <c r="G116" s="92">
        <f t="shared" si="137"/>
        <v>2</v>
      </c>
      <c r="H116" s="92">
        <f t="shared" si="137"/>
        <v>1</v>
      </c>
      <c r="I116" s="92">
        <f t="shared" si="137"/>
        <v>0</v>
      </c>
      <c r="J116" s="92">
        <f t="shared" si="137"/>
        <v>0</v>
      </c>
      <c r="K116" s="92">
        <f t="shared" si="137"/>
        <v>1</v>
      </c>
      <c r="L116" s="92">
        <f t="shared" si="137"/>
        <v>1</v>
      </c>
      <c r="M116" s="92">
        <f t="shared" si="137"/>
        <v>0</v>
      </c>
      <c r="N116" s="92">
        <f t="shared" si="137"/>
        <v>0</v>
      </c>
      <c r="O116" s="92">
        <f t="shared" si="137"/>
        <v>1</v>
      </c>
      <c r="P116" s="92">
        <f t="shared" si="137"/>
        <v>0</v>
      </c>
      <c r="Q116" s="92">
        <f t="shared" si="137"/>
        <v>1</v>
      </c>
      <c r="R116" s="92">
        <f t="shared" si="137"/>
        <v>1</v>
      </c>
      <c r="S116" s="92">
        <f t="shared" si="137"/>
        <v>0</v>
      </c>
      <c r="T116" s="92">
        <f t="shared" si="137"/>
        <v>2</v>
      </c>
      <c r="U116" s="92">
        <f t="shared" si="137"/>
        <v>0</v>
      </c>
      <c r="V116" s="92">
        <f t="shared" si="137"/>
        <v>0</v>
      </c>
      <c r="W116" s="92">
        <f t="shared" si="137"/>
        <v>1</v>
      </c>
      <c r="X116" s="92">
        <f t="shared" si="137"/>
        <v>0</v>
      </c>
      <c r="Y116" s="92">
        <f t="shared" si="137"/>
        <v>0</v>
      </c>
      <c r="Z116" s="92">
        <f t="shared" si="137"/>
        <v>0</v>
      </c>
      <c r="AA116" s="92">
        <f t="shared" si="137"/>
        <v>0</v>
      </c>
      <c r="AB116" s="92">
        <f t="shared" si="137"/>
        <v>0</v>
      </c>
      <c r="AC116" s="92">
        <f t="shared" si="137"/>
        <v>0</v>
      </c>
      <c r="AD116" s="92">
        <f t="shared" si="137"/>
        <v>0</v>
      </c>
      <c r="AE116" s="92">
        <f t="shared" si="137"/>
        <v>0</v>
      </c>
      <c r="AF116" s="92">
        <f t="shared" si="137"/>
        <v>0</v>
      </c>
      <c r="AG116" s="92">
        <f t="shared" si="137"/>
        <v>0</v>
      </c>
      <c r="AH116" s="92">
        <f t="shared" si="137"/>
        <v>0</v>
      </c>
      <c r="AI116" s="92">
        <f t="shared" si="137"/>
        <v>0</v>
      </c>
      <c r="AJ116" s="92">
        <f t="shared" si="137"/>
        <v>0</v>
      </c>
      <c r="AK116" s="92">
        <f t="shared" si="137"/>
        <v>0</v>
      </c>
      <c r="AL116" s="92">
        <f t="shared" si="137"/>
        <v>0</v>
      </c>
      <c r="AM116" s="92">
        <f t="shared" si="137"/>
        <v>0</v>
      </c>
      <c r="AN116" s="92">
        <f t="shared" si="137"/>
        <v>0</v>
      </c>
      <c r="AO116" s="92">
        <f t="shared" si="137"/>
        <v>0</v>
      </c>
      <c r="AP116" s="92">
        <f t="shared" si="137"/>
        <v>0</v>
      </c>
      <c r="AQ116" s="92">
        <f t="shared" si="137"/>
        <v>0</v>
      </c>
      <c r="AR116" s="92">
        <f t="shared" si="137"/>
        <v>0</v>
      </c>
      <c r="AS116" s="92">
        <f t="shared" si="137"/>
        <v>0</v>
      </c>
      <c r="AT116" s="92">
        <f t="shared" si="137"/>
        <v>0</v>
      </c>
      <c r="AU116" s="92">
        <f t="shared" si="137"/>
        <v>0</v>
      </c>
      <c r="AV116" s="92">
        <f t="shared" si="137"/>
        <v>0</v>
      </c>
      <c r="AW116" s="92">
        <f t="shared" si="137"/>
        <v>0</v>
      </c>
      <c r="AX116" s="92">
        <f t="shared" si="137"/>
        <v>0</v>
      </c>
      <c r="AY116" s="92">
        <f t="shared" si="137"/>
        <v>0</v>
      </c>
      <c r="AZ116" s="92">
        <f t="shared" si="137"/>
        <v>0</v>
      </c>
      <c r="BA116" s="92">
        <f t="shared" si="137"/>
        <v>0</v>
      </c>
      <c r="BB116" s="92">
        <f t="shared" si="137"/>
        <v>0</v>
      </c>
      <c r="BC116" s="92">
        <f t="shared" si="137"/>
        <v>0</v>
      </c>
      <c r="BD116" s="92">
        <f t="shared" si="137"/>
        <v>0</v>
      </c>
      <c r="BE116" s="92">
        <f t="shared" si="137"/>
        <v>0</v>
      </c>
      <c r="BF116" s="92">
        <f t="shared" si="137"/>
        <v>0</v>
      </c>
      <c r="BG116" s="92">
        <f t="shared" si="137"/>
        <v>0</v>
      </c>
      <c r="BH116" s="92">
        <f t="shared" si="137"/>
        <v>0</v>
      </c>
      <c r="BI116" s="92">
        <f t="shared" si="137"/>
        <v>0</v>
      </c>
      <c r="BJ116" s="92">
        <f t="shared" si="137"/>
        <v>0</v>
      </c>
      <c r="BK116" s="92">
        <f t="shared" si="137"/>
        <v>0</v>
      </c>
      <c r="BL116" s="92">
        <f t="shared" si="137"/>
        <v>0</v>
      </c>
      <c r="BM116" s="92">
        <f t="shared" si="137"/>
        <v>0</v>
      </c>
      <c r="BN116" s="92">
        <f t="shared" si="137"/>
        <v>0</v>
      </c>
      <c r="BO116" s="150">
        <f t="shared" si="137"/>
        <v>0</v>
      </c>
      <c r="BP116" s="75"/>
      <c r="BQ116" s="75"/>
      <c r="BR116" s="75"/>
      <c r="BS116" s="75"/>
      <c r="BT116" s="75"/>
      <c r="BU116" s="75"/>
      <c r="BV116" s="75"/>
      <c r="BW116" s="75"/>
      <c r="BX116" s="75"/>
      <c r="BY116" s="75"/>
      <c r="BZ116" s="75"/>
      <c r="CA116" s="75"/>
      <c r="CB116" s="75"/>
      <c r="CC116" s="75"/>
      <c r="CD116" s="75"/>
      <c r="CE116" s="75"/>
      <c r="CF116" s="75"/>
      <c r="CG116" s="75"/>
      <c r="CH116" s="75"/>
      <c r="CK116" s="94">
        <v>41122</v>
      </c>
      <c r="CL116" s="98">
        <f t="shared" si="91"/>
        <v>1</v>
      </c>
      <c r="CM116" s="98">
        <f t="shared" si="116"/>
        <v>0.1</v>
      </c>
      <c r="CN116" s="98">
        <f t="shared" si="116"/>
        <v>0.1</v>
      </c>
      <c r="CO116" s="98">
        <f t="shared" si="116"/>
        <v>0.2</v>
      </c>
      <c r="CP116" s="98">
        <f t="shared" si="126"/>
        <v>0.2</v>
      </c>
      <c r="CQ116" s="98">
        <f t="shared" si="126"/>
        <v>0.1</v>
      </c>
      <c r="CR116" s="98">
        <f t="shared" si="126"/>
        <v>0</v>
      </c>
      <c r="CS116" s="98">
        <f t="shared" si="126"/>
        <v>0</v>
      </c>
      <c r="CT116" s="98">
        <f t="shared" si="126"/>
        <v>0.1</v>
      </c>
      <c r="CU116" s="98">
        <f t="shared" si="126"/>
        <v>0.1</v>
      </c>
      <c r="CV116" s="98">
        <f t="shared" si="126"/>
        <v>0</v>
      </c>
      <c r="CW116" s="98">
        <f t="shared" si="126"/>
        <v>0</v>
      </c>
      <c r="CX116" s="98">
        <f t="shared" si="126"/>
        <v>0.1</v>
      </c>
      <c r="CY116" s="98">
        <f t="shared" si="126"/>
        <v>0</v>
      </c>
      <c r="CZ116" s="98">
        <f t="shared" si="126"/>
        <v>0.1</v>
      </c>
      <c r="DA116" s="98">
        <f t="shared" si="126"/>
        <v>0.1</v>
      </c>
      <c r="DB116" s="98">
        <f t="shared" si="126"/>
        <v>0</v>
      </c>
      <c r="DC116" s="98">
        <f t="shared" si="126"/>
        <v>0.2</v>
      </c>
      <c r="DD116" s="98">
        <f t="shared" si="126"/>
        <v>0</v>
      </c>
      <c r="DE116" s="98">
        <f t="shared" ref="DE116:EH124" si="138">V116/$C116</f>
        <v>0</v>
      </c>
      <c r="DF116" s="98">
        <f t="shared" si="138"/>
        <v>0.1</v>
      </c>
      <c r="DG116" s="98">
        <f t="shared" si="138"/>
        <v>0</v>
      </c>
      <c r="DH116" s="98">
        <f t="shared" si="138"/>
        <v>0</v>
      </c>
      <c r="DI116" s="98">
        <f t="shared" si="138"/>
        <v>0</v>
      </c>
      <c r="DJ116" s="98">
        <f t="shared" si="138"/>
        <v>0</v>
      </c>
      <c r="DK116" s="98">
        <f t="shared" si="138"/>
        <v>0</v>
      </c>
      <c r="DL116" s="98">
        <f t="shared" si="138"/>
        <v>0</v>
      </c>
      <c r="DM116" s="98">
        <f t="shared" si="138"/>
        <v>0</v>
      </c>
      <c r="DN116" s="98">
        <f t="shared" si="138"/>
        <v>0</v>
      </c>
      <c r="DO116" s="98">
        <f t="shared" si="138"/>
        <v>0</v>
      </c>
      <c r="DP116" s="98">
        <f t="shared" si="138"/>
        <v>0</v>
      </c>
      <c r="DQ116" s="98">
        <f t="shared" si="138"/>
        <v>0</v>
      </c>
      <c r="DR116" s="98">
        <f t="shared" si="138"/>
        <v>0</v>
      </c>
      <c r="DS116" s="98">
        <f t="shared" si="138"/>
        <v>0</v>
      </c>
      <c r="DT116" s="98">
        <f t="shared" si="138"/>
        <v>0</v>
      </c>
      <c r="DU116" s="98">
        <f t="shared" si="138"/>
        <v>0</v>
      </c>
      <c r="DV116" s="98">
        <f t="shared" si="138"/>
        <v>0</v>
      </c>
      <c r="DW116" s="98">
        <f t="shared" si="138"/>
        <v>0</v>
      </c>
      <c r="DX116" s="98">
        <f t="shared" si="138"/>
        <v>0</v>
      </c>
      <c r="DY116" s="98">
        <f t="shared" si="138"/>
        <v>0</v>
      </c>
      <c r="DZ116" s="98">
        <f t="shared" si="138"/>
        <v>0</v>
      </c>
      <c r="EA116" s="98">
        <f t="shared" si="138"/>
        <v>0</v>
      </c>
      <c r="EB116" s="98">
        <f t="shared" si="138"/>
        <v>0</v>
      </c>
      <c r="EC116" s="98">
        <f t="shared" si="138"/>
        <v>0</v>
      </c>
      <c r="ED116" s="98">
        <f t="shared" si="138"/>
        <v>0</v>
      </c>
      <c r="EE116" s="98">
        <f t="shared" si="138"/>
        <v>0</v>
      </c>
      <c r="EF116" s="98">
        <f t="shared" si="138"/>
        <v>0</v>
      </c>
      <c r="EG116" s="98">
        <f t="shared" si="138"/>
        <v>0</v>
      </c>
      <c r="EH116" s="98">
        <f t="shared" si="138"/>
        <v>0</v>
      </c>
      <c r="EI116" s="98">
        <f t="shared" si="136"/>
        <v>0</v>
      </c>
      <c r="EJ116" s="98">
        <f t="shared" si="136"/>
        <v>0</v>
      </c>
      <c r="EK116" s="98">
        <f t="shared" si="136"/>
        <v>0</v>
      </c>
      <c r="EL116" s="98">
        <f t="shared" si="136"/>
        <v>0</v>
      </c>
      <c r="EM116" s="98">
        <f t="shared" si="136"/>
        <v>0</v>
      </c>
      <c r="EN116" s="98">
        <f t="shared" si="136"/>
        <v>0</v>
      </c>
      <c r="EO116" s="98">
        <f t="shared" si="136"/>
        <v>0</v>
      </c>
      <c r="EP116" s="98">
        <f t="shared" si="136"/>
        <v>0</v>
      </c>
      <c r="EQ116" s="98">
        <f t="shared" si="136"/>
        <v>0</v>
      </c>
      <c r="ER116" s="98">
        <f t="shared" si="136"/>
        <v>0</v>
      </c>
      <c r="ES116" s="98">
        <f t="shared" si="136"/>
        <v>0</v>
      </c>
      <c r="ET116" s="98">
        <f t="shared" si="136"/>
        <v>0</v>
      </c>
      <c r="EU116" s="98">
        <f t="shared" si="136"/>
        <v>0</v>
      </c>
      <c r="EV116" s="98">
        <f t="shared" si="136"/>
        <v>0</v>
      </c>
      <c r="EW116" s="98">
        <f t="shared" si="136"/>
        <v>0</v>
      </c>
      <c r="EX116" s="143">
        <f t="shared" si="101"/>
        <v>0</v>
      </c>
      <c r="EY116" s="97"/>
      <c r="EZ116" s="97"/>
      <c r="FA116" s="97"/>
      <c r="FB116" s="97"/>
      <c r="FC116" s="97"/>
      <c r="FD116" s="97"/>
      <c r="FE116" s="97"/>
      <c r="FF116" s="97"/>
      <c r="FG116" s="97"/>
      <c r="FH116" s="97"/>
      <c r="FI116" s="97"/>
      <c r="FJ116" s="97"/>
      <c r="FK116" s="97"/>
      <c r="FL116" s="97"/>
      <c r="FM116" s="97"/>
      <c r="FN116" s="97"/>
      <c r="FO116" s="97"/>
      <c r="FP116" s="97"/>
      <c r="FQ116" s="97"/>
      <c r="FT116" s="96">
        <v>41122</v>
      </c>
      <c r="FU116" s="97">
        <f t="shared" si="7"/>
        <v>0</v>
      </c>
      <c r="FV116" s="97">
        <f t="shared" si="8"/>
        <v>0.9</v>
      </c>
      <c r="FW116" s="97">
        <f t="shared" si="9"/>
        <v>0.9</v>
      </c>
      <c r="FX116" s="97">
        <f t="shared" si="10"/>
        <v>0.8</v>
      </c>
      <c r="FY116" s="97">
        <f t="shared" si="11"/>
        <v>0.8</v>
      </c>
      <c r="FZ116" s="97">
        <f t="shared" si="12"/>
        <v>0.9</v>
      </c>
      <c r="GA116" s="97">
        <f t="shared" si="13"/>
        <v>1</v>
      </c>
      <c r="GB116" s="97">
        <f t="shared" si="14"/>
        <v>1</v>
      </c>
      <c r="GC116" s="97">
        <f t="shared" si="15"/>
        <v>0.9</v>
      </c>
      <c r="GD116" s="97">
        <f t="shared" si="16"/>
        <v>0.9</v>
      </c>
      <c r="GE116" s="97">
        <f t="shared" si="17"/>
        <v>1</v>
      </c>
      <c r="GF116" s="97">
        <f t="shared" si="18"/>
        <v>1</v>
      </c>
      <c r="GG116" s="97">
        <f t="shared" si="19"/>
        <v>0.9</v>
      </c>
      <c r="GH116" s="97">
        <f t="shared" si="20"/>
        <v>1</v>
      </c>
      <c r="GI116" s="97">
        <f t="shared" si="21"/>
        <v>0.9</v>
      </c>
      <c r="GJ116" s="97">
        <f t="shared" si="22"/>
        <v>0.9</v>
      </c>
      <c r="GK116" s="97">
        <f t="shared" si="23"/>
        <v>1</v>
      </c>
      <c r="GL116" s="97">
        <f t="shared" si="24"/>
        <v>0.8</v>
      </c>
      <c r="GM116" s="97">
        <f t="shared" si="25"/>
        <v>1</v>
      </c>
      <c r="GN116" s="97">
        <f t="shared" si="26"/>
        <v>1</v>
      </c>
      <c r="GO116" s="97">
        <f t="shared" si="27"/>
        <v>0.9</v>
      </c>
      <c r="GP116" s="97">
        <f t="shared" si="28"/>
        <v>1</v>
      </c>
      <c r="GQ116" s="97">
        <f t="shared" si="29"/>
        <v>1</v>
      </c>
      <c r="GR116" s="97">
        <f t="shared" si="30"/>
        <v>1</v>
      </c>
      <c r="GS116" s="97">
        <f t="shared" si="31"/>
        <v>1</v>
      </c>
      <c r="GT116" s="97">
        <f t="shared" si="32"/>
        <v>1</v>
      </c>
      <c r="GU116" s="97">
        <f t="shared" si="33"/>
        <v>1</v>
      </c>
      <c r="GV116" s="97">
        <f t="shared" si="34"/>
        <v>1</v>
      </c>
      <c r="GW116" s="97">
        <f t="shared" si="35"/>
        <v>1</v>
      </c>
      <c r="GX116" s="97">
        <f t="shared" si="36"/>
        <v>1</v>
      </c>
      <c r="GY116" s="97">
        <f t="shared" si="37"/>
        <v>1</v>
      </c>
      <c r="GZ116" s="97">
        <f t="shared" si="38"/>
        <v>1</v>
      </c>
      <c r="HA116" s="97">
        <f t="shared" si="39"/>
        <v>1</v>
      </c>
      <c r="HB116" s="97">
        <f t="shared" si="40"/>
        <v>1</v>
      </c>
      <c r="HC116" s="97">
        <f t="shared" si="41"/>
        <v>1</v>
      </c>
      <c r="HD116" s="97">
        <f t="shared" si="42"/>
        <v>1</v>
      </c>
      <c r="HE116" s="97">
        <f t="shared" si="43"/>
        <v>1</v>
      </c>
      <c r="HF116" s="97">
        <f t="shared" si="44"/>
        <v>1</v>
      </c>
      <c r="HG116" s="97">
        <f t="shared" si="45"/>
        <v>1</v>
      </c>
      <c r="HH116" s="97">
        <f t="shared" si="46"/>
        <v>1</v>
      </c>
      <c r="HI116" s="97">
        <f t="shared" si="47"/>
        <v>1</v>
      </c>
      <c r="HJ116" s="97">
        <f t="shared" si="48"/>
        <v>1</v>
      </c>
      <c r="HK116" s="97">
        <f t="shared" si="49"/>
        <v>1</v>
      </c>
      <c r="HL116" s="97">
        <f t="shared" si="50"/>
        <v>1</v>
      </c>
      <c r="HM116" s="97">
        <f t="shared" si="51"/>
        <v>1</v>
      </c>
      <c r="HN116" s="97">
        <f t="shared" si="52"/>
        <v>1</v>
      </c>
      <c r="HO116" s="97">
        <f t="shared" si="53"/>
        <v>1</v>
      </c>
      <c r="HP116" s="97">
        <f t="shared" si="54"/>
        <v>1</v>
      </c>
      <c r="HQ116" s="97">
        <f t="shared" si="55"/>
        <v>1</v>
      </c>
      <c r="HR116" s="97">
        <f t="shared" si="56"/>
        <v>1</v>
      </c>
      <c r="HS116" s="97">
        <f t="shared" si="57"/>
        <v>1</v>
      </c>
      <c r="HT116" s="97">
        <f t="shared" si="58"/>
        <v>1</v>
      </c>
      <c r="HU116" s="97">
        <f t="shared" si="59"/>
        <v>1</v>
      </c>
      <c r="HV116" s="97">
        <f t="shared" si="60"/>
        <v>1</v>
      </c>
      <c r="HW116" s="97">
        <f t="shared" si="61"/>
        <v>1</v>
      </c>
      <c r="HX116" s="97">
        <f t="shared" si="62"/>
        <v>1</v>
      </c>
      <c r="HY116" s="97">
        <f t="shared" si="63"/>
        <v>1</v>
      </c>
      <c r="HZ116" s="97">
        <f t="shared" si="64"/>
        <v>1</v>
      </c>
      <c r="IA116" s="97">
        <f t="shared" si="65"/>
        <v>1</v>
      </c>
      <c r="IB116" s="97">
        <f t="shared" si="66"/>
        <v>1</v>
      </c>
      <c r="IC116" s="97">
        <f t="shared" si="67"/>
        <v>1</v>
      </c>
      <c r="ID116" s="97">
        <f t="shared" si="68"/>
        <v>1</v>
      </c>
      <c r="IE116" s="97">
        <f t="shared" si="69"/>
        <v>1</v>
      </c>
      <c r="IF116" s="97">
        <f t="shared" si="70"/>
        <v>1</v>
      </c>
      <c r="IG116" s="157">
        <f t="shared" si="71"/>
        <v>1</v>
      </c>
      <c r="IH116" s="99"/>
      <c r="II116" s="99"/>
      <c r="IJ116" s="99"/>
      <c r="IK116" s="99"/>
      <c r="IL116" s="99"/>
      <c r="IM116" s="99"/>
      <c r="IN116" s="99"/>
      <c r="IO116" s="99"/>
      <c r="IP116" s="99"/>
      <c r="IQ116" s="99"/>
      <c r="IR116" s="99"/>
      <c r="IS116" s="99"/>
      <c r="IT116" s="99"/>
      <c r="IU116" s="99"/>
      <c r="IV116" s="99"/>
      <c r="IW116" s="99"/>
      <c r="IX116" s="99"/>
      <c r="IY116" s="99"/>
      <c r="IZ116" s="99"/>
    </row>
    <row r="117" spans="2:260" x14ac:dyDescent="0.35">
      <c r="B117" s="73">
        <v>41153</v>
      </c>
      <c r="C117" s="92">
        <f>W28</f>
        <v>5</v>
      </c>
      <c r="D117" s="92">
        <f t="shared" ref="D117:BN117" si="139">X28</f>
        <v>0</v>
      </c>
      <c r="E117" s="92">
        <f t="shared" si="139"/>
        <v>1</v>
      </c>
      <c r="F117" s="92">
        <f t="shared" si="139"/>
        <v>0</v>
      </c>
      <c r="G117" s="92">
        <f t="shared" si="139"/>
        <v>1</v>
      </c>
      <c r="H117" s="92">
        <f t="shared" si="139"/>
        <v>0</v>
      </c>
      <c r="I117" s="92">
        <f t="shared" si="139"/>
        <v>0</v>
      </c>
      <c r="J117" s="92">
        <f t="shared" si="139"/>
        <v>1</v>
      </c>
      <c r="K117" s="92">
        <f t="shared" si="139"/>
        <v>1</v>
      </c>
      <c r="L117" s="92">
        <f t="shared" si="139"/>
        <v>1</v>
      </c>
      <c r="M117" s="92">
        <f t="shared" si="139"/>
        <v>2</v>
      </c>
      <c r="N117" s="92">
        <f t="shared" si="139"/>
        <v>0</v>
      </c>
      <c r="O117" s="92">
        <f t="shared" si="139"/>
        <v>1</v>
      </c>
      <c r="P117" s="92">
        <f t="shared" si="139"/>
        <v>1</v>
      </c>
      <c r="Q117" s="92">
        <f t="shared" si="139"/>
        <v>0</v>
      </c>
      <c r="R117" s="92">
        <f t="shared" si="139"/>
        <v>0</v>
      </c>
      <c r="S117" s="92">
        <f t="shared" si="139"/>
        <v>0</v>
      </c>
      <c r="T117" s="92">
        <f t="shared" si="139"/>
        <v>0</v>
      </c>
      <c r="U117" s="92">
        <f t="shared" si="139"/>
        <v>1</v>
      </c>
      <c r="V117" s="92">
        <f t="shared" si="139"/>
        <v>0</v>
      </c>
      <c r="W117" s="92">
        <f t="shared" si="139"/>
        <v>0</v>
      </c>
      <c r="X117" s="92">
        <f t="shared" si="139"/>
        <v>0</v>
      </c>
      <c r="Y117" s="92">
        <f t="shared" si="139"/>
        <v>1</v>
      </c>
      <c r="Z117" s="92">
        <f t="shared" si="139"/>
        <v>0</v>
      </c>
      <c r="AA117" s="92">
        <f t="shared" si="139"/>
        <v>0</v>
      </c>
      <c r="AB117" s="92">
        <f t="shared" si="139"/>
        <v>0</v>
      </c>
      <c r="AC117" s="92">
        <f t="shared" si="139"/>
        <v>0</v>
      </c>
      <c r="AD117" s="92">
        <f t="shared" si="139"/>
        <v>1</v>
      </c>
      <c r="AE117" s="92">
        <f t="shared" si="139"/>
        <v>0</v>
      </c>
      <c r="AF117" s="92">
        <f t="shared" si="139"/>
        <v>0</v>
      </c>
      <c r="AG117" s="92">
        <f t="shared" si="139"/>
        <v>0</v>
      </c>
      <c r="AH117" s="92">
        <f t="shared" si="139"/>
        <v>0</v>
      </c>
      <c r="AI117" s="92">
        <f t="shared" si="139"/>
        <v>0</v>
      </c>
      <c r="AJ117" s="92">
        <f t="shared" si="139"/>
        <v>0</v>
      </c>
      <c r="AK117" s="92">
        <f t="shared" si="139"/>
        <v>1</v>
      </c>
      <c r="AL117" s="92">
        <f t="shared" si="139"/>
        <v>0</v>
      </c>
      <c r="AM117" s="92">
        <f t="shared" si="139"/>
        <v>0</v>
      </c>
      <c r="AN117" s="92">
        <f t="shared" si="139"/>
        <v>0</v>
      </c>
      <c r="AO117" s="92">
        <f t="shared" si="139"/>
        <v>0</v>
      </c>
      <c r="AP117" s="92">
        <f t="shared" si="139"/>
        <v>0</v>
      </c>
      <c r="AQ117" s="92">
        <f t="shared" si="139"/>
        <v>0</v>
      </c>
      <c r="AR117" s="92">
        <f t="shared" si="139"/>
        <v>1</v>
      </c>
      <c r="AS117" s="92">
        <f t="shared" si="139"/>
        <v>0</v>
      </c>
      <c r="AT117" s="92">
        <f t="shared" si="139"/>
        <v>0</v>
      </c>
      <c r="AU117" s="92">
        <f t="shared" si="139"/>
        <v>0</v>
      </c>
      <c r="AV117" s="92">
        <f t="shared" si="139"/>
        <v>1</v>
      </c>
      <c r="AW117" s="92">
        <f t="shared" si="139"/>
        <v>0</v>
      </c>
      <c r="AX117" s="92">
        <f t="shared" si="139"/>
        <v>1</v>
      </c>
      <c r="AY117" s="92">
        <f t="shared" si="139"/>
        <v>1</v>
      </c>
      <c r="AZ117" s="92">
        <f t="shared" si="139"/>
        <v>1</v>
      </c>
      <c r="BA117" s="92">
        <f t="shared" si="139"/>
        <v>1</v>
      </c>
      <c r="BB117" s="92">
        <f t="shared" si="139"/>
        <v>1</v>
      </c>
      <c r="BC117" s="92">
        <f t="shared" si="139"/>
        <v>1</v>
      </c>
      <c r="BD117" s="92">
        <f t="shared" si="139"/>
        <v>0</v>
      </c>
      <c r="BE117" s="92">
        <f t="shared" si="139"/>
        <v>1</v>
      </c>
      <c r="BF117" s="92">
        <f t="shared" si="139"/>
        <v>1</v>
      </c>
      <c r="BG117" s="92">
        <f t="shared" si="139"/>
        <v>1</v>
      </c>
      <c r="BH117" s="92">
        <f t="shared" si="139"/>
        <v>1</v>
      </c>
      <c r="BI117" s="92">
        <f t="shared" si="139"/>
        <v>0</v>
      </c>
      <c r="BJ117" s="92">
        <f t="shared" si="139"/>
        <v>0</v>
      </c>
      <c r="BK117" s="92">
        <f t="shared" si="139"/>
        <v>0</v>
      </c>
      <c r="BL117" s="92">
        <f t="shared" si="139"/>
        <v>0</v>
      </c>
      <c r="BM117" s="92">
        <f t="shared" si="139"/>
        <v>0</v>
      </c>
      <c r="BN117" s="150">
        <f t="shared" si="139"/>
        <v>0</v>
      </c>
      <c r="BO117" s="75"/>
      <c r="BP117" s="75"/>
      <c r="BQ117" s="75"/>
      <c r="BR117" s="75"/>
      <c r="BS117" s="75"/>
      <c r="BT117" s="75"/>
      <c r="BU117" s="75"/>
      <c r="BV117" s="75"/>
      <c r="BW117" s="75"/>
      <c r="BX117" s="75"/>
      <c r="BY117" s="75"/>
      <c r="BZ117" s="75"/>
      <c r="CA117" s="75"/>
      <c r="CB117" s="75"/>
      <c r="CC117" s="75"/>
      <c r="CD117" s="75"/>
      <c r="CE117" s="75"/>
      <c r="CF117" s="75"/>
      <c r="CG117" s="75"/>
      <c r="CH117" s="75"/>
      <c r="CK117" s="94">
        <v>41153</v>
      </c>
      <c r="CL117" s="98">
        <f t="shared" si="91"/>
        <v>1</v>
      </c>
      <c r="CM117" s="98">
        <f t="shared" si="116"/>
        <v>0</v>
      </c>
      <c r="CN117" s="98">
        <f t="shared" si="116"/>
        <v>0.2</v>
      </c>
      <c r="CO117" s="98">
        <f t="shared" si="116"/>
        <v>0</v>
      </c>
      <c r="CP117" s="98">
        <f t="shared" si="126"/>
        <v>0.2</v>
      </c>
      <c r="CQ117" s="98">
        <f t="shared" si="126"/>
        <v>0</v>
      </c>
      <c r="CR117" s="98">
        <f t="shared" si="126"/>
        <v>0</v>
      </c>
      <c r="CS117" s="98">
        <f t="shared" si="126"/>
        <v>0.2</v>
      </c>
      <c r="CT117" s="98">
        <f t="shared" si="126"/>
        <v>0.2</v>
      </c>
      <c r="CU117" s="98">
        <f t="shared" si="126"/>
        <v>0.2</v>
      </c>
      <c r="CV117" s="98">
        <f t="shared" si="126"/>
        <v>0.4</v>
      </c>
      <c r="CW117" s="98">
        <f t="shared" si="126"/>
        <v>0</v>
      </c>
      <c r="CX117" s="98">
        <f t="shared" si="126"/>
        <v>0.2</v>
      </c>
      <c r="CY117" s="98">
        <f t="shared" si="126"/>
        <v>0.2</v>
      </c>
      <c r="CZ117" s="98">
        <f t="shared" si="126"/>
        <v>0</v>
      </c>
      <c r="DA117" s="98">
        <f t="shared" si="126"/>
        <v>0</v>
      </c>
      <c r="DB117" s="98">
        <f t="shared" si="126"/>
        <v>0</v>
      </c>
      <c r="DC117" s="98">
        <f t="shared" si="126"/>
        <v>0</v>
      </c>
      <c r="DD117" s="98">
        <f t="shared" si="126"/>
        <v>0.2</v>
      </c>
      <c r="DE117" s="98">
        <f t="shared" si="138"/>
        <v>0</v>
      </c>
      <c r="DF117" s="98">
        <f t="shared" si="138"/>
        <v>0</v>
      </c>
      <c r="DG117" s="98">
        <f t="shared" si="138"/>
        <v>0</v>
      </c>
      <c r="DH117" s="98">
        <f t="shared" si="138"/>
        <v>0.2</v>
      </c>
      <c r="DI117" s="98">
        <f t="shared" si="138"/>
        <v>0</v>
      </c>
      <c r="DJ117" s="98">
        <f t="shared" si="138"/>
        <v>0</v>
      </c>
      <c r="DK117" s="98">
        <f t="shared" si="138"/>
        <v>0</v>
      </c>
      <c r="DL117" s="98">
        <f t="shared" si="138"/>
        <v>0</v>
      </c>
      <c r="DM117" s="98">
        <f t="shared" si="138"/>
        <v>0.2</v>
      </c>
      <c r="DN117" s="98">
        <f t="shared" si="138"/>
        <v>0</v>
      </c>
      <c r="DO117" s="98">
        <f t="shared" si="138"/>
        <v>0</v>
      </c>
      <c r="DP117" s="98">
        <f t="shared" si="138"/>
        <v>0</v>
      </c>
      <c r="DQ117" s="98">
        <f t="shared" si="138"/>
        <v>0</v>
      </c>
      <c r="DR117" s="98">
        <f t="shared" si="138"/>
        <v>0</v>
      </c>
      <c r="DS117" s="98">
        <f t="shared" si="138"/>
        <v>0</v>
      </c>
      <c r="DT117" s="98">
        <f t="shared" si="138"/>
        <v>0.2</v>
      </c>
      <c r="DU117" s="98">
        <f t="shared" si="138"/>
        <v>0</v>
      </c>
      <c r="DV117" s="98">
        <f t="shared" si="138"/>
        <v>0</v>
      </c>
      <c r="DW117" s="98">
        <f t="shared" si="138"/>
        <v>0</v>
      </c>
      <c r="DX117" s="98">
        <f t="shared" si="138"/>
        <v>0</v>
      </c>
      <c r="DY117" s="98">
        <f t="shared" si="138"/>
        <v>0</v>
      </c>
      <c r="DZ117" s="98">
        <f t="shared" si="138"/>
        <v>0</v>
      </c>
      <c r="EA117" s="98">
        <f t="shared" si="138"/>
        <v>0.2</v>
      </c>
      <c r="EB117" s="98">
        <f t="shared" si="138"/>
        <v>0</v>
      </c>
      <c r="EC117" s="98">
        <f t="shared" si="138"/>
        <v>0</v>
      </c>
      <c r="ED117" s="98">
        <f t="shared" si="138"/>
        <v>0</v>
      </c>
      <c r="EE117" s="98">
        <f t="shared" si="138"/>
        <v>0.2</v>
      </c>
      <c r="EF117" s="98">
        <f t="shared" si="138"/>
        <v>0</v>
      </c>
      <c r="EG117" s="98">
        <f t="shared" si="138"/>
        <v>0.2</v>
      </c>
      <c r="EH117" s="98">
        <f t="shared" si="138"/>
        <v>0.2</v>
      </c>
      <c r="EI117" s="98">
        <f t="shared" si="136"/>
        <v>0.2</v>
      </c>
      <c r="EJ117" s="98">
        <f t="shared" si="136"/>
        <v>0.2</v>
      </c>
      <c r="EK117" s="98">
        <f t="shared" si="136"/>
        <v>0.2</v>
      </c>
      <c r="EL117" s="98">
        <f t="shared" si="136"/>
        <v>0.2</v>
      </c>
      <c r="EM117" s="98">
        <f t="shared" si="136"/>
        <v>0</v>
      </c>
      <c r="EN117" s="98">
        <f t="shared" si="136"/>
        <v>0.2</v>
      </c>
      <c r="EO117" s="98">
        <f t="shared" si="136"/>
        <v>0.2</v>
      </c>
      <c r="EP117" s="98">
        <f t="shared" si="136"/>
        <v>0.2</v>
      </c>
      <c r="EQ117" s="98">
        <f t="shared" si="136"/>
        <v>0.2</v>
      </c>
      <c r="ER117" s="98">
        <f t="shared" si="136"/>
        <v>0</v>
      </c>
      <c r="ES117" s="98">
        <f t="shared" si="136"/>
        <v>0</v>
      </c>
      <c r="ET117" s="98">
        <f t="shared" si="136"/>
        <v>0</v>
      </c>
      <c r="EU117" s="98">
        <f t="shared" si="136"/>
        <v>0</v>
      </c>
      <c r="EV117" s="98">
        <f t="shared" si="136"/>
        <v>0</v>
      </c>
      <c r="EW117" s="143">
        <f t="shared" si="136"/>
        <v>0</v>
      </c>
      <c r="EX117" s="97"/>
      <c r="EY117" s="97"/>
      <c r="EZ117" s="97"/>
      <c r="FA117" s="97"/>
      <c r="FB117" s="97"/>
      <c r="FC117" s="97"/>
      <c r="FD117" s="97"/>
      <c r="FE117" s="97"/>
      <c r="FF117" s="97"/>
      <c r="FG117" s="97"/>
      <c r="FH117" s="97"/>
      <c r="FI117" s="97"/>
      <c r="FJ117" s="97"/>
      <c r="FK117" s="97"/>
      <c r="FL117" s="97"/>
      <c r="FM117" s="97"/>
      <c r="FN117" s="97"/>
      <c r="FO117" s="97"/>
      <c r="FP117" s="97"/>
      <c r="FQ117" s="97"/>
      <c r="FT117" s="96">
        <v>41153</v>
      </c>
      <c r="FU117" s="97">
        <f t="shared" si="7"/>
        <v>0</v>
      </c>
      <c r="FV117" s="97">
        <f t="shared" si="8"/>
        <v>1</v>
      </c>
      <c r="FW117" s="97">
        <f t="shared" si="9"/>
        <v>0.8</v>
      </c>
      <c r="FX117" s="97">
        <f t="shared" si="10"/>
        <v>1</v>
      </c>
      <c r="FY117" s="97">
        <f t="shared" si="11"/>
        <v>0.8</v>
      </c>
      <c r="FZ117" s="97">
        <f t="shared" si="12"/>
        <v>1</v>
      </c>
      <c r="GA117" s="97">
        <f t="shared" si="13"/>
        <v>1</v>
      </c>
      <c r="GB117" s="97">
        <f t="shared" si="14"/>
        <v>0.8</v>
      </c>
      <c r="GC117" s="97">
        <f t="shared" si="15"/>
        <v>0.8</v>
      </c>
      <c r="GD117" s="97">
        <f t="shared" si="16"/>
        <v>0.8</v>
      </c>
      <c r="GE117" s="97">
        <f t="shared" si="17"/>
        <v>0.6</v>
      </c>
      <c r="GF117" s="97">
        <f t="shared" si="18"/>
        <v>1</v>
      </c>
      <c r="GG117" s="97">
        <f t="shared" si="19"/>
        <v>0.8</v>
      </c>
      <c r="GH117" s="97">
        <f t="shared" si="20"/>
        <v>0.8</v>
      </c>
      <c r="GI117" s="97">
        <f t="shared" si="21"/>
        <v>1</v>
      </c>
      <c r="GJ117" s="97">
        <f t="shared" si="22"/>
        <v>1</v>
      </c>
      <c r="GK117" s="97">
        <f t="shared" si="23"/>
        <v>1</v>
      </c>
      <c r="GL117" s="97">
        <f t="shared" si="24"/>
        <v>1</v>
      </c>
      <c r="GM117" s="97">
        <f t="shared" si="25"/>
        <v>0.8</v>
      </c>
      <c r="GN117" s="97">
        <f t="shared" si="26"/>
        <v>1</v>
      </c>
      <c r="GO117" s="97">
        <f t="shared" si="27"/>
        <v>1</v>
      </c>
      <c r="GP117" s="97">
        <f t="shared" si="28"/>
        <v>1</v>
      </c>
      <c r="GQ117" s="97">
        <f t="shared" si="29"/>
        <v>0.8</v>
      </c>
      <c r="GR117" s="97">
        <f t="shared" si="30"/>
        <v>1</v>
      </c>
      <c r="GS117" s="97">
        <f t="shared" si="31"/>
        <v>1</v>
      </c>
      <c r="GT117" s="97">
        <f t="shared" si="32"/>
        <v>1</v>
      </c>
      <c r="GU117" s="97">
        <f t="shared" si="33"/>
        <v>1</v>
      </c>
      <c r="GV117" s="97">
        <f t="shared" si="34"/>
        <v>0.8</v>
      </c>
      <c r="GW117" s="97">
        <f t="shared" si="35"/>
        <v>1</v>
      </c>
      <c r="GX117" s="97">
        <f t="shared" si="36"/>
        <v>1</v>
      </c>
      <c r="GY117" s="97">
        <f t="shared" si="37"/>
        <v>1</v>
      </c>
      <c r="GZ117" s="97">
        <f t="shared" si="38"/>
        <v>1</v>
      </c>
      <c r="HA117" s="97">
        <f t="shared" si="39"/>
        <v>1</v>
      </c>
      <c r="HB117" s="97">
        <f t="shared" si="40"/>
        <v>1</v>
      </c>
      <c r="HC117" s="97">
        <f t="shared" si="41"/>
        <v>0.8</v>
      </c>
      <c r="HD117" s="97">
        <f t="shared" si="42"/>
        <v>1</v>
      </c>
      <c r="HE117" s="97">
        <f t="shared" si="43"/>
        <v>1</v>
      </c>
      <c r="HF117" s="97">
        <f t="shared" si="44"/>
        <v>1</v>
      </c>
      <c r="HG117" s="97">
        <f t="shared" si="45"/>
        <v>1</v>
      </c>
      <c r="HH117" s="97">
        <f t="shared" si="46"/>
        <v>1</v>
      </c>
      <c r="HI117" s="97">
        <f t="shared" si="47"/>
        <v>1</v>
      </c>
      <c r="HJ117" s="97">
        <f t="shared" si="48"/>
        <v>0.8</v>
      </c>
      <c r="HK117" s="97">
        <f t="shared" si="49"/>
        <v>1</v>
      </c>
      <c r="HL117" s="97">
        <f t="shared" si="50"/>
        <v>1</v>
      </c>
      <c r="HM117" s="97">
        <f t="shared" si="51"/>
        <v>1</v>
      </c>
      <c r="HN117" s="97">
        <f t="shared" si="52"/>
        <v>0.8</v>
      </c>
      <c r="HO117" s="97">
        <f t="shared" si="53"/>
        <v>1</v>
      </c>
      <c r="HP117" s="97">
        <f t="shared" si="54"/>
        <v>0.8</v>
      </c>
      <c r="HQ117" s="97">
        <f t="shared" si="55"/>
        <v>0.8</v>
      </c>
      <c r="HR117" s="97">
        <f t="shared" si="56"/>
        <v>0.8</v>
      </c>
      <c r="HS117" s="97">
        <f t="shared" si="57"/>
        <v>0.8</v>
      </c>
      <c r="HT117" s="97">
        <f t="shared" si="58"/>
        <v>0.8</v>
      </c>
      <c r="HU117" s="97">
        <f t="shared" si="59"/>
        <v>0.8</v>
      </c>
      <c r="HV117" s="97">
        <f t="shared" si="60"/>
        <v>1</v>
      </c>
      <c r="HW117" s="97">
        <f t="shared" si="61"/>
        <v>0.8</v>
      </c>
      <c r="HX117" s="97">
        <f t="shared" si="62"/>
        <v>0.8</v>
      </c>
      <c r="HY117" s="97">
        <f t="shared" si="63"/>
        <v>0.8</v>
      </c>
      <c r="HZ117" s="97">
        <f t="shared" si="64"/>
        <v>0.8</v>
      </c>
      <c r="IA117" s="97">
        <f t="shared" si="65"/>
        <v>1</v>
      </c>
      <c r="IB117" s="97">
        <f t="shared" si="66"/>
        <v>1</v>
      </c>
      <c r="IC117" s="97">
        <f t="shared" si="67"/>
        <v>1</v>
      </c>
      <c r="ID117" s="97">
        <f t="shared" si="68"/>
        <v>1</v>
      </c>
      <c r="IE117" s="97">
        <f t="shared" si="69"/>
        <v>1</v>
      </c>
      <c r="IF117" s="157">
        <f t="shared" si="70"/>
        <v>1</v>
      </c>
      <c r="IG117" s="99"/>
      <c r="IH117" s="99"/>
      <c r="II117" s="99"/>
      <c r="IJ117" s="99"/>
      <c r="IK117" s="99"/>
      <c r="IL117" s="99"/>
      <c r="IM117" s="99"/>
      <c r="IN117" s="99"/>
      <c r="IO117" s="99"/>
      <c r="IP117" s="99"/>
      <c r="IQ117" s="99"/>
      <c r="IR117" s="99"/>
      <c r="IS117" s="99"/>
      <c r="IT117" s="99"/>
      <c r="IU117" s="99"/>
      <c r="IV117" s="99"/>
      <c r="IW117" s="99"/>
      <c r="IX117" s="99"/>
      <c r="IY117" s="99"/>
      <c r="IZ117" s="99"/>
    </row>
    <row r="118" spans="2:260" x14ac:dyDescent="0.35">
      <c r="B118" s="73">
        <v>41183</v>
      </c>
      <c r="C118" s="92">
        <f>X29</f>
        <v>14</v>
      </c>
      <c r="D118" s="92">
        <f t="shared" ref="D118:BM118" si="140">Y29</f>
        <v>3</v>
      </c>
      <c r="E118" s="92">
        <f t="shared" si="140"/>
        <v>0</v>
      </c>
      <c r="F118" s="92">
        <f t="shared" si="140"/>
        <v>1</v>
      </c>
      <c r="G118" s="92">
        <f t="shared" si="140"/>
        <v>1</v>
      </c>
      <c r="H118" s="92">
        <f t="shared" si="140"/>
        <v>0</v>
      </c>
      <c r="I118" s="92">
        <f t="shared" si="140"/>
        <v>0</v>
      </c>
      <c r="J118" s="92">
        <f t="shared" si="140"/>
        <v>0</v>
      </c>
      <c r="K118" s="92">
        <f t="shared" si="140"/>
        <v>0</v>
      </c>
      <c r="L118" s="92">
        <f t="shared" si="140"/>
        <v>0</v>
      </c>
      <c r="M118" s="92">
        <f t="shared" si="140"/>
        <v>0</v>
      </c>
      <c r="N118" s="92">
        <f t="shared" si="140"/>
        <v>0</v>
      </c>
      <c r="O118" s="92">
        <f t="shared" si="140"/>
        <v>0</v>
      </c>
      <c r="P118" s="92">
        <f t="shared" si="140"/>
        <v>0</v>
      </c>
      <c r="Q118" s="92">
        <f t="shared" si="140"/>
        <v>0</v>
      </c>
      <c r="R118" s="92">
        <f t="shared" si="140"/>
        <v>0</v>
      </c>
      <c r="S118" s="92">
        <f t="shared" si="140"/>
        <v>0</v>
      </c>
      <c r="T118" s="92">
        <f t="shared" si="140"/>
        <v>0</v>
      </c>
      <c r="U118" s="92">
        <f t="shared" si="140"/>
        <v>0</v>
      </c>
      <c r="V118" s="92">
        <f t="shared" si="140"/>
        <v>0</v>
      </c>
      <c r="W118" s="92">
        <f t="shared" si="140"/>
        <v>0</v>
      </c>
      <c r="X118" s="92">
        <f t="shared" si="140"/>
        <v>0</v>
      </c>
      <c r="Y118" s="92">
        <f t="shared" si="140"/>
        <v>0</v>
      </c>
      <c r="Z118" s="92">
        <f t="shared" si="140"/>
        <v>0</v>
      </c>
      <c r="AA118" s="92">
        <f t="shared" si="140"/>
        <v>0</v>
      </c>
      <c r="AB118" s="92">
        <f t="shared" si="140"/>
        <v>0</v>
      </c>
      <c r="AC118" s="92">
        <f t="shared" si="140"/>
        <v>0</v>
      </c>
      <c r="AD118" s="92">
        <f t="shared" si="140"/>
        <v>0</v>
      </c>
      <c r="AE118" s="92">
        <f t="shared" si="140"/>
        <v>0</v>
      </c>
      <c r="AF118" s="92">
        <f t="shared" si="140"/>
        <v>0</v>
      </c>
      <c r="AG118" s="92">
        <f t="shared" si="140"/>
        <v>0</v>
      </c>
      <c r="AH118" s="92">
        <f t="shared" si="140"/>
        <v>0</v>
      </c>
      <c r="AI118" s="92">
        <f t="shared" si="140"/>
        <v>0</v>
      </c>
      <c r="AJ118" s="92">
        <f t="shared" si="140"/>
        <v>0</v>
      </c>
      <c r="AK118" s="92">
        <f t="shared" si="140"/>
        <v>0</v>
      </c>
      <c r="AL118" s="92">
        <f t="shared" si="140"/>
        <v>0</v>
      </c>
      <c r="AM118" s="92">
        <f t="shared" si="140"/>
        <v>0</v>
      </c>
      <c r="AN118" s="92">
        <f t="shared" si="140"/>
        <v>0</v>
      </c>
      <c r="AO118" s="92">
        <f t="shared" si="140"/>
        <v>0</v>
      </c>
      <c r="AP118" s="92">
        <f t="shared" si="140"/>
        <v>0</v>
      </c>
      <c r="AQ118" s="92">
        <f t="shared" si="140"/>
        <v>0</v>
      </c>
      <c r="AR118" s="92">
        <f t="shared" si="140"/>
        <v>0</v>
      </c>
      <c r="AS118" s="92">
        <f t="shared" si="140"/>
        <v>0</v>
      </c>
      <c r="AT118" s="92">
        <f t="shared" si="140"/>
        <v>0</v>
      </c>
      <c r="AU118" s="92">
        <f t="shared" si="140"/>
        <v>0</v>
      </c>
      <c r="AV118" s="92">
        <f t="shared" si="140"/>
        <v>0</v>
      </c>
      <c r="AW118" s="92">
        <f t="shared" si="140"/>
        <v>0</v>
      </c>
      <c r="AX118" s="92">
        <f t="shared" si="140"/>
        <v>0</v>
      </c>
      <c r="AY118" s="92">
        <f t="shared" si="140"/>
        <v>0</v>
      </c>
      <c r="AZ118" s="92">
        <f t="shared" si="140"/>
        <v>0</v>
      </c>
      <c r="BA118" s="92">
        <f t="shared" si="140"/>
        <v>0</v>
      </c>
      <c r="BB118" s="92">
        <f t="shared" si="140"/>
        <v>0</v>
      </c>
      <c r="BC118" s="92">
        <f t="shared" si="140"/>
        <v>0</v>
      </c>
      <c r="BD118" s="92">
        <f t="shared" si="140"/>
        <v>0</v>
      </c>
      <c r="BE118" s="92">
        <f t="shared" si="140"/>
        <v>0</v>
      </c>
      <c r="BF118" s="92">
        <f t="shared" si="140"/>
        <v>0</v>
      </c>
      <c r="BG118" s="92">
        <f t="shared" si="140"/>
        <v>0</v>
      </c>
      <c r="BH118" s="92">
        <f t="shared" si="140"/>
        <v>0</v>
      </c>
      <c r="BI118" s="92">
        <f t="shared" si="140"/>
        <v>0</v>
      </c>
      <c r="BJ118" s="92">
        <f t="shared" si="140"/>
        <v>0</v>
      </c>
      <c r="BK118" s="92">
        <f t="shared" si="140"/>
        <v>0</v>
      </c>
      <c r="BL118" s="92">
        <f t="shared" si="140"/>
        <v>0</v>
      </c>
      <c r="BM118" s="150">
        <f t="shared" si="140"/>
        <v>0</v>
      </c>
      <c r="BN118" s="75"/>
      <c r="BO118" s="75"/>
      <c r="BP118" s="75"/>
      <c r="BQ118" s="75"/>
      <c r="BR118" s="75"/>
      <c r="BS118" s="75"/>
      <c r="BT118" s="75"/>
      <c r="BU118" s="75"/>
      <c r="BV118" s="75"/>
      <c r="BW118" s="75"/>
      <c r="BX118" s="75"/>
      <c r="BY118" s="75"/>
      <c r="BZ118" s="75"/>
      <c r="CA118" s="75"/>
      <c r="CB118" s="75"/>
      <c r="CC118" s="75"/>
      <c r="CD118" s="75"/>
      <c r="CE118" s="75"/>
      <c r="CF118" s="75"/>
      <c r="CG118" s="75"/>
      <c r="CH118" s="75"/>
      <c r="CK118" s="94">
        <v>41183</v>
      </c>
      <c r="CL118" s="98">
        <f t="shared" si="91"/>
        <v>1</v>
      </c>
      <c r="CM118" s="98">
        <f t="shared" si="116"/>
        <v>0.21428571428571427</v>
      </c>
      <c r="CN118" s="98">
        <f t="shared" si="116"/>
        <v>0</v>
      </c>
      <c r="CO118" s="98">
        <f t="shared" si="116"/>
        <v>7.1428571428571425E-2</v>
      </c>
      <c r="CP118" s="98">
        <f t="shared" si="126"/>
        <v>7.1428571428571425E-2</v>
      </c>
      <c r="CQ118" s="98">
        <f t="shared" si="126"/>
        <v>0</v>
      </c>
      <c r="CR118" s="98">
        <f t="shared" si="126"/>
        <v>0</v>
      </c>
      <c r="CS118" s="98">
        <f t="shared" si="126"/>
        <v>0</v>
      </c>
      <c r="CT118" s="98">
        <f t="shared" si="126"/>
        <v>0</v>
      </c>
      <c r="CU118" s="98">
        <f t="shared" si="126"/>
        <v>0</v>
      </c>
      <c r="CV118" s="98">
        <f t="shared" si="126"/>
        <v>0</v>
      </c>
      <c r="CW118" s="98">
        <f t="shared" si="126"/>
        <v>0</v>
      </c>
      <c r="CX118" s="98">
        <f t="shared" si="126"/>
        <v>0</v>
      </c>
      <c r="CY118" s="98">
        <f t="shared" si="126"/>
        <v>0</v>
      </c>
      <c r="CZ118" s="98">
        <f t="shared" si="126"/>
        <v>0</v>
      </c>
      <c r="DA118" s="98">
        <f t="shared" si="126"/>
        <v>0</v>
      </c>
      <c r="DB118" s="98">
        <f t="shared" si="126"/>
        <v>0</v>
      </c>
      <c r="DC118" s="98">
        <f t="shared" si="126"/>
        <v>0</v>
      </c>
      <c r="DD118" s="98">
        <f t="shared" si="126"/>
        <v>0</v>
      </c>
      <c r="DE118" s="98">
        <f t="shared" si="138"/>
        <v>0</v>
      </c>
      <c r="DF118" s="98">
        <f t="shared" si="138"/>
        <v>0</v>
      </c>
      <c r="DG118" s="98">
        <f t="shared" si="138"/>
        <v>0</v>
      </c>
      <c r="DH118" s="98">
        <f t="shared" si="138"/>
        <v>0</v>
      </c>
      <c r="DI118" s="98">
        <f t="shared" si="138"/>
        <v>0</v>
      </c>
      <c r="DJ118" s="98">
        <f t="shared" si="138"/>
        <v>0</v>
      </c>
      <c r="DK118" s="98">
        <f t="shared" si="138"/>
        <v>0</v>
      </c>
      <c r="DL118" s="98">
        <f t="shared" si="138"/>
        <v>0</v>
      </c>
      <c r="DM118" s="98">
        <f t="shared" si="138"/>
        <v>0</v>
      </c>
      <c r="DN118" s="98">
        <f t="shared" si="138"/>
        <v>0</v>
      </c>
      <c r="DO118" s="98">
        <f t="shared" si="138"/>
        <v>0</v>
      </c>
      <c r="DP118" s="98">
        <f t="shared" si="138"/>
        <v>0</v>
      </c>
      <c r="DQ118" s="98">
        <f t="shared" si="138"/>
        <v>0</v>
      </c>
      <c r="DR118" s="98">
        <f t="shared" si="138"/>
        <v>0</v>
      </c>
      <c r="DS118" s="98">
        <f t="shared" si="138"/>
        <v>0</v>
      </c>
      <c r="DT118" s="98">
        <f t="shared" si="138"/>
        <v>0</v>
      </c>
      <c r="DU118" s="98">
        <f t="shared" si="138"/>
        <v>0</v>
      </c>
      <c r="DV118" s="98">
        <f t="shared" si="138"/>
        <v>0</v>
      </c>
      <c r="DW118" s="98">
        <f t="shared" si="138"/>
        <v>0</v>
      </c>
      <c r="DX118" s="98">
        <f t="shared" si="138"/>
        <v>0</v>
      </c>
      <c r="DY118" s="98">
        <f t="shared" si="138"/>
        <v>0</v>
      </c>
      <c r="DZ118" s="98">
        <f t="shared" si="138"/>
        <v>0</v>
      </c>
      <c r="EA118" s="98">
        <f t="shared" si="138"/>
        <v>0</v>
      </c>
      <c r="EB118" s="98">
        <f t="shared" si="138"/>
        <v>0</v>
      </c>
      <c r="EC118" s="98">
        <f t="shared" si="138"/>
        <v>0</v>
      </c>
      <c r="ED118" s="98">
        <f t="shared" si="138"/>
        <v>0</v>
      </c>
      <c r="EE118" s="98">
        <f t="shared" si="138"/>
        <v>0</v>
      </c>
      <c r="EF118" s="98">
        <f t="shared" si="138"/>
        <v>0</v>
      </c>
      <c r="EG118" s="98">
        <f t="shared" si="138"/>
        <v>0</v>
      </c>
      <c r="EH118" s="98">
        <f t="shared" si="138"/>
        <v>0</v>
      </c>
      <c r="EI118" s="98">
        <f t="shared" si="136"/>
        <v>0</v>
      </c>
      <c r="EJ118" s="98">
        <f t="shared" si="136"/>
        <v>0</v>
      </c>
      <c r="EK118" s="98">
        <f t="shared" si="136"/>
        <v>0</v>
      </c>
      <c r="EL118" s="98">
        <f t="shared" si="136"/>
        <v>0</v>
      </c>
      <c r="EM118" s="98">
        <f t="shared" si="136"/>
        <v>0</v>
      </c>
      <c r="EN118" s="98">
        <f t="shared" si="136"/>
        <v>0</v>
      </c>
      <c r="EO118" s="98">
        <f t="shared" si="136"/>
        <v>0</v>
      </c>
      <c r="EP118" s="98">
        <f t="shared" si="136"/>
        <v>0</v>
      </c>
      <c r="EQ118" s="98">
        <f t="shared" si="136"/>
        <v>0</v>
      </c>
      <c r="ER118" s="98">
        <f t="shared" si="136"/>
        <v>0</v>
      </c>
      <c r="ES118" s="98">
        <f t="shared" si="136"/>
        <v>0</v>
      </c>
      <c r="ET118" s="98">
        <f t="shared" si="136"/>
        <v>0</v>
      </c>
      <c r="EU118" s="98">
        <f t="shared" si="136"/>
        <v>0</v>
      </c>
      <c r="EV118" s="143">
        <f t="shared" si="136"/>
        <v>0</v>
      </c>
      <c r="EW118" s="97"/>
      <c r="EX118" s="97"/>
      <c r="EY118" s="97"/>
      <c r="EZ118" s="97"/>
      <c r="FA118" s="97"/>
      <c r="FB118" s="97"/>
      <c r="FC118" s="97"/>
      <c r="FD118" s="97"/>
      <c r="FE118" s="97"/>
      <c r="FF118" s="97"/>
      <c r="FG118" s="97"/>
      <c r="FH118" s="97"/>
      <c r="FI118" s="97"/>
      <c r="FJ118" s="97"/>
      <c r="FK118" s="97"/>
      <c r="FL118" s="97"/>
      <c r="FM118" s="97"/>
      <c r="FN118" s="97"/>
      <c r="FO118" s="97"/>
      <c r="FP118" s="97"/>
      <c r="FQ118" s="97"/>
      <c r="FT118" s="96">
        <v>41183</v>
      </c>
      <c r="FU118" s="97">
        <f t="shared" si="7"/>
        <v>0</v>
      </c>
      <c r="FV118" s="97">
        <f t="shared" si="8"/>
        <v>0.7857142857142857</v>
      </c>
      <c r="FW118" s="97">
        <f t="shared" si="9"/>
        <v>1</v>
      </c>
      <c r="FX118" s="97">
        <f t="shared" si="10"/>
        <v>0.9285714285714286</v>
      </c>
      <c r="FY118" s="97">
        <f t="shared" si="11"/>
        <v>0.9285714285714286</v>
      </c>
      <c r="FZ118" s="97">
        <f t="shared" si="12"/>
        <v>1</v>
      </c>
      <c r="GA118" s="97">
        <f t="shared" si="13"/>
        <v>1</v>
      </c>
      <c r="GB118" s="97">
        <f t="shared" si="14"/>
        <v>1</v>
      </c>
      <c r="GC118" s="97">
        <f t="shared" si="15"/>
        <v>1</v>
      </c>
      <c r="GD118" s="97">
        <f t="shared" si="16"/>
        <v>1</v>
      </c>
      <c r="GE118" s="97">
        <f t="shared" si="17"/>
        <v>1</v>
      </c>
      <c r="GF118" s="97">
        <f t="shared" si="18"/>
        <v>1</v>
      </c>
      <c r="GG118" s="97">
        <f t="shared" si="19"/>
        <v>1</v>
      </c>
      <c r="GH118" s="97">
        <f t="shared" si="20"/>
        <v>1</v>
      </c>
      <c r="GI118" s="97">
        <f t="shared" si="21"/>
        <v>1</v>
      </c>
      <c r="GJ118" s="97">
        <f t="shared" si="22"/>
        <v>1</v>
      </c>
      <c r="GK118" s="97">
        <f t="shared" si="23"/>
        <v>1</v>
      </c>
      <c r="GL118" s="97">
        <f t="shared" si="24"/>
        <v>1</v>
      </c>
      <c r="GM118" s="97">
        <f t="shared" si="25"/>
        <v>1</v>
      </c>
      <c r="GN118" s="97">
        <f t="shared" si="26"/>
        <v>1</v>
      </c>
      <c r="GO118" s="97">
        <f t="shared" si="27"/>
        <v>1</v>
      </c>
      <c r="GP118" s="97">
        <f t="shared" si="28"/>
        <v>1</v>
      </c>
      <c r="GQ118" s="97">
        <f t="shared" si="29"/>
        <v>1</v>
      </c>
      <c r="GR118" s="97">
        <f t="shared" si="30"/>
        <v>1</v>
      </c>
      <c r="GS118" s="97">
        <f t="shared" si="31"/>
        <v>1</v>
      </c>
      <c r="GT118" s="97">
        <f t="shared" si="32"/>
        <v>1</v>
      </c>
      <c r="GU118" s="97">
        <f t="shared" si="33"/>
        <v>1</v>
      </c>
      <c r="GV118" s="97">
        <f t="shared" si="34"/>
        <v>1</v>
      </c>
      <c r="GW118" s="97">
        <f t="shared" si="35"/>
        <v>1</v>
      </c>
      <c r="GX118" s="97">
        <f t="shared" si="36"/>
        <v>1</v>
      </c>
      <c r="GY118" s="97">
        <f t="shared" si="37"/>
        <v>1</v>
      </c>
      <c r="GZ118" s="97">
        <f t="shared" si="38"/>
        <v>1</v>
      </c>
      <c r="HA118" s="97">
        <f t="shared" si="39"/>
        <v>1</v>
      </c>
      <c r="HB118" s="97">
        <f t="shared" si="40"/>
        <v>1</v>
      </c>
      <c r="HC118" s="97">
        <f t="shared" si="41"/>
        <v>1</v>
      </c>
      <c r="HD118" s="97">
        <f t="shared" si="42"/>
        <v>1</v>
      </c>
      <c r="HE118" s="97">
        <f t="shared" si="43"/>
        <v>1</v>
      </c>
      <c r="HF118" s="97">
        <f t="shared" si="44"/>
        <v>1</v>
      </c>
      <c r="HG118" s="97">
        <f t="shared" si="45"/>
        <v>1</v>
      </c>
      <c r="HH118" s="97">
        <f t="shared" si="46"/>
        <v>1</v>
      </c>
      <c r="HI118" s="97">
        <f t="shared" si="47"/>
        <v>1</v>
      </c>
      <c r="HJ118" s="97">
        <f t="shared" si="48"/>
        <v>1</v>
      </c>
      <c r="HK118" s="97">
        <f t="shared" si="49"/>
        <v>1</v>
      </c>
      <c r="HL118" s="97">
        <f t="shared" si="50"/>
        <v>1</v>
      </c>
      <c r="HM118" s="97">
        <f t="shared" si="51"/>
        <v>1</v>
      </c>
      <c r="HN118" s="97">
        <f t="shared" si="52"/>
        <v>1</v>
      </c>
      <c r="HO118" s="97">
        <f t="shared" si="53"/>
        <v>1</v>
      </c>
      <c r="HP118" s="97">
        <f t="shared" si="54"/>
        <v>1</v>
      </c>
      <c r="HQ118" s="97">
        <f t="shared" si="55"/>
        <v>1</v>
      </c>
      <c r="HR118" s="97">
        <f t="shared" si="56"/>
        <v>1</v>
      </c>
      <c r="HS118" s="97">
        <f t="shared" si="57"/>
        <v>1</v>
      </c>
      <c r="HT118" s="97">
        <f t="shared" si="58"/>
        <v>1</v>
      </c>
      <c r="HU118" s="97">
        <f t="shared" si="59"/>
        <v>1</v>
      </c>
      <c r="HV118" s="97">
        <f t="shared" si="60"/>
        <v>1</v>
      </c>
      <c r="HW118" s="97">
        <f t="shared" si="61"/>
        <v>1</v>
      </c>
      <c r="HX118" s="97">
        <f t="shared" si="62"/>
        <v>1</v>
      </c>
      <c r="HY118" s="97">
        <f t="shared" si="63"/>
        <v>1</v>
      </c>
      <c r="HZ118" s="97">
        <f t="shared" si="64"/>
        <v>1</v>
      </c>
      <c r="IA118" s="97">
        <f t="shared" si="65"/>
        <v>1</v>
      </c>
      <c r="IB118" s="97">
        <f t="shared" si="66"/>
        <v>1</v>
      </c>
      <c r="IC118" s="97">
        <f t="shared" si="67"/>
        <v>1</v>
      </c>
      <c r="ID118" s="97">
        <f t="shared" si="68"/>
        <v>1</v>
      </c>
      <c r="IE118" s="157">
        <f t="shared" si="69"/>
        <v>1</v>
      </c>
      <c r="IF118" s="99"/>
      <c r="IG118" s="99"/>
      <c r="IH118" s="99"/>
      <c r="II118" s="99"/>
      <c r="IJ118" s="99"/>
      <c r="IK118" s="99"/>
      <c r="IL118" s="99"/>
      <c r="IM118" s="99"/>
      <c r="IN118" s="99"/>
      <c r="IO118" s="99"/>
      <c r="IP118" s="99"/>
      <c r="IQ118" s="99"/>
      <c r="IR118" s="99"/>
      <c r="IS118" s="99"/>
      <c r="IT118" s="99"/>
      <c r="IU118" s="99"/>
      <c r="IV118" s="99"/>
      <c r="IW118" s="99"/>
      <c r="IX118" s="99"/>
      <c r="IY118" s="99"/>
      <c r="IZ118" s="99"/>
    </row>
    <row r="119" spans="2:260" x14ac:dyDescent="0.35">
      <c r="B119" s="73">
        <v>41214</v>
      </c>
      <c r="C119" s="92">
        <f>Y30</f>
        <v>14</v>
      </c>
      <c r="D119" s="92">
        <f t="shared" ref="D119:BL119" si="141">Z30</f>
        <v>1</v>
      </c>
      <c r="E119" s="92">
        <f t="shared" si="141"/>
        <v>2</v>
      </c>
      <c r="F119" s="92">
        <f t="shared" si="141"/>
        <v>0</v>
      </c>
      <c r="G119" s="92">
        <f t="shared" si="141"/>
        <v>0</v>
      </c>
      <c r="H119" s="92">
        <f t="shared" si="141"/>
        <v>1</v>
      </c>
      <c r="I119" s="92">
        <f t="shared" si="141"/>
        <v>0</v>
      </c>
      <c r="J119" s="92">
        <f t="shared" si="141"/>
        <v>1</v>
      </c>
      <c r="K119" s="92">
        <f t="shared" si="141"/>
        <v>0</v>
      </c>
      <c r="L119" s="92">
        <f t="shared" si="141"/>
        <v>1</v>
      </c>
      <c r="M119" s="92">
        <f t="shared" si="141"/>
        <v>0</v>
      </c>
      <c r="N119" s="92">
        <f t="shared" si="141"/>
        <v>0</v>
      </c>
      <c r="O119" s="92">
        <f t="shared" si="141"/>
        <v>0</v>
      </c>
      <c r="P119" s="92">
        <f t="shared" si="141"/>
        <v>0</v>
      </c>
      <c r="Q119" s="92">
        <f t="shared" si="141"/>
        <v>0</v>
      </c>
      <c r="R119" s="92">
        <f t="shared" si="141"/>
        <v>0</v>
      </c>
      <c r="S119" s="92">
        <f t="shared" si="141"/>
        <v>0</v>
      </c>
      <c r="T119" s="92">
        <f t="shared" si="141"/>
        <v>0</v>
      </c>
      <c r="U119" s="92">
        <f t="shared" si="141"/>
        <v>0</v>
      </c>
      <c r="V119" s="92">
        <f t="shared" si="141"/>
        <v>0</v>
      </c>
      <c r="W119" s="92">
        <f t="shared" si="141"/>
        <v>0</v>
      </c>
      <c r="X119" s="92">
        <f t="shared" si="141"/>
        <v>0</v>
      </c>
      <c r="Y119" s="92">
        <f t="shared" si="141"/>
        <v>0</v>
      </c>
      <c r="Z119" s="92">
        <f t="shared" si="141"/>
        <v>0</v>
      </c>
      <c r="AA119" s="92">
        <f t="shared" si="141"/>
        <v>0</v>
      </c>
      <c r="AB119" s="92">
        <f t="shared" si="141"/>
        <v>0</v>
      </c>
      <c r="AC119" s="92">
        <f t="shared" si="141"/>
        <v>0</v>
      </c>
      <c r="AD119" s="92">
        <f t="shared" si="141"/>
        <v>0</v>
      </c>
      <c r="AE119" s="92">
        <f t="shared" si="141"/>
        <v>0</v>
      </c>
      <c r="AF119" s="92">
        <f t="shared" si="141"/>
        <v>0</v>
      </c>
      <c r="AG119" s="92">
        <f t="shared" si="141"/>
        <v>0</v>
      </c>
      <c r="AH119" s="92">
        <f t="shared" si="141"/>
        <v>0</v>
      </c>
      <c r="AI119" s="92">
        <f t="shared" si="141"/>
        <v>0</v>
      </c>
      <c r="AJ119" s="92">
        <f t="shared" si="141"/>
        <v>0</v>
      </c>
      <c r="AK119" s="92">
        <f t="shared" si="141"/>
        <v>0</v>
      </c>
      <c r="AL119" s="92">
        <f t="shared" si="141"/>
        <v>0</v>
      </c>
      <c r="AM119" s="92">
        <f t="shared" si="141"/>
        <v>0</v>
      </c>
      <c r="AN119" s="92">
        <f t="shared" si="141"/>
        <v>0</v>
      </c>
      <c r="AO119" s="92">
        <f t="shared" si="141"/>
        <v>0</v>
      </c>
      <c r="AP119" s="92">
        <f t="shared" si="141"/>
        <v>0</v>
      </c>
      <c r="AQ119" s="92">
        <f t="shared" si="141"/>
        <v>0</v>
      </c>
      <c r="AR119" s="92">
        <f t="shared" si="141"/>
        <v>0</v>
      </c>
      <c r="AS119" s="92">
        <f t="shared" si="141"/>
        <v>0</v>
      </c>
      <c r="AT119" s="92">
        <f t="shared" si="141"/>
        <v>0</v>
      </c>
      <c r="AU119" s="92">
        <f t="shared" si="141"/>
        <v>0</v>
      </c>
      <c r="AV119" s="92">
        <f t="shared" si="141"/>
        <v>0</v>
      </c>
      <c r="AW119" s="92">
        <f t="shared" si="141"/>
        <v>0</v>
      </c>
      <c r="AX119" s="92">
        <f t="shared" si="141"/>
        <v>0</v>
      </c>
      <c r="AY119" s="92">
        <f t="shared" si="141"/>
        <v>0</v>
      </c>
      <c r="AZ119" s="92">
        <f t="shared" si="141"/>
        <v>0</v>
      </c>
      <c r="BA119" s="92">
        <f t="shared" si="141"/>
        <v>0</v>
      </c>
      <c r="BB119" s="92">
        <f t="shared" si="141"/>
        <v>0</v>
      </c>
      <c r="BC119" s="92">
        <f t="shared" si="141"/>
        <v>0</v>
      </c>
      <c r="BD119" s="92">
        <f t="shared" si="141"/>
        <v>0</v>
      </c>
      <c r="BE119" s="92">
        <f t="shared" si="141"/>
        <v>0</v>
      </c>
      <c r="BF119" s="92">
        <f t="shared" si="141"/>
        <v>0</v>
      </c>
      <c r="BG119" s="92">
        <f t="shared" si="141"/>
        <v>0</v>
      </c>
      <c r="BH119" s="92">
        <f t="shared" si="141"/>
        <v>0</v>
      </c>
      <c r="BI119" s="92">
        <f t="shared" si="141"/>
        <v>0</v>
      </c>
      <c r="BJ119" s="92">
        <f t="shared" si="141"/>
        <v>0</v>
      </c>
      <c r="BK119" s="92">
        <f t="shared" si="141"/>
        <v>0</v>
      </c>
      <c r="BL119" s="150">
        <f t="shared" si="141"/>
        <v>0</v>
      </c>
      <c r="BM119" s="75"/>
      <c r="BN119" s="75"/>
      <c r="BO119" s="75"/>
      <c r="BP119" s="75"/>
      <c r="BQ119" s="75"/>
      <c r="BR119" s="75"/>
      <c r="BS119" s="75"/>
      <c r="BT119" s="75"/>
      <c r="BU119" s="75"/>
      <c r="BV119" s="75"/>
      <c r="BW119" s="75"/>
      <c r="BX119" s="75"/>
      <c r="BY119" s="75"/>
      <c r="BZ119" s="75"/>
      <c r="CA119" s="75"/>
      <c r="CB119" s="75"/>
      <c r="CC119" s="75"/>
      <c r="CD119" s="75"/>
      <c r="CE119" s="75"/>
      <c r="CF119" s="75"/>
      <c r="CG119" s="75"/>
      <c r="CH119" s="75"/>
      <c r="CK119" s="94">
        <v>41214</v>
      </c>
      <c r="CL119" s="98">
        <f t="shared" si="91"/>
        <v>1</v>
      </c>
      <c r="CM119" s="98">
        <f t="shared" si="116"/>
        <v>7.1428571428571425E-2</v>
      </c>
      <c r="CN119" s="98">
        <f t="shared" si="116"/>
        <v>0.14285714285714285</v>
      </c>
      <c r="CO119" s="98">
        <f t="shared" si="116"/>
        <v>0</v>
      </c>
      <c r="CP119" s="98">
        <f t="shared" si="126"/>
        <v>0</v>
      </c>
      <c r="CQ119" s="98">
        <f t="shared" si="126"/>
        <v>7.1428571428571425E-2</v>
      </c>
      <c r="CR119" s="98">
        <f t="shared" si="126"/>
        <v>0</v>
      </c>
      <c r="CS119" s="98">
        <f t="shared" si="126"/>
        <v>7.1428571428571425E-2</v>
      </c>
      <c r="CT119" s="98">
        <f t="shared" si="126"/>
        <v>0</v>
      </c>
      <c r="CU119" s="98">
        <f t="shared" si="126"/>
        <v>7.1428571428571425E-2</v>
      </c>
      <c r="CV119" s="98">
        <f t="shared" si="126"/>
        <v>0</v>
      </c>
      <c r="CW119" s="98">
        <f t="shared" si="126"/>
        <v>0</v>
      </c>
      <c r="CX119" s="98">
        <f t="shared" si="126"/>
        <v>0</v>
      </c>
      <c r="CY119" s="98">
        <f t="shared" si="126"/>
        <v>0</v>
      </c>
      <c r="CZ119" s="98">
        <f t="shared" si="126"/>
        <v>0</v>
      </c>
      <c r="DA119" s="98">
        <f t="shared" si="126"/>
        <v>0</v>
      </c>
      <c r="DB119" s="98">
        <f t="shared" si="126"/>
        <v>0</v>
      </c>
      <c r="DC119" s="98">
        <f t="shared" si="126"/>
        <v>0</v>
      </c>
      <c r="DD119" s="98">
        <f t="shared" si="126"/>
        <v>0</v>
      </c>
      <c r="DE119" s="98">
        <f t="shared" si="138"/>
        <v>0</v>
      </c>
      <c r="DF119" s="98">
        <f t="shared" si="138"/>
        <v>0</v>
      </c>
      <c r="DG119" s="98">
        <f t="shared" si="138"/>
        <v>0</v>
      </c>
      <c r="DH119" s="98">
        <f t="shared" si="138"/>
        <v>0</v>
      </c>
      <c r="DI119" s="98">
        <f t="shared" si="138"/>
        <v>0</v>
      </c>
      <c r="DJ119" s="98">
        <f t="shared" si="138"/>
        <v>0</v>
      </c>
      <c r="DK119" s="98">
        <f t="shared" si="138"/>
        <v>0</v>
      </c>
      <c r="DL119" s="98">
        <f t="shared" si="138"/>
        <v>0</v>
      </c>
      <c r="DM119" s="98">
        <f t="shared" si="138"/>
        <v>0</v>
      </c>
      <c r="DN119" s="98">
        <f t="shared" si="138"/>
        <v>0</v>
      </c>
      <c r="DO119" s="98">
        <f t="shared" si="138"/>
        <v>0</v>
      </c>
      <c r="DP119" s="98">
        <f t="shared" si="138"/>
        <v>0</v>
      </c>
      <c r="DQ119" s="98">
        <f t="shared" si="138"/>
        <v>0</v>
      </c>
      <c r="DR119" s="98">
        <f t="shared" si="138"/>
        <v>0</v>
      </c>
      <c r="DS119" s="98">
        <f t="shared" si="138"/>
        <v>0</v>
      </c>
      <c r="DT119" s="98">
        <f t="shared" si="138"/>
        <v>0</v>
      </c>
      <c r="DU119" s="98">
        <f t="shared" si="138"/>
        <v>0</v>
      </c>
      <c r="DV119" s="98">
        <f t="shared" si="138"/>
        <v>0</v>
      </c>
      <c r="DW119" s="98">
        <f t="shared" si="138"/>
        <v>0</v>
      </c>
      <c r="DX119" s="98">
        <f t="shared" si="138"/>
        <v>0</v>
      </c>
      <c r="DY119" s="98">
        <f t="shared" si="138"/>
        <v>0</v>
      </c>
      <c r="DZ119" s="98">
        <f t="shared" si="138"/>
        <v>0</v>
      </c>
      <c r="EA119" s="98">
        <f t="shared" si="138"/>
        <v>0</v>
      </c>
      <c r="EB119" s="98">
        <f t="shared" si="138"/>
        <v>0</v>
      </c>
      <c r="EC119" s="98">
        <f t="shared" si="138"/>
        <v>0</v>
      </c>
      <c r="ED119" s="98">
        <f t="shared" si="138"/>
        <v>0</v>
      </c>
      <c r="EE119" s="98">
        <f t="shared" si="138"/>
        <v>0</v>
      </c>
      <c r="EF119" s="98">
        <f t="shared" si="138"/>
        <v>0</v>
      </c>
      <c r="EG119" s="98">
        <f t="shared" si="138"/>
        <v>0</v>
      </c>
      <c r="EH119" s="98">
        <f t="shared" si="138"/>
        <v>0</v>
      </c>
      <c r="EI119" s="98">
        <f t="shared" si="136"/>
        <v>0</v>
      </c>
      <c r="EJ119" s="98">
        <f t="shared" si="136"/>
        <v>0</v>
      </c>
      <c r="EK119" s="98">
        <f t="shared" si="136"/>
        <v>0</v>
      </c>
      <c r="EL119" s="98">
        <f t="shared" si="136"/>
        <v>0</v>
      </c>
      <c r="EM119" s="98">
        <f t="shared" si="136"/>
        <v>0</v>
      </c>
      <c r="EN119" s="98">
        <f t="shared" si="136"/>
        <v>0</v>
      </c>
      <c r="EO119" s="98">
        <f t="shared" si="136"/>
        <v>0</v>
      </c>
      <c r="EP119" s="98">
        <f t="shared" si="136"/>
        <v>0</v>
      </c>
      <c r="EQ119" s="98">
        <f t="shared" si="136"/>
        <v>0</v>
      </c>
      <c r="ER119" s="98">
        <f t="shared" si="136"/>
        <v>0</v>
      </c>
      <c r="ES119" s="98">
        <f t="shared" si="136"/>
        <v>0</v>
      </c>
      <c r="ET119" s="98">
        <f t="shared" si="136"/>
        <v>0</v>
      </c>
      <c r="EU119" s="143">
        <f t="shared" si="136"/>
        <v>0</v>
      </c>
      <c r="EV119" s="97"/>
      <c r="EW119" s="97"/>
      <c r="EX119" s="97"/>
      <c r="EY119" s="97"/>
      <c r="EZ119" s="97"/>
      <c r="FA119" s="97"/>
      <c r="FB119" s="97"/>
      <c r="FC119" s="97"/>
      <c r="FD119" s="97"/>
      <c r="FE119" s="97"/>
      <c r="FF119" s="97"/>
      <c r="FG119" s="97"/>
      <c r="FH119" s="97"/>
      <c r="FI119" s="97"/>
      <c r="FJ119" s="97"/>
      <c r="FK119" s="97"/>
      <c r="FL119" s="97"/>
      <c r="FM119" s="97"/>
      <c r="FN119" s="97"/>
      <c r="FO119" s="97"/>
      <c r="FP119" s="97"/>
      <c r="FQ119" s="97"/>
      <c r="FT119" s="96">
        <v>41214</v>
      </c>
      <c r="FU119" s="97">
        <f t="shared" si="7"/>
        <v>0</v>
      </c>
      <c r="FV119" s="97">
        <f t="shared" si="8"/>
        <v>0.9285714285714286</v>
      </c>
      <c r="FW119" s="97">
        <f t="shared" si="9"/>
        <v>0.85714285714285721</v>
      </c>
      <c r="FX119" s="97">
        <f t="shared" si="10"/>
        <v>1</v>
      </c>
      <c r="FY119" s="97">
        <f t="shared" si="11"/>
        <v>1</v>
      </c>
      <c r="FZ119" s="97">
        <f t="shared" si="12"/>
        <v>0.9285714285714286</v>
      </c>
      <c r="GA119" s="97">
        <f t="shared" si="13"/>
        <v>1</v>
      </c>
      <c r="GB119" s="97">
        <f t="shared" si="14"/>
        <v>0.9285714285714286</v>
      </c>
      <c r="GC119" s="97">
        <f t="shared" si="15"/>
        <v>1</v>
      </c>
      <c r="GD119" s="97">
        <f t="shared" si="16"/>
        <v>0.9285714285714286</v>
      </c>
      <c r="GE119" s="97">
        <f t="shared" si="17"/>
        <v>1</v>
      </c>
      <c r="GF119" s="97">
        <f t="shared" si="18"/>
        <v>1</v>
      </c>
      <c r="GG119" s="97">
        <f t="shared" si="19"/>
        <v>1</v>
      </c>
      <c r="GH119" s="97">
        <f t="shared" si="20"/>
        <v>1</v>
      </c>
      <c r="GI119" s="97">
        <f t="shared" si="21"/>
        <v>1</v>
      </c>
      <c r="GJ119" s="97">
        <f t="shared" si="22"/>
        <v>1</v>
      </c>
      <c r="GK119" s="97">
        <f t="shared" si="23"/>
        <v>1</v>
      </c>
      <c r="GL119" s="97">
        <f t="shared" si="24"/>
        <v>1</v>
      </c>
      <c r="GM119" s="97">
        <f t="shared" si="25"/>
        <v>1</v>
      </c>
      <c r="GN119" s="97">
        <f t="shared" si="26"/>
        <v>1</v>
      </c>
      <c r="GO119" s="97">
        <f t="shared" si="27"/>
        <v>1</v>
      </c>
      <c r="GP119" s="97">
        <f t="shared" si="28"/>
        <v>1</v>
      </c>
      <c r="GQ119" s="97">
        <f t="shared" si="29"/>
        <v>1</v>
      </c>
      <c r="GR119" s="97">
        <f t="shared" si="30"/>
        <v>1</v>
      </c>
      <c r="GS119" s="97">
        <f t="shared" si="31"/>
        <v>1</v>
      </c>
      <c r="GT119" s="97">
        <f t="shared" si="32"/>
        <v>1</v>
      </c>
      <c r="GU119" s="97">
        <f t="shared" si="33"/>
        <v>1</v>
      </c>
      <c r="GV119" s="97">
        <f t="shared" si="34"/>
        <v>1</v>
      </c>
      <c r="GW119" s="97">
        <f t="shared" si="35"/>
        <v>1</v>
      </c>
      <c r="GX119" s="97">
        <f t="shared" si="36"/>
        <v>1</v>
      </c>
      <c r="GY119" s="97">
        <f t="shared" si="37"/>
        <v>1</v>
      </c>
      <c r="GZ119" s="97">
        <f t="shared" si="38"/>
        <v>1</v>
      </c>
      <c r="HA119" s="97">
        <f t="shared" si="39"/>
        <v>1</v>
      </c>
      <c r="HB119" s="97">
        <f t="shared" si="40"/>
        <v>1</v>
      </c>
      <c r="HC119" s="97">
        <f t="shared" si="41"/>
        <v>1</v>
      </c>
      <c r="HD119" s="97">
        <f t="shared" si="42"/>
        <v>1</v>
      </c>
      <c r="HE119" s="97">
        <f t="shared" si="43"/>
        <v>1</v>
      </c>
      <c r="HF119" s="97">
        <f t="shared" si="44"/>
        <v>1</v>
      </c>
      <c r="HG119" s="97">
        <f t="shared" si="45"/>
        <v>1</v>
      </c>
      <c r="HH119" s="97">
        <f t="shared" si="46"/>
        <v>1</v>
      </c>
      <c r="HI119" s="97">
        <f t="shared" si="47"/>
        <v>1</v>
      </c>
      <c r="HJ119" s="97">
        <f t="shared" si="48"/>
        <v>1</v>
      </c>
      <c r="HK119" s="97">
        <f t="shared" si="49"/>
        <v>1</v>
      </c>
      <c r="HL119" s="97">
        <f t="shared" si="50"/>
        <v>1</v>
      </c>
      <c r="HM119" s="97">
        <f t="shared" si="51"/>
        <v>1</v>
      </c>
      <c r="HN119" s="97">
        <f t="shared" si="52"/>
        <v>1</v>
      </c>
      <c r="HO119" s="97">
        <f t="shared" si="53"/>
        <v>1</v>
      </c>
      <c r="HP119" s="97">
        <f t="shared" si="54"/>
        <v>1</v>
      </c>
      <c r="HQ119" s="97">
        <f t="shared" si="55"/>
        <v>1</v>
      </c>
      <c r="HR119" s="97">
        <f t="shared" si="56"/>
        <v>1</v>
      </c>
      <c r="HS119" s="97">
        <f t="shared" si="57"/>
        <v>1</v>
      </c>
      <c r="HT119" s="97">
        <f t="shared" si="58"/>
        <v>1</v>
      </c>
      <c r="HU119" s="97">
        <f t="shared" si="59"/>
        <v>1</v>
      </c>
      <c r="HV119" s="97">
        <f t="shared" si="60"/>
        <v>1</v>
      </c>
      <c r="HW119" s="97">
        <f t="shared" si="61"/>
        <v>1</v>
      </c>
      <c r="HX119" s="97">
        <f t="shared" si="62"/>
        <v>1</v>
      </c>
      <c r="HY119" s="97">
        <f t="shared" si="63"/>
        <v>1</v>
      </c>
      <c r="HZ119" s="97">
        <f t="shared" si="64"/>
        <v>1</v>
      </c>
      <c r="IA119" s="97">
        <f t="shared" si="65"/>
        <v>1</v>
      </c>
      <c r="IB119" s="97">
        <f t="shared" si="66"/>
        <v>1</v>
      </c>
      <c r="IC119" s="97">
        <f t="shared" si="67"/>
        <v>1</v>
      </c>
      <c r="ID119" s="157">
        <f t="shared" si="68"/>
        <v>1</v>
      </c>
      <c r="IE119" s="99"/>
      <c r="IF119" s="99"/>
      <c r="IG119" s="99"/>
      <c r="IH119" s="99"/>
      <c r="II119" s="99"/>
      <c r="IJ119" s="99"/>
      <c r="IK119" s="99"/>
      <c r="IL119" s="99"/>
      <c r="IM119" s="99"/>
      <c r="IN119" s="99"/>
      <c r="IO119" s="99"/>
      <c r="IP119" s="99"/>
      <c r="IQ119" s="99"/>
      <c r="IR119" s="99"/>
      <c r="IS119" s="99"/>
      <c r="IT119" s="99"/>
      <c r="IU119" s="99"/>
      <c r="IV119" s="99"/>
      <c r="IW119" s="99"/>
      <c r="IX119" s="99"/>
      <c r="IY119" s="99"/>
      <c r="IZ119" s="99"/>
    </row>
    <row r="120" spans="2:260" x14ac:dyDescent="0.35">
      <c r="B120" s="73">
        <v>41244</v>
      </c>
      <c r="C120" s="92">
        <f>Z31</f>
        <v>11</v>
      </c>
      <c r="D120" s="92">
        <f t="shared" ref="D120:BK120" si="142">AA31</f>
        <v>3</v>
      </c>
      <c r="E120" s="92">
        <f t="shared" si="142"/>
        <v>2</v>
      </c>
      <c r="F120" s="92">
        <f t="shared" si="142"/>
        <v>2</v>
      </c>
      <c r="G120" s="92">
        <f t="shared" si="142"/>
        <v>2</v>
      </c>
      <c r="H120" s="92">
        <f t="shared" si="142"/>
        <v>1</v>
      </c>
      <c r="I120" s="92">
        <f t="shared" si="142"/>
        <v>2</v>
      </c>
      <c r="J120" s="92">
        <f t="shared" si="142"/>
        <v>2</v>
      </c>
      <c r="K120" s="92">
        <f t="shared" si="142"/>
        <v>1</v>
      </c>
      <c r="L120" s="92">
        <f t="shared" si="142"/>
        <v>1</v>
      </c>
      <c r="M120" s="92">
        <f t="shared" si="142"/>
        <v>3</v>
      </c>
      <c r="N120" s="92">
        <f t="shared" si="142"/>
        <v>1</v>
      </c>
      <c r="O120" s="92">
        <f t="shared" si="142"/>
        <v>1</v>
      </c>
      <c r="P120" s="92">
        <f t="shared" si="142"/>
        <v>1</v>
      </c>
      <c r="Q120" s="92">
        <f t="shared" si="142"/>
        <v>1</v>
      </c>
      <c r="R120" s="92">
        <f t="shared" si="142"/>
        <v>1</v>
      </c>
      <c r="S120" s="92">
        <f t="shared" si="142"/>
        <v>1</v>
      </c>
      <c r="T120" s="92">
        <f t="shared" si="142"/>
        <v>1</v>
      </c>
      <c r="U120" s="92">
        <f t="shared" si="142"/>
        <v>1</v>
      </c>
      <c r="V120" s="92">
        <f t="shared" si="142"/>
        <v>1</v>
      </c>
      <c r="W120" s="92">
        <f t="shared" si="142"/>
        <v>1</v>
      </c>
      <c r="X120" s="92">
        <f t="shared" si="142"/>
        <v>0</v>
      </c>
      <c r="Y120" s="92">
        <f t="shared" si="142"/>
        <v>1</v>
      </c>
      <c r="Z120" s="92">
        <f t="shared" si="142"/>
        <v>0</v>
      </c>
      <c r="AA120" s="92">
        <f t="shared" si="142"/>
        <v>0</v>
      </c>
      <c r="AB120" s="92">
        <f t="shared" si="142"/>
        <v>0</v>
      </c>
      <c r="AC120" s="92">
        <f t="shared" si="142"/>
        <v>0</v>
      </c>
      <c r="AD120" s="92">
        <f t="shared" si="142"/>
        <v>0</v>
      </c>
      <c r="AE120" s="92">
        <f t="shared" si="142"/>
        <v>0</v>
      </c>
      <c r="AF120" s="92">
        <f t="shared" si="142"/>
        <v>0</v>
      </c>
      <c r="AG120" s="92">
        <f t="shared" si="142"/>
        <v>0</v>
      </c>
      <c r="AH120" s="92">
        <f t="shared" si="142"/>
        <v>0</v>
      </c>
      <c r="AI120" s="92">
        <f t="shared" si="142"/>
        <v>0</v>
      </c>
      <c r="AJ120" s="92">
        <f t="shared" si="142"/>
        <v>0</v>
      </c>
      <c r="AK120" s="92">
        <f t="shared" si="142"/>
        <v>0</v>
      </c>
      <c r="AL120" s="92">
        <f t="shared" si="142"/>
        <v>0</v>
      </c>
      <c r="AM120" s="92">
        <f t="shared" si="142"/>
        <v>0</v>
      </c>
      <c r="AN120" s="92">
        <f t="shared" si="142"/>
        <v>0</v>
      </c>
      <c r="AO120" s="92">
        <f t="shared" si="142"/>
        <v>0</v>
      </c>
      <c r="AP120" s="92">
        <f t="shared" si="142"/>
        <v>0</v>
      </c>
      <c r="AQ120" s="92">
        <f t="shared" si="142"/>
        <v>0</v>
      </c>
      <c r="AR120" s="92">
        <f t="shared" si="142"/>
        <v>0</v>
      </c>
      <c r="AS120" s="92">
        <f t="shared" si="142"/>
        <v>0</v>
      </c>
      <c r="AT120" s="92">
        <f t="shared" si="142"/>
        <v>0</v>
      </c>
      <c r="AU120" s="92">
        <f t="shared" si="142"/>
        <v>0</v>
      </c>
      <c r="AV120" s="92">
        <f t="shared" si="142"/>
        <v>0</v>
      </c>
      <c r="AW120" s="92">
        <f t="shared" si="142"/>
        <v>0</v>
      </c>
      <c r="AX120" s="92">
        <f t="shared" si="142"/>
        <v>0</v>
      </c>
      <c r="AY120" s="92">
        <f t="shared" si="142"/>
        <v>0</v>
      </c>
      <c r="AZ120" s="92">
        <f t="shared" si="142"/>
        <v>0</v>
      </c>
      <c r="BA120" s="92">
        <f t="shared" si="142"/>
        <v>0</v>
      </c>
      <c r="BB120" s="92">
        <f t="shared" si="142"/>
        <v>0</v>
      </c>
      <c r="BC120" s="92">
        <f t="shared" si="142"/>
        <v>0</v>
      </c>
      <c r="BD120" s="92">
        <f t="shared" si="142"/>
        <v>0</v>
      </c>
      <c r="BE120" s="92">
        <f t="shared" si="142"/>
        <v>0</v>
      </c>
      <c r="BF120" s="92">
        <f t="shared" si="142"/>
        <v>0</v>
      </c>
      <c r="BG120" s="92">
        <f t="shared" si="142"/>
        <v>0</v>
      </c>
      <c r="BH120" s="92">
        <f t="shared" si="142"/>
        <v>0</v>
      </c>
      <c r="BI120" s="92">
        <f t="shared" si="142"/>
        <v>0</v>
      </c>
      <c r="BJ120" s="92">
        <f t="shared" si="142"/>
        <v>0</v>
      </c>
      <c r="BK120" s="150">
        <f t="shared" si="142"/>
        <v>0</v>
      </c>
      <c r="BL120" s="75"/>
      <c r="BM120" s="75"/>
      <c r="BN120" s="75"/>
      <c r="BO120" s="75"/>
      <c r="BP120" s="75"/>
      <c r="BQ120" s="75"/>
      <c r="BR120" s="75"/>
      <c r="BS120" s="75"/>
      <c r="BT120" s="75"/>
      <c r="BU120" s="75"/>
      <c r="BV120" s="75"/>
      <c r="BW120" s="75"/>
      <c r="BX120" s="75"/>
      <c r="BY120" s="75"/>
      <c r="BZ120" s="75"/>
      <c r="CA120" s="75"/>
      <c r="CB120" s="75"/>
      <c r="CC120" s="75"/>
      <c r="CD120" s="75"/>
      <c r="CE120" s="75"/>
      <c r="CF120" s="75"/>
      <c r="CG120" s="75"/>
      <c r="CH120" s="75"/>
      <c r="CK120" s="94">
        <v>41244</v>
      </c>
      <c r="CL120" s="98">
        <f t="shared" si="91"/>
        <v>1</v>
      </c>
      <c r="CM120" s="98">
        <f t="shared" si="116"/>
        <v>0.27272727272727271</v>
      </c>
      <c r="CN120" s="98">
        <f t="shared" si="116"/>
        <v>0.18181818181818182</v>
      </c>
      <c r="CO120" s="98">
        <f t="shared" si="116"/>
        <v>0.18181818181818182</v>
      </c>
      <c r="CP120" s="98">
        <f t="shared" si="126"/>
        <v>0.18181818181818182</v>
      </c>
      <c r="CQ120" s="98">
        <f t="shared" si="126"/>
        <v>9.0909090909090912E-2</v>
      </c>
      <c r="CR120" s="98">
        <f t="shared" si="126"/>
        <v>0.18181818181818182</v>
      </c>
      <c r="CS120" s="98">
        <f t="shared" si="126"/>
        <v>0.18181818181818182</v>
      </c>
      <c r="CT120" s="98">
        <f t="shared" si="126"/>
        <v>9.0909090909090912E-2</v>
      </c>
      <c r="CU120" s="98">
        <f t="shared" si="126"/>
        <v>9.0909090909090912E-2</v>
      </c>
      <c r="CV120" s="98">
        <f t="shared" si="126"/>
        <v>0.27272727272727271</v>
      </c>
      <c r="CW120" s="98">
        <f t="shared" si="126"/>
        <v>9.0909090909090912E-2</v>
      </c>
      <c r="CX120" s="98">
        <f t="shared" si="126"/>
        <v>9.0909090909090912E-2</v>
      </c>
      <c r="CY120" s="98">
        <f t="shared" si="126"/>
        <v>9.0909090909090912E-2</v>
      </c>
      <c r="CZ120" s="98">
        <f t="shared" si="126"/>
        <v>9.0909090909090912E-2</v>
      </c>
      <c r="DA120" s="98">
        <f t="shared" si="126"/>
        <v>9.0909090909090912E-2</v>
      </c>
      <c r="DB120" s="98">
        <f t="shared" si="126"/>
        <v>9.0909090909090912E-2</v>
      </c>
      <c r="DC120" s="98">
        <f t="shared" si="126"/>
        <v>9.0909090909090912E-2</v>
      </c>
      <c r="DD120" s="98">
        <f t="shared" si="126"/>
        <v>9.0909090909090912E-2</v>
      </c>
      <c r="DE120" s="98">
        <f t="shared" si="138"/>
        <v>9.0909090909090912E-2</v>
      </c>
      <c r="DF120" s="98">
        <f t="shared" si="138"/>
        <v>9.0909090909090912E-2</v>
      </c>
      <c r="DG120" s="98">
        <f t="shared" si="138"/>
        <v>0</v>
      </c>
      <c r="DH120" s="98">
        <f t="shared" si="138"/>
        <v>9.0909090909090912E-2</v>
      </c>
      <c r="DI120" s="98">
        <f t="shared" si="138"/>
        <v>0</v>
      </c>
      <c r="DJ120" s="98">
        <f t="shared" si="138"/>
        <v>0</v>
      </c>
      <c r="DK120" s="98">
        <f t="shared" si="138"/>
        <v>0</v>
      </c>
      <c r="DL120" s="98">
        <f t="shared" si="138"/>
        <v>0</v>
      </c>
      <c r="DM120" s="98">
        <f t="shared" si="138"/>
        <v>0</v>
      </c>
      <c r="DN120" s="98">
        <f t="shared" si="138"/>
        <v>0</v>
      </c>
      <c r="DO120" s="98">
        <f t="shared" si="138"/>
        <v>0</v>
      </c>
      <c r="DP120" s="98">
        <f t="shared" si="138"/>
        <v>0</v>
      </c>
      <c r="DQ120" s="98">
        <f t="shared" si="138"/>
        <v>0</v>
      </c>
      <c r="DR120" s="98">
        <f t="shared" si="138"/>
        <v>0</v>
      </c>
      <c r="DS120" s="98">
        <f t="shared" si="138"/>
        <v>0</v>
      </c>
      <c r="DT120" s="98">
        <f t="shared" si="138"/>
        <v>0</v>
      </c>
      <c r="DU120" s="98">
        <f t="shared" si="138"/>
        <v>0</v>
      </c>
      <c r="DV120" s="98">
        <f t="shared" si="138"/>
        <v>0</v>
      </c>
      <c r="DW120" s="98">
        <f t="shared" si="138"/>
        <v>0</v>
      </c>
      <c r="DX120" s="98">
        <f t="shared" si="138"/>
        <v>0</v>
      </c>
      <c r="DY120" s="98">
        <f t="shared" si="138"/>
        <v>0</v>
      </c>
      <c r="DZ120" s="98">
        <f t="shared" si="138"/>
        <v>0</v>
      </c>
      <c r="EA120" s="98">
        <f t="shared" si="138"/>
        <v>0</v>
      </c>
      <c r="EB120" s="98">
        <f t="shared" si="138"/>
        <v>0</v>
      </c>
      <c r="EC120" s="98">
        <f t="shared" si="138"/>
        <v>0</v>
      </c>
      <c r="ED120" s="98">
        <f t="shared" si="138"/>
        <v>0</v>
      </c>
      <c r="EE120" s="98">
        <f t="shared" si="138"/>
        <v>0</v>
      </c>
      <c r="EF120" s="98">
        <f t="shared" si="138"/>
        <v>0</v>
      </c>
      <c r="EG120" s="98">
        <f t="shared" si="138"/>
        <v>0</v>
      </c>
      <c r="EH120" s="98">
        <f t="shared" si="138"/>
        <v>0</v>
      </c>
      <c r="EI120" s="98">
        <f t="shared" si="136"/>
        <v>0</v>
      </c>
      <c r="EJ120" s="98">
        <f t="shared" si="136"/>
        <v>0</v>
      </c>
      <c r="EK120" s="98">
        <f t="shared" si="136"/>
        <v>0</v>
      </c>
      <c r="EL120" s="98">
        <f t="shared" si="136"/>
        <v>0</v>
      </c>
      <c r="EM120" s="98">
        <f t="shared" si="136"/>
        <v>0</v>
      </c>
      <c r="EN120" s="98">
        <f t="shared" si="136"/>
        <v>0</v>
      </c>
      <c r="EO120" s="98">
        <f t="shared" si="136"/>
        <v>0</v>
      </c>
      <c r="EP120" s="98">
        <f t="shared" si="136"/>
        <v>0</v>
      </c>
      <c r="EQ120" s="98">
        <f t="shared" si="136"/>
        <v>0</v>
      </c>
      <c r="ER120" s="98">
        <f t="shared" si="136"/>
        <v>0</v>
      </c>
      <c r="ES120" s="98">
        <f t="shared" si="136"/>
        <v>0</v>
      </c>
      <c r="ET120" s="143">
        <f t="shared" si="136"/>
        <v>0</v>
      </c>
      <c r="EU120" s="97"/>
      <c r="EV120" s="97"/>
      <c r="EW120" s="97"/>
      <c r="EX120" s="97"/>
      <c r="EY120" s="97"/>
      <c r="EZ120" s="97"/>
      <c r="FA120" s="97"/>
      <c r="FB120" s="97"/>
      <c r="FC120" s="97"/>
      <c r="FD120" s="97"/>
      <c r="FE120" s="97"/>
      <c r="FF120" s="97"/>
      <c r="FG120" s="97"/>
      <c r="FH120" s="97"/>
      <c r="FI120" s="97"/>
      <c r="FJ120" s="97"/>
      <c r="FK120" s="97"/>
      <c r="FL120" s="97"/>
      <c r="FM120" s="97"/>
      <c r="FN120" s="97"/>
      <c r="FO120" s="97"/>
      <c r="FP120" s="97"/>
      <c r="FQ120" s="97"/>
      <c r="FT120" s="96">
        <v>41244</v>
      </c>
      <c r="FU120" s="97">
        <f t="shared" si="7"/>
        <v>0</v>
      </c>
      <c r="FV120" s="97">
        <f t="shared" si="8"/>
        <v>0.72727272727272729</v>
      </c>
      <c r="FW120" s="97">
        <f t="shared" si="9"/>
        <v>0.81818181818181812</v>
      </c>
      <c r="FX120" s="97">
        <f t="shared" si="10"/>
        <v>0.81818181818181812</v>
      </c>
      <c r="FY120" s="97">
        <f t="shared" si="11"/>
        <v>0.81818181818181812</v>
      </c>
      <c r="FZ120" s="97">
        <f t="shared" si="12"/>
        <v>0.90909090909090906</v>
      </c>
      <c r="GA120" s="97">
        <f t="shared" si="13"/>
        <v>0.81818181818181812</v>
      </c>
      <c r="GB120" s="97">
        <f t="shared" si="14"/>
        <v>0.81818181818181812</v>
      </c>
      <c r="GC120" s="97">
        <f t="shared" si="15"/>
        <v>0.90909090909090906</v>
      </c>
      <c r="GD120" s="97">
        <f t="shared" si="16"/>
        <v>0.90909090909090906</v>
      </c>
      <c r="GE120" s="97">
        <f t="shared" si="17"/>
        <v>0.72727272727272729</v>
      </c>
      <c r="GF120" s="97">
        <f t="shared" si="18"/>
        <v>0.90909090909090906</v>
      </c>
      <c r="GG120" s="97">
        <f t="shared" si="19"/>
        <v>0.90909090909090906</v>
      </c>
      <c r="GH120" s="97">
        <f t="shared" si="20"/>
        <v>0.90909090909090906</v>
      </c>
      <c r="GI120" s="97">
        <f t="shared" si="21"/>
        <v>0.90909090909090906</v>
      </c>
      <c r="GJ120" s="97">
        <f t="shared" si="22"/>
        <v>0.90909090909090906</v>
      </c>
      <c r="GK120" s="97">
        <f t="shared" si="23"/>
        <v>0.90909090909090906</v>
      </c>
      <c r="GL120" s="97">
        <f t="shared" si="24"/>
        <v>0.90909090909090906</v>
      </c>
      <c r="GM120" s="97">
        <f t="shared" si="25"/>
        <v>0.90909090909090906</v>
      </c>
      <c r="GN120" s="97">
        <f t="shared" si="26"/>
        <v>0.90909090909090906</v>
      </c>
      <c r="GO120" s="97">
        <f t="shared" si="27"/>
        <v>0.90909090909090906</v>
      </c>
      <c r="GP120" s="97">
        <f t="shared" si="28"/>
        <v>1</v>
      </c>
      <c r="GQ120" s="97">
        <f t="shared" si="29"/>
        <v>0.90909090909090906</v>
      </c>
      <c r="GR120" s="97">
        <f t="shared" si="30"/>
        <v>1</v>
      </c>
      <c r="GS120" s="97">
        <f t="shared" si="31"/>
        <v>1</v>
      </c>
      <c r="GT120" s="97">
        <f t="shared" si="32"/>
        <v>1</v>
      </c>
      <c r="GU120" s="97">
        <f t="shared" si="33"/>
        <v>1</v>
      </c>
      <c r="GV120" s="97">
        <f t="shared" si="34"/>
        <v>1</v>
      </c>
      <c r="GW120" s="97">
        <f t="shared" si="35"/>
        <v>1</v>
      </c>
      <c r="GX120" s="97">
        <f t="shared" si="36"/>
        <v>1</v>
      </c>
      <c r="GY120" s="97">
        <f t="shared" si="37"/>
        <v>1</v>
      </c>
      <c r="GZ120" s="97">
        <f t="shared" si="38"/>
        <v>1</v>
      </c>
      <c r="HA120" s="97">
        <f t="shared" si="39"/>
        <v>1</v>
      </c>
      <c r="HB120" s="97">
        <f t="shared" si="40"/>
        <v>1</v>
      </c>
      <c r="HC120" s="97">
        <f t="shared" si="41"/>
        <v>1</v>
      </c>
      <c r="HD120" s="97">
        <f t="shared" si="42"/>
        <v>1</v>
      </c>
      <c r="HE120" s="97">
        <f t="shared" si="43"/>
        <v>1</v>
      </c>
      <c r="HF120" s="97">
        <f t="shared" si="44"/>
        <v>1</v>
      </c>
      <c r="HG120" s="97">
        <f t="shared" si="45"/>
        <v>1</v>
      </c>
      <c r="HH120" s="97">
        <f t="shared" si="46"/>
        <v>1</v>
      </c>
      <c r="HI120" s="97">
        <f t="shared" si="47"/>
        <v>1</v>
      </c>
      <c r="HJ120" s="97">
        <f t="shared" si="48"/>
        <v>1</v>
      </c>
      <c r="HK120" s="97">
        <f t="shared" si="49"/>
        <v>1</v>
      </c>
      <c r="HL120" s="97">
        <f t="shared" si="50"/>
        <v>1</v>
      </c>
      <c r="HM120" s="97">
        <f t="shared" si="51"/>
        <v>1</v>
      </c>
      <c r="HN120" s="97">
        <f t="shared" si="52"/>
        <v>1</v>
      </c>
      <c r="HO120" s="97">
        <f t="shared" si="53"/>
        <v>1</v>
      </c>
      <c r="HP120" s="97">
        <f t="shared" si="54"/>
        <v>1</v>
      </c>
      <c r="HQ120" s="97">
        <f t="shared" si="55"/>
        <v>1</v>
      </c>
      <c r="HR120" s="97">
        <f t="shared" si="56"/>
        <v>1</v>
      </c>
      <c r="HS120" s="97">
        <f t="shared" si="57"/>
        <v>1</v>
      </c>
      <c r="HT120" s="97">
        <f t="shared" si="58"/>
        <v>1</v>
      </c>
      <c r="HU120" s="97">
        <f t="shared" si="59"/>
        <v>1</v>
      </c>
      <c r="HV120" s="97">
        <f t="shared" si="60"/>
        <v>1</v>
      </c>
      <c r="HW120" s="97">
        <f t="shared" si="61"/>
        <v>1</v>
      </c>
      <c r="HX120" s="97">
        <f t="shared" si="62"/>
        <v>1</v>
      </c>
      <c r="HY120" s="97">
        <f t="shared" si="63"/>
        <v>1</v>
      </c>
      <c r="HZ120" s="97">
        <f t="shared" si="64"/>
        <v>1</v>
      </c>
      <c r="IA120" s="97">
        <f t="shared" si="65"/>
        <v>1</v>
      </c>
      <c r="IB120" s="97">
        <f t="shared" si="66"/>
        <v>1</v>
      </c>
      <c r="IC120" s="157">
        <f t="shared" si="67"/>
        <v>1</v>
      </c>
      <c r="ID120" s="99"/>
      <c r="IE120" s="99"/>
      <c r="IF120" s="99"/>
      <c r="IG120" s="99"/>
      <c r="IH120" s="99"/>
      <c r="II120" s="99"/>
      <c r="IJ120" s="99"/>
      <c r="IK120" s="99"/>
      <c r="IL120" s="99"/>
      <c r="IM120" s="99"/>
      <c r="IN120" s="99"/>
      <c r="IO120" s="99"/>
      <c r="IP120" s="99"/>
      <c r="IQ120" s="99"/>
      <c r="IR120" s="99"/>
      <c r="IS120" s="99"/>
      <c r="IT120" s="99"/>
      <c r="IU120" s="99"/>
      <c r="IV120" s="99"/>
      <c r="IW120" s="99"/>
      <c r="IX120" s="99"/>
      <c r="IY120" s="99"/>
      <c r="IZ120" s="99"/>
    </row>
    <row r="121" spans="2:260" x14ac:dyDescent="0.35">
      <c r="B121" s="73">
        <v>41275</v>
      </c>
      <c r="C121" s="92">
        <f>AA32</f>
        <v>7</v>
      </c>
      <c r="D121" s="92">
        <f t="shared" ref="D121:BJ121" si="143">AB32</f>
        <v>2</v>
      </c>
      <c r="E121" s="92">
        <f t="shared" si="143"/>
        <v>1</v>
      </c>
      <c r="F121" s="92">
        <f t="shared" si="143"/>
        <v>1</v>
      </c>
      <c r="G121" s="92">
        <f t="shared" si="143"/>
        <v>1</v>
      </c>
      <c r="H121" s="92">
        <f t="shared" si="143"/>
        <v>2</v>
      </c>
      <c r="I121" s="92">
        <f t="shared" si="143"/>
        <v>2</v>
      </c>
      <c r="J121" s="92">
        <f t="shared" si="143"/>
        <v>0</v>
      </c>
      <c r="K121" s="92">
        <f t="shared" si="143"/>
        <v>2</v>
      </c>
      <c r="L121" s="92">
        <f t="shared" si="143"/>
        <v>1</v>
      </c>
      <c r="M121" s="92">
        <f t="shared" si="143"/>
        <v>2</v>
      </c>
      <c r="N121" s="92">
        <f t="shared" si="143"/>
        <v>1</v>
      </c>
      <c r="O121" s="92">
        <f t="shared" si="143"/>
        <v>2</v>
      </c>
      <c r="P121" s="92">
        <f t="shared" si="143"/>
        <v>2</v>
      </c>
      <c r="Q121" s="92">
        <f t="shared" si="143"/>
        <v>3</v>
      </c>
      <c r="R121" s="92">
        <f t="shared" si="143"/>
        <v>1</v>
      </c>
      <c r="S121" s="92">
        <f t="shared" si="143"/>
        <v>2</v>
      </c>
      <c r="T121" s="92">
        <f t="shared" si="143"/>
        <v>1</v>
      </c>
      <c r="U121" s="92">
        <f t="shared" si="143"/>
        <v>1</v>
      </c>
      <c r="V121" s="92">
        <f t="shared" si="143"/>
        <v>1</v>
      </c>
      <c r="W121" s="92">
        <f t="shared" si="143"/>
        <v>1</v>
      </c>
      <c r="X121" s="92">
        <f t="shared" si="143"/>
        <v>0</v>
      </c>
      <c r="Y121" s="92">
        <f t="shared" si="143"/>
        <v>1</v>
      </c>
      <c r="Z121" s="92">
        <f t="shared" si="143"/>
        <v>3</v>
      </c>
      <c r="AA121" s="92">
        <f t="shared" si="143"/>
        <v>1</v>
      </c>
      <c r="AB121" s="92">
        <f t="shared" si="143"/>
        <v>1</v>
      </c>
      <c r="AC121" s="92">
        <f t="shared" si="143"/>
        <v>1</v>
      </c>
      <c r="AD121" s="92">
        <f t="shared" si="143"/>
        <v>0</v>
      </c>
      <c r="AE121" s="92">
        <f t="shared" si="143"/>
        <v>1</v>
      </c>
      <c r="AF121" s="92">
        <f t="shared" si="143"/>
        <v>1</v>
      </c>
      <c r="AG121" s="92">
        <f t="shared" si="143"/>
        <v>1</v>
      </c>
      <c r="AH121" s="92">
        <f t="shared" si="143"/>
        <v>1</v>
      </c>
      <c r="AI121" s="92">
        <f t="shared" si="143"/>
        <v>1</v>
      </c>
      <c r="AJ121" s="92">
        <f t="shared" si="143"/>
        <v>0</v>
      </c>
      <c r="AK121" s="92">
        <f t="shared" si="143"/>
        <v>2</v>
      </c>
      <c r="AL121" s="92">
        <f t="shared" si="143"/>
        <v>1</v>
      </c>
      <c r="AM121" s="92">
        <f t="shared" si="143"/>
        <v>1</v>
      </c>
      <c r="AN121" s="92">
        <f t="shared" si="143"/>
        <v>2</v>
      </c>
      <c r="AO121" s="92">
        <f t="shared" si="143"/>
        <v>1</v>
      </c>
      <c r="AP121" s="92">
        <f t="shared" si="143"/>
        <v>1</v>
      </c>
      <c r="AQ121" s="92">
        <f t="shared" si="143"/>
        <v>1</v>
      </c>
      <c r="AR121" s="92">
        <f t="shared" si="143"/>
        <v>1</v>
      </c>
      <c r="AS121" s="92">
        <f t="shared" si="143"/>
        <v>0</v>
      </c>
      <c r="AT121" s="92">
        <f t="shared" si="143"/>
        <v>2</v>
      </c>
      <c r="AU121" s="92">
        <f t="shared" si="143"/>
        <v>2</v>
      </c>
      <c r="AV121" s="92">
        <f t="shared" si="143"/>
        <v>0</v>
      </c>
      <c r="AW121" s="92">
        <f t="shared" si="143"/>
        <v>1</v>
      </c>
      <c r="AX121" s="92">
        <f t="shared" si="143"/>
        <v>0</v>
      </c>
      <c r="AY121" s="92">
        <f t="shared" si="143"/>
        <v>1</v>
      </c>
      <c r="AZ121" s="92">
        <f t="shared" si="143"/>
        <v>0</v>
      </c>
      <c r="BA121" s="92">
        <f t="shared" si="143"/>
        <v>1</v>
      </c>
      <c r="BB121" s="92">
        <f t="shared" si="143"/>
        <v>0</v>
      </c>
      <c r="BC121" s="92">
        <f t="shared" si="143"/>
        <v>0</v>
      </c>
      <c r="BD121" s="92">
        <f t="shared" si="143"/>
        <v>1</v>
      </c>
      <c r="BE121" s="92">
        <f t="shared" si="143"/>
        <v>1</v>
      </c>
      <c r="BF121" s="92">
        <f t="shared" si="143"/>
        <v>0</v>
      </c>
      <c r="BG121" s="92">
        <f t="shared" si="143"/>
        <v>0</v>
      </c>
      <c r="BH121" s="92">
        <f t="shared" si="143"/>
        <v>0</v>
      </c>
      <c r="BI121" s="92">
        <f t="shared" si="143"/>
        <v>0</v>
      </c>
      <c r="BJ121" s="150">
        <f t="shared" si="143"/>
        <v>0</v>
      </c>
      <c r="BK121" s="75"/>
      <c r="BL121" s="75"/>
      <c r="BM121" s="75"/>
      <c r="BN121" s="75"/>
      <c r="BO121" s="75"/>
      <c r="BP121" s="75"/>
      <c r="BQ121" s="75"/>
      <c r="BR121" s="75"/>
      <c r="BS121" s="75"/>
      <c r="BT121" s="75"/>
      <c r="BU121" s="75"/>
      <c r="BV121" s="75"/>
      <c r="BW121" s="75"/>
      <c r="BX121" s="75"/>
      <c r="BY121" s="75"/>
      <c r="BZ121" s="75"/>
      <c r="CA121" s="75"/>
      <c r="CB121" s="75"/>
      <c r="CC121" s="75"/>
      <c r="CD121" s="75"/>
      <c r="CE121" s="75"/>
      <c r="CF121" s="75"/>
      <c r="CG121" s="75"/>
      <c r="CH121" s="75"/>
      <c r="CK121" s="94">
        <v>41275</v>
      </c>
      <c r="CL121" s="98">
        <f t="shared" si="91"/>
        <v>1</v>
      </c>
      <c r="CM121" s="98">
        <f t="shared" si="116"/>
        <v>0.2857142857142857</v>
      </c>
      <c r="CN121" s="98">
        <f t="shared" si="116"/>
        <v>0.14285714285714285</v>
      </c>
      <c r="CO121" s="98">
        <f t="shared" si="116"/>
        <v>0.14285714285714285</v>
      </c>
      <c r="CP121" s="98">
        <f t="shared" si="126"/>
        <v>0.14285714285714285</v>
      </c>
      <c r="CQ121" s="98">
        <f t="shared" si="126"/>
        <v>0.2857142857142857</v>
      </c>
      <c r="CR121" s="98">
        <f t="shared" si="126"/>
        <v>0.2857142857142857</v>
      </c>
      <c r="CS121" s="98">
        <f t="shared" si="126"/>
        <v>0</v>
      </c>
      <c r="CT121" s="98">
        <f t="shared" si="126"/>
        <v>0.2857142857142857</v>
      </c>
      <c r="CU121" s="98">
        <f t="shared" si="126"/>
        <v>0.14285714285714285</v>
      </c>
      <c r="CV121" s="98">
        <f t="shared" si="126"/>
        <v>0.2857142857142857</v>
      </c>
      <c r="CW121" s="98">
        <f t="shared" si="126"/>
        <v>0.14285714285714285</v>
      </c>
      <c r="CX121" s="98">
        <f t="shared" si="126"/>
        <v>0.2857142857142857</v>
      </c>
      <c r="CY121" s="98">
        <f t="shared" si="126"/>
        <v>0.2857142857142857</v>
      </c>
      <c r="CZ121" s="98">
        <f t="shared" si="126"/>
        <v>0.42857142857142855</v>
      </c>
      <c r="DA121" s="98">
        <f t="shared" si="126"/>
        <v>0.14285714285714285</v>
      </c>
      <c r="DB121" s="98">
        <f t="shared" si="126"/>
        <v>0.2857142857142857</v>
      </c>
      <c r="DC121" s="98">
        <f t="shared" si="126"/>
        <v>0.14285714285714285</v>
      </c>
      <c r="DD121" s="98">
        <f t="shared" si="126"/>
        <v>0.14285714285714285</v>
      </c>
      <c r="DE121" s="98">
        <f t="shared" si="138"/>
        <v>0.14285714285714285</v>
      </c>
      <c r="DF121" s="98">
        <f t="shared" si="138"/>
        <v>0.14285714285714285</v>
      </c>
      <c r="DG121" s="98">
        <f t="shared" si="138"/>
        <v>0</v>
      </c>
      <c r="DH121" s="98">
        <f t="shared" si="138"/>
        <v>0.14285714285714285</v>
      </c>
      <c r="DI121" s="98">
        <f t="shared" si="138"/>
        <v>0.42857142857142855</v>
      </c>
      <c r="DJ121" s="98">
        <f t="shared" si="138"/>
        <v>0.14285714285714285</v>
      </c>
      <c r="DK121" s="98">
        <f t="shared" si="138"/>
        <v>0.14285714285714285</v>
      </c>
      <c r="DL121" s="98">
        <f t="shared" si="138"/>
        <v>0.14285714285714285</v>
      </c>
      <c r="DM121" s="98">
        <f t="shared" si="138"/>
        <v>0</v>
      </c>
      <c r="DN121" s="98">
        <f t="shared" si="138"/>
        <v>0.14285714285714285</v>
      </c>
      <c r="DO121" s="98">
        <f t="shared" si="138"/>
        <v>0.14285714285714285</v>
      </c>
      <c r="DP121" s="98">
        <f t="shared" si="138"/>
        <v>0.14285714285714285</v>
      </c>
      <c r="DQ121" s="98">
        <f t="shared" si="138"/>
        <v>0.14285714285714285</v>
      </c>
      <c r="DR121" s="98">
        <f t="shared" si="138"/>
        <v>0.14285714285714285</v>
      </c>
      <c r="DS121" s="98">
        <f t="shared" si="138"/>
        <v>0</v>
      </c>
      <c r="DT121" s="98">
        <f t="shared" si="138"/>
        <v>0.2857142857142857</v>
      </c>
      <c r="DU121" s="98">
        <f t="shared" si="138"/>
        <v>0.14285714285714285</v>
      </c>
      <c r="DV121" s="98">
        <f t="shared" si="138"/>
        <v>0.14285714285714285</v>
      </c>
      <c r="DW121" s="98">
        <f t="shared" si="138"/>
        <v>0.2857142857142857</v>
      </c>
      <c r="DX121" s="98">
        <f t="shared" si="138"/>
        <v>0.14285714285714285</v>
      </c>
      <c r="DY121" s="98">
        <f t="shared" si="138"/>
        <v>0.14285714285714285</v>
      </c>
      <c r="DZ121" s="98">
        <f t="shared" si="138"/>
        <v>0.14285714285714285</v>
      </c>
      <c r="EA121" s="98">
        <f t="shared" si="138"/>
        <v>0.14285714285714285</v>
      </c>
      <c r="EB121" s="98">
        <f t="shared" si="138"/>
        <v>0</v>
      </c>
      <c r="EC121" s="98">
        <f t="shared" si="138"/>
        <v>0.2857142857142857</v>
      </c>
      <c r="ED121" s="98">
        <f t="shared" si="138"/>
        <v>0.2857142857142857</v>
      </c>
      <c r="EE121" s="98">
        <f t="shared" si="138"/>
        <v>0</v>
      </c>
      <c r="EF121" s="98">
        <f t="shared" si="138"/>
        <v>0.14285714285714285</v>
      </c>
      <c r="EG121" s="98">
        <f t="shared" si="138"/>
        <v>0</v>
      </c>
      <c r="EH121" s="98">
        <f t="shared" si="138"/>
        <v>0.14285714285714285</v>
      </c>
      <c r="EI121" s="98">
        <f t="shared" si="136"/>
        <v>0</v>
      </c>
      <c r="EJ121" s="98">
        <f t="shared" si="136"/>
        <v>0.14285714285714285</v>
      </c>
      <c r="EK121" s="98">
        <f t="shared" si="136"/>
        <v>0</v>
      </c>
      <c r="EL121" s="98">
        <f t="shared" si="136"/>
        <v>0</v>
      </c>
      <c r="EM121" s="98">
        <f t="shared" si="136"/>
        <v>0.14285714285714285</v>
      </c>
      <c r="EN121" s="98">
        <f t="shared" si="136"/>
        <v>0.14285714285714285</v>
      </c>
      <c r="EO121" s="98">
        <f t="shared" si="136"/>
        <v>0</v>
      </c>
      <c r="EP121" s="98">
        <f t="shared" si="136"/>
        <v>0</v>
      </c>
      <c r="EQ121" s="98">
        <f t="shared" si="136"/>
        <v>0</v>
      </c>
      <c r="ER121" s="98">
        <f t="shared" si="136"/>
        <v>0</v>
      </c>
      <c r="ES121" s="143">
        <f t="shared" si="136"/>
        <v>0</v>
      </c>
      <c r="ET121" s="97"/>
      <c r="EU121" s="97"/>
      <c r="EV121" s="97"/>
      <c r="EW121" s="97"/>
      <c r="EX121" s="97"/>
      <c r="EY121" s="97"/>
      <c r="EZ121" s="97"/>
      <c r="FA121" s="97"/>
      <c r="FB121" s="97"/>
      <c r="FC121" s="97"/>
      <c r="FD121" s="97"/>
      <c r="FE121" s="97"/>
      <c r="FF121" s="97"/>
      <c r="FG121" s="97"/>
      <c r="FH121" s="97"/>
      <c r="FI121" s="97"/>
      <c r="FJ121" s="97"/>
      <c r="FK121" s="97"/>
      <c r="FL121" s="97"/>
      <c r="FM121" s="97"/>
      <c r="FN121" s="97"/>
      <c r="FO121" s="97"/>
      <c r="FP121" s="97"/>
      <c r="FQ121" s="97"/>
      <c r="FT121" s="96">
        <v>41275</v>
      </c>
      <c r="FU121" s="97">
        <f t="shared" si="7"/>
        <v>0</v>
      </c>
      <c r="FV121" s="97">
        <f t="shared" si="8"/>
        <v>0.7142857142857143</v>
      </c>
      <c r="FW121" s="97">
        <f t="shared" si="9"/>
        <v>0.85714285714285721</v>
      </c>
      <c r="FX121" s="97">
        <f t="shared" si="10"/>
        <v>0.85714285714285721</v>
      </c>
      <c r="FY121" s="97">
        <f t="shared" si="11"/>
        <v>0.85714285714285721</v>
      </c>
      <c r="FZ121" s="97">
        <f t="shared" si="12"/>
        <v>0.7142857142857143</v>
      </c>
      <c r="GA121" s="97">
        <f t="shared" si="13"/>
        <v>0.7142857142857143</v>
      </c>
      <c r="GB121" s="97">
        <f t="shared" si="14"/>
        <v>1</v>
      </c>
      <c r="GC121" s="97">
        <f t="shared" si="15"/>
        <v>0.7142857142857143</v>
      </c>
      <c r="GD121" s="97">
        <f t="shared" si="16"/>
        <v>0.85714285714285721</v>
      </c>
      <c r="GE121" s="97">
        <f t="shared" si="17"/>
        <v>0.7142857142857143</v>
      </c>
      <c r="GF121" s="97">
        <f t="shared" si="18"/>
        <v>0.85714285714285721</v>
      </c>
      <c r="GG121" s="97">
        <f t="shared" si="19"/>
        <v>0.7142857142857143</v>
      </c>
      <c r="GH121" s="97">
        <f t="shared" si="20"/>
        <v>0.7142857142857143</v>
      </c>
      <c r="GI121" s="97">
        <f t="shared" si="21"/>
        <v>0.5714285714285714</v>
      </c>
      <c r="GJ121" s="97">
        <f t="shared" si="22"/>
        <v>0.85714285714285721</v>
      </c>
      <c r="GK121" s="97">
        <f t="shared" si="23"/>
        <v>0.7142857142857143</v>
      </c>
      <c r="GL121" s="97">
        <f t="shared" si="24"/>
        <v>0.85714285714285721</v>
      </c>
      <c r="GM121" s="97">
        <f t="shared" si="25"/>
        <v>0.85714285714285721</v>
      </c>
      <c r="GN121" s="97">
        <f t="shared" si="26"/>
        <v>0.85714285714285721</v>
      </c>
      <c r="GO121" s="97">
        <f t="shared" si="27"/>
        <v>0.85714285714285721</v>
      </c>
      <c r="GP121" s="97">
        <f t="shared" si="28"/>
        <v>1</v>
      </c>
      <c r="GQ121" s="97">
        <f t="shared" si="29"/>
        <v>0.85714285714285721</v>
      </c>
      <c r="GR121" s="97">
        <f t="shared" si="30"/>
        <v>0.5714285714285714</v>
      </c>
      <c r="GS121" s="97">
        <f t="shared" si="31"/>
        <v>0.85714285714285721</v>
      </c>
      <c r="GT121" s="97">
        <f t="shared" si="32"/>
        <v>0.85714285714285721</v>
      </c>
      <c r="GU121" s="97">
        <f t="shared" si="33"/>
        <v>0.85714285714285721</v>
      </c>
      <c r="GV121" s="97">
        <f t="shared" si="34"/>
        <v>1</v>
      </c>
      <c r="GW121" s="97">
        <f t="shared" si="35"/>
        <v>0.85714285714285721</v>
      </c>
      <c r="GX121" s="97">
        <f t="shared" si="36"/>
        <v>0.85714285714285721</v>
      </c>
      <c r="GY121" s="97">
        <f t="shared" si="37"/>
        <v>0.85714285714285721</v>
      </c>
      <c r="GZ121" s="97">
        <f t="shared" si="38"/>
        <v>0.85714285714285721</v>
      </c>
      <c r="HA121" s="97">
        <f t="shared" si="39"/>
        <v>0.85714285714285721</v>
      </c>
      <c r="HB121" s="97">
        <f t="shared" si="40"/>
        <v>1</v>
      </c>
      <c r="HC121" s="97">
        <f t="shared" si="41"/>
        <v>0.7142857142857143</v>
      </c>
      <c r="HD121" s="97">
        <f t="shared" si="42"/>
        <v>0.85714285714285721</v>
      </c>
      <c r="HE121" s="97">
        <f t="shared" si="43"/>
        <v>0.85714285714285721</v>
      </c>
      <c r="HF121" s="97">
        <f t="shared" si="44"/>
        <v>0.7142857142857143</v>
      </c>
      <c r="HG121" s="97">
        <f t="shared" si="45"/>
        <v>0.85714285714285721</v>
      </c>
      <c r="HH121" s="97">
        <f t="shared" si="46"/>
        <v>0.85714285714285721</v>
      </c>
      <c r="HI121" s="97">
        <f t="shared" si="47"/>
        <v>0.85714285714285721</v>
      </c>
      <c r="HJ121" s="97">
        <f t="shared" si="48"/>
        <v>0.85714285714285721</v>
      </c>
      <c r="HK121" s="97">
        <f t="shared" si="49"/>
        <v>1</v>
      </c>
      <c r="HL121" s="97">
        <f t="shared" si="50"/>
        <v>0.7142857142857143</v>
      </c>
      <c r="HM121" s="97">
        <f t="shared" si="51"/>
        <v>0.7142857142857143</v>
      </c>
      <c r="HN121" s="97">
        <f t="shared" si="52"/>
        <v>1</v>
      </c>
      <c r="HO121" s="97">
        <f t="shared" si="53"/>
        <v>0.85714285714285721</v>
      </c>
      <c r="HP121" s="97">
        <f t="shared" si="54"/>
        <v>1</v>
      </c>
      <c r="HQ121" s="97">
        <f t="shared" si="55"/>
        <v>0.85714285714285721</v>
      </c>
      <c r="HR121" s="97">
        <f t="shared" si="56"/>
        <v>1</v>
      </c>
      <c r="HS121" s="97">
        <f t="shared" si="57"/>
        <v>0.85714285714285721</v>
      </c>
      <c r="HT121" s="97">
        <f t="shared" si="58"/>
        <v>1</v>
      </c>
      <c r="HU121" s="97">
        <f t="shared" si="59"/>
        <v>1</v>
      </c>
      <c r="HV121" s="97">
        <f t="shared" si="60"/>
        <v>0.85714285714285721</v>
      </c>
      <c r="HW121" s="97">
        <f t="shared" si="61"/>
        <v>0.85714285714285721</v>
      </c>
      <c r="HX121" s="97">
        <f t="shared" si="62"/>
        <v>1</v>
      </c>
      <c r="HY121" s="97">
        <f t="shared" si="63"/>
        <v>1</v>
      </c>
      <c r="HZ121" s="97">
        <f t="shared" si="64"/>
        <v>1</v>
      </c>
      <c r="IA121" s="97">
        <f t="shared" si="65"/>
        <v>1</v>
      </c>
      <c r="IB121" s="157">
        <f t="shared" si="66"/>
        <v>1</v>
      </c>
      <c r="IC121" s="99"/>
      <c r="ID121" s="99"/>
      <c r="IE121" s="99"/>
      <c r="IF121" s="99"/>
      <c r="IG121" s="99"/>
      <c r="IH121" s="99"/>
      <c r="II121" s="99"/>
      <c r="IJ121" s="99"/>
      <c r="IK121" s="99"/>
      <c r="IL121" s="99"/>
      <c r="IM121" s="99"/>
      <c r="IN121" s="99"/>
      <c r="IO121" s="99"/>
      <c r="IP121" s="99"/>
      <c r="IQ121" s="99"/>
      <c r="IR121" s="99"/>
      <c r="IS121" s="99"/>
      <c r="IT121" s="99"/>
      <c r="IU121" s="99"/>
      <c r="IV121" s="99"/>
      <c r="IW121" s="99"/>
      <c r="IX121" s="99"/>
      <c r="IY121" s="99"/>
      <c r="IZ121" s="99"/>
    </row>
    <row r="122" spans="2:260" x14ac:dyDescent="0.35">
      <c r="B122" s="73">
        <v>41306</v>
      </c>
      <c r="C122" s="92">
        <f>AB33</f>
        <v>11</v>
      </c>
      <c r="D122" s="92">
        <f t="shared" ref="D122:BI122" si="144">AC33</f>
        <v>1</v>
      </c>
      <c r="E122" s="92">
        <f t="shared" si="144"/>
        <v>2</v>
      </c>
      <c r="F122" s="92">
        <f t="shared" si="144"/>
        <v>1</v>
      </c>
      <c r="G122" s="92">
        <f t="shared" si="144"/>
        <v>0</v>
      </c>
      <c r="H122" s="92">
        <f t="shared" si="144"/>
        <v>0</v>
      </c>
      <c r="I122" s="92">
        <f t="shared" si="144"/>
        <v>0</v>
      </c>
      <c r="J122" s="92">
        <f t="shared" si="144"/>
        <v>0</v>
      </c>
      <c r="K122" s="92">
        <f t="shared" si="144"/>
        <v>0</v>
      </c>
      <c r="L122" s="92">
        <f t="shared" si="144"/>
        <v>0</v>
      </c>
      <c r="M122" s="92">
        <f t="shared" si="144"/>
        <v>0</v>
      </c>
      <c r="N122" s="92">
        <f t="shared" si="144"/>
        <v>0</v>
      </c>
      <c r="O122" s="92">
        <f t="shared" si="144"/>
        <v>0</v>
      </c>
      <c r="P122" s="92">
        <f t="shared" si="144"/>
        <v>0</v>
      </c>
      <c r="Q122" s="92">
        <f t="shared" si="144"/>
        <v>0</v>
      </c>
      <c r="R122" s="92">
        <f t="shared" si="144"/>
        <v>0</v>
      </c>
      <c r="S122" s="92">
        <f t="shared" si="144"/>
        <v>0</v>
      </c>
      <c r="T122" s="92">
        <f t="shared" si="144"/>
        <v>0</v>
      </c>
      <c r="U122" s="92">
        <f t="shared" si="144"/>
        <v>0</v>
      </c>
      <c r="V122" s="92">
        <f t="shared" si="144"/>
        <v>0</v>
      </c>
      <c r="W122" s="92">
        <f t="shared" si="144"/>
        <v>0</v>
      </c>
      <c r="X122" s="92">
        <f t="shared" si="144"/>
        <v>0</v>
      </c>
      <c r="Y122" s="92">
        <f t="shared" si="144"/>
        <v>0</v>
      </c>
      <c r="Z122" s="92">
        <f t="shared" si="144"/>
        <v>0</v>
      </c>
      <c r="AA122" s="92">
        <f t="shared" si="144"/>
        <v>0</v>
      </c>
      <c r="AB122" s="92">
        <f t="shared" si="144"/>
        <v>0</v>
      </c>
      <c r="AC122" s="92">
        <f t="shared" si="144"/>
        <v>0</v>
      </c>
      <c r="AD122" s="92">
        <f t="shared" si="144"/>
        <v>0</v>
      </c>
      <c r="AE122" s="92">
        <f t="shared" si="144"/>
        <v>0</v>
      </c>
      <c r="AF122" s="92">
        <f t="shared" si="144"/>
        <v>0</v>
      </c>
      <c r="AG122" s="92">
        <f t="shared" si="144"/>
        <v>0</v>
      </c>
      <c r="AH122" s="92">
        <f t="shared" si="144"/>
        <v>0</v>
      </c>
      <c r="AI122" s="92">
        <f t="shared" si="144"/>
        <v>0</v>
      </c>
      <c r="AJ122" s="92">
        <f t="shared" si="144"/>
        <v>0</v>
      </c>
      <c r="AK122" s="92">
        <f t="shared" si="144"/>
        <v>0</v>
      </c>
      <c r="AL122" s="92">
        <f t="shared" si="144"/>
        <v>0</v>
      </c>
      <c r="AM122" s="92">
        <f t="shared" si="144"/>
        <v>0</v>
      </c>
      <c r="AN122" s="92">
        <f t="shared" si="144"/>
        <v>0</v>
      </c>
      <c r="AO122" s="92">
        <f t="shared" si="144"/>
        <v>0</v>
      </c>
      <c r="AP122" s="92">
        <f t="shared" si="144"/>
        <v>0</v>
      </c>
      <c r="AQ122" s="92">
        <f t="shared" si="144"/>
        <v>0</v>
      </c>
      <c r="AR122" s="92">
        <f t="shared" si="144"/>
        <v>0</v>
      </c>
      <c r="AS122" s="92">
        <f t="shared" si="144"/>
        <v>0</v>
      </c>
      <c r="AT122" s="92">
        <f t="shared" si="144"/>
        <v>0</v>
      </c>
      <c r="AU122" s="92">
        <f t="shared" si="144"/>
        <v>0</v>
      </c>
      <c r="AV122" s="92">
        <f t="shared" si="144"/>
        <v>0</v>
      </c>
      <c r="AW122" s="92">
        <f t="shared" si="144"/>
        <v>0</v>
      </c>
      <c r="AX122" s="92">
        <f t="shared" si="144"/>
        <v>0</v>
      </c>
      <c r="AY122" s="92">
        <f t="shared" si="144"/>
        <v>0</v>
      </c>
      <c r="AZ122" s="92">
        <f t="shared" si="144"/>
        <v>0</v>
      </c>
      <c r="BA122" s="92">
        <f t="shared" si="144"/>
        <v>0</v>
      </c>
      <c r="BB122" s="92">
        <f t="shared" si="144"/>
        <v>0</v>
      </c>
      <c r="BC122" s="92">
        <f t="shared" si="144"/>
        <v>0</v>
      </c>
      <c r="BD122" s="92">
        <f t="shared" si="144"/>
        <v>0</v>
      </c>
      <c r="BE122" s="92">
        <f t="shared" si="144"/>
        <v>0</v>
      </c>
      <c r="BF122" s="92">
        <f t="shared" si="144"/>
        <v>0</v>
      </c>
      <c r="BG122" s="92">
        <f t="shared" si="144"/>
        <v>0</v>
      </c>
      <c r="BH122" s="92">
        <f t="shared" si="144"/>
        <v>0</v>
      </c>
      <c r="BI122" s="150">
        <f t="shared" si="144"/>
        <v>0</v>
      </c>
      <c r="BJ122" s="75"/>
      <c r="BK122" s="75"/>
      <c r="BL122" s="75"/>
      <c r="BM122" s="75"/>
      <c r="BN122" s="75"/>
      <c r="BO122" s="75"/>
      <c r="BP122" s="75"/>
      <c r="BQ122" s="75"/>
      <c r="BR122" s="75"/>
      <c r="BS122" s="75"/>
      <c r="BT122" s="75"/>
      <c r="BU122" s="75"/>
      <c r="BV122" s="75"/>
      <c r="BW122" s="75"/>
      <c r="BX122" s="75"/>
      <c r="BY122" s="75"/>
      <c r="BZ122" s="75"/>
      <c r="CA122" s="75"/>
      <c r="CB122" s="75"/>
      <c r="CC122" s="75"/>
      <c r="CD122" s="75"/>
      <c r="CE122" s="75"/>
      <c r="CF122" s="75"/>
      <c r="CG122" s="75"/>
      <c r="CH122" s="75"/>
      <c r="CK122" s="94">
        <v>41306</v>
      </c>
      <c r="CL122" s="98">
        <f t="shared" si="91"/>
        <v>1</v>
      </c>
      <c r="CM122" s="98">
        <f t="shared" si="116"/>
        <v>9.0909090909090912E-2</v>
      </c>
      <c r="CN122" s="98">
        <f t="shared" si="116"/>
        <v>0.18181818181818182</v>
      </c>
      <c r="CO122" s="98">
        <f t="shared" si="116"/>
        <v>9.0909090909090912E-2</v>
      </c>
      <c r="CP122" s="98">
        <f t="shared" si="126"/>
        <v>0</v>
      </c>
      <c r="CQ122" s="98">
        <f t="shared" si="126"/>
        <v>0</v>
      </c>
      <c r="CR122" s="98">
        <f t="shared" si="126"/>
        <v>0</v>
      </c>
      <c r="CS122" s="98">
        <f t="shared" si="126"/>
        <v>0</v>
      </c>
      <c r="CT122" s="98">
        <f t="shared" si="126"/>
        <v>0</v>
      </c>
      <c r="CU122" s="98">
        <f t="shared" si="126"/>
        <v>0</v>
      </c>
      <c r="CV122" s="98">
        <f t="shared" si="126"/>
        <v>0</v>
      </c>
      <c r="CW122" s="98">
        <f t="shared" si="126"/>
        <v>0</v>
      </c>
      <c r="CX122" s="98">
        <f t="shared" si="126"/>
        <v>0</v>
      </c>
      <c r="CY122" s="98">
        <f t="shared" si="126"/>
        <v>0</v>
      </c>
      <c r="CZ122" s="98">
        <f t="shared" si="126"/>
        <v>0</v>
      </c>
      <c r="DA122" s="98">
        <f t="shared" si="126"/>
        <v>0</v>
      </c>
      <c r="DB122" s="98">
        <f t="shared" si="126"/>
        <v>0</v>
      </c>
      <c r="DC122" s="98">
        <f t="shared" si="126"/>
        <v>0</v>
      </c>
      <c r="DD122" s="98">
        <f t="shared" si="126"/>
        <v>0</v>
      </c>
      <c r="DE122" s="98">
        <f t="shared" si="138"/>
        <v>0</v>
      </c>
      <c r="DF122" s="98">
        <f t="shared" si="138"/>
        <v>0</v>
      </c>
      <c r="DG122" s="98">
        <f t="shared" si="138"/>
        <v>0</v>
      </c>
      <c r="DH122" s="98">
        <f t="shared" si="138"/>
        <v>0</v>
      </c>
      <c r="DI122" s="98">
        <f t="shared" si="138"/>
        <v>0</v>
      </c>
      <c r="DJ122" s="98">
        <f t="shared" si="138"/>
        <v>0</v>
      </c>
      <c r="DK122" s="98">
        <f t="shared" si="138"/>
        <v>0</v>
      </c>
      <c r="DL122" s="98">
        <f t="shared" si="138"/>
        <v>0</v>
      </c>
      <c r="DM122" s="98">
        <f t="shared" si="138"/>
        <v>0</v>
      </c>
      <c r="DN122" s="98">
        <f t="shared" si="138"/>
        <v>0</v>
      </c>
      <c r="DO122" s="98">
        <f t="shared" si="138"/>
        <v>0</v>
      </c>
      <c r="DP122" s="98">
        <f t="shared" si="138"/>
        <v>0</v>
      </c>
      <c r="DQ122" s="98">
        <f t="shared" si="138"/>
        <v>0</v>
      </c>
      <c r="DR122" s="98">
        <f t="shared" si="138"/>
        <v>0</v>
      </c>
      <c r="DS122" s="98">
        <f t="shared" si="138"/>
        <v>0</v>
      </c>
      <c r="DT122" s="98">
        <f t="shared" si="138"/>
        <v>0</v>
      </c>
      <c r="DU122" s="98">
        <f t="shared" si="138"/>
        <v>0</v>
      </c>
      <c r="DV122" s="98">
        <f t="shared" si="138"/>
        <v>0</v>
      </c>
      <c r="DW122" s="98">
        <f t="shared" si="138"/>
        <v>0</v>
      </c>
      <c r="DX122" s="98">
        <f t="shared" si="138"/>
        <v>0</v>
      </c>
      <c r="DY122" s="98">
        <f t="shared" si="138"/>
        <v>0</v>
      </c>
      <c r="DZ122" s="98">
        <f t="shared" si="138"/>
        <v>0</v>
      </c>
      <c r="EA122" s="98">
        <f t="shared" si="138"/>
        <v>0</v>
      </c>
      <c r="EB122" s="98">
        <f t="shared" si="138"/>
        <v>0</v>
      </c>
      <c r="EC122" s="98">
        <f t="shared" si="138"/>
        <v>0</v>
      </c>
      <c r="ED122" s="98">
        <f t="shared" si="138"/>
        <v>0</v>
      </c>
      <c r="EE122" s="98">
        <f t="shared" si="138"/>
        <v>0</v>
      </c>
      <c r="EF122" s="98">
        <f t="shared" si="138"/>
        <v>0</v>
      </c>
      <c r="EG122" s="98">
        <f t="shared" si="138"/>
        <v>0</v>
      </c>
      <c r="EH122" s="98">
        <f t="shared" si="138"/>
        <v>0</v>
      </c>
      <c r="EI122" s="98">
        <f t="shared" si="136"/>
        <v>0</v>
      </c>
      <c r="EJ122" s="98">
        <f t="shared" si="136"/>
        <v>0</v>
      </c>
      <c r="EK122" s="98">
        <f t="shared" si="136"/>
        <v>0</v>
      </c>
      <c r="EL122" s="98">
        <f t="shared" si="136"/>
        <v>0</v>
      </c>
      <c r="EM122" s="98">
        <f t="shared" si="136"/>
        <v>0</v>
      </c>
      <c r="EN122" s="98">
        <f t="shared" si="136"/>
        <v>0</v>
      </c>
      <c r="EO122" s="98">
        <f t="shared" si="136"/>
        <v>0</v>
      </c>
      <c r="EP122" s="98">
        <f t="shared" si="136"/>
        <v>0</v>
      </c>
      <c r="EQ122" s="98">
        <f t="shared" si="136"/>
        <v>0</v>
      </c>
      <c r="ER122" s="143">
        <f t="shared" si="136"/>
        <v>0</v>
      </c>
      <c r="ES122" s="97"/>
      <c r="ET122" s="97"/>
      <c r="EU122" s="97"/>
      <c r="EV122" s="97"/>
      <c r="EW122" s="97"/>
      <c r="EX122" s="97"/>
      <c r="EY122" s="97"/>
      <c r="EZ122" s="97"/>
      <c r="FA122" s="97"/>
      <c r="FB122" s="97"/>
      <c r="FC122" s="97"/>
      <c r="FD122" s="97"/>
      <c r="FE122" s="97"/>
      <c r="FF122" s="97"/>
      <c r="FG122" s="97"/>
      <c r="FH122" s="97"/>
      <c r="FI122" s="97"/>
      <c r="FJ122" s="97"/>
      <c r="FK122" s="97"/>
      <c r="FL122" s="97"/>
      <c r="FM122" s="97"/>
      <c r="FN122" s="97"/>
      <c r="FO122" s="97"/>
      <c r="FP122" s="97"/>
      <c r="FQ122" s="97"/>
      <c r="FT122" s="96">
        <v>41306</v>
      </c>
      <c r="FU122" s="97">
        <f t="shared" si="7"/>
        <v>0</v>
      </c>
      <c r="FV122" s="97">
        <f t="shared" si="8"/>
        <v>0.90909090909090906</v>
      </c>
      <c r="FW122" s="97">
        <f t="shared" si="9"/>
        <v>0.81818181818181812</v>
      </c>
      <c r="FX122" s="97">
        <f t="shared" si="10"/>
        <v>0.90909090909090906</v>
      </c>
      <c r="FY122" s="97">
        <f t="shared" si="11"/>
        <v>1</v>
      </c>
      <c r="FZ122" s="97">
        <f t="shared" si="12"/>
        <v>1</v>
      </c>
      <c r="GA122" s="97">
        <f t="shared" si="13"/>
        <v>1</v>
      </c>
      <c r="GB122" s="97">
        <f t="shared" si="14"/>
        <v>1</v>
      </c>
      <c r="GC122" s="97">
        <f t="shared" si="15"/>
        <v>1</v>
      </c>
      <c r="GD122" s="97">
        <f t="shared" si="16"/>
        <v>1</v>
      </c>
      <c r="GE122" s="97">
        <f t="shared" si="17"/>
        <v>1</v>
      </c>
      <c r="GF122" s="97">
        <f t="shared" si="18"/>
        <v>1</v>
      </c>
      <c r="GG122" s="97">
        <f t="shared" si="19"/>
        <v>1</v>
      </c>
      <c r="GH122" s="97">
        <f t="shared" si="20"/>
        <v>1</v>
      </c>
      <c r="GI122" s="97">
        <f t="shared" si="21"/>
        <v>1</v>
      </c>
      <c r="GJ122" s="97">
        <f t="shared" si="22"/>
        <v>1</v>
      </c>
      <c r="GK122" s="97">
        <f t="shared" si="23"/>
        <v>1</v>
      </c>
      <c r="GL122" s="97">
        <f t="shared" si="24"/>
        <v>1</v>
      </c>
      <c r="GM122" s="97">
        <f t="shared" si="25"/>
        <v>1</v>
      </c>
      <c r="GN122" s="97">
        <f t="shared" si="26"/>
        <v>1</v>
      </c>
      <c r="GO122" s="97">
        <f t="shared" si="27"/>
        <v>1</v>
      </c>
      <c r="GP122" s="97">
        <f t="shared" si="28"/>
        <v>1</v>
      </c>
      <c r="GQ122" s="97">
        <f t="shared" si="29"/>
        <v>1</v>
      </c>
      <c r="GR122" s="97">
        <f t="shared" si="30"/>
        <v>1</v>
      </c>
      <c r="GS122" s="97">
        <f t="shared" si="31"/>
        <v>1</v>
      </c>
      <c r="GT122" s="97">
        <f t="shared" si="32"/>
        <v>1</v>
      </c>
      <c r="GU122" s="97">
        <f t="shared" si="33"/>
        <v>1</v>
      </c>
      <c r="GV122" s="97">
        <f t="shared" si="34"/>
        <v>1</v>
      </c>
      <c r="GW122" s="97">
        <f t="shared" si="35"/>
        <v>1</v>
      </c>
      <c r="GX122" s="97">
        <f t="shared" si="36"/>
        <v>1</v>
      </c>
      <c r="GY122" s="97">
        <f t="shared" si="37"/>
        <v>1</v>
      </c>
      <c r="GZ122" s="97">
        <f t="shared" si="38"/>
        <v>1</v>
      </c>
      <c r="HA122" s="97">
        <f t="shared" si="39"/>
        <v>1</v>
      </c>
      <c r="HB122" s="97">
        <f t="shared" si="40"/>
        <v>1</v>
      </c>
      <c r="HC122" s="97">
        <f t="shared" si="41"/>
        <v>1</v>
      </c>
      <c r="HD122" s="97">
        <f t="shared" si="42"/>
        <v>1</v>
      </c>
      <c r="HE122" s="97">
        <f t="shared" si="43"/>
        <v>1</v>
      </c>
      <c r="HF122" s="97">
        <f t="shared" si="44"/>
        <v>1</v>
      </c>
      <c r="HG122" s="97">
        <f t="shared" si="45"/>
        <v>1</v>
      </c>
      <c r="HH122" s="97">
        <f t="shared" si="46"/>
        <v>1</v>
      </c>
      <c r="HI122" s="97">
        <f t="shared" si="47"/>
        <v>1</v>
      </c>
      <c r="HJ122" s="97">
        <f t="shared" si="48"/>
        <v>1</v>
      </c>
      <c r="HK122" s="97">
        <f t="shared" si="49"/>
        <v>1</v>
      </c>
      <c r="HL122" s="97">
        <f t="shared" si="50"/>
        <v>1</v>
      </c>
      <c r="HM122" s="97">
        <f t="shared" si="51"/>
        <v>1</v>
      </c>
      <c r="HN122" s="97">
        <f t="shared" si="52"/>
        <v>1</v>
      </c>
      <c r="HO122" s="97">
        <f t="shared" si="53"/>
        <v>1</v>
      </c>
      <c r="HP122" s="97">
        <f t="shared" si="54"/>
        <v>1</v>
      </c>
      <c r="HQ122" s="97">
        <f t="shared" si="55"/>
        <v>1</v>
      </c>
      <c r="HR122" s="97">
        <f t="shared" si="56"/>
        <v>1</v>
      </c>
      <c r="HS122" s="97">
        <f t="shared" si="57"/>
        <v>1</v>
      </c>
      <c r="HT122" s="97">
        <f t="shared" si="58"/>
        <v>1</v>
      </c>
      <c r="HU122" s="97">
        <f t="shared" si="59"/>
        <v>1</v>
      </c>
      <c r="HV122" s="97">
        <f t="shared" si="60"/>
        <v>1</v>
      </c>
      <c r="HW122" s="97">
        <f t="shared" si="61"/>
        <v>1</v>
      </c>
      <c r="HX122" s="97">
        <f t="shared" si="62"/>
        <v>1</v>
      </c>
      <c r="HY122" s="97">
        <f t="shared" si="63"/>
        <v>1</v>
      </c>
      <c r="HZ122" s="97">
        <f t="shared" si="64"/>
        <v>1</v>
      </c>
      <c r="IA122" s="157">
        <f t="shared" si="65"/>
        <v>1</v>
      </c>
      <c r="IB122" s="99"/>
      <c r="IC122" s="99"/>
      <c r="ID122" s="99"/>
      <c r="IE122" s="99"/>
      <c r="IF122" s="99"/>
      <c r="IG122" s="99"/>
      <c r="IH122" s="99"/>
      <c r="II122" s="99"/>
      <c r="IJ122" s="99"/>
      <c r="IK122" s="99"/>
      <c r="IL122" s="99"/>
      <c r="IM122" s="99"/>
      <c r="IN122" s="99"/>
      <c r="IO122" s="99"/>
      <c r="IP122" s="99"/>
      <c r="IQ122" s="99"/>
      <c r="IR122" s="99"/>
      <c r="IS122" s="99"/>
      <c r="IT122" s="99"/>
      <c r="IU122" s="99"/>
      <c r="IV122" s="99"/>
      <c r="IW122" s="99"/>
      <c r="IX122" s="99"/>
      <c r="IY122" s="99"/>
      <c r="IZ122" s="99"/>
    </row>
    <row r="123" spans="2:260" x14ac:dyDescent="0.35">
      <c r="B123" s="73">
        <v>41334</v>
      </c>
      <c r="C123" s="92">
        <f>AC34</f>
        <v>15</v>
      </c>
      <c r="D123" s="92">
        <f t="shared" ref="D123:BH123" si="145">AD34</f>
        <v>3</v>
      </c>
      <c r="E123" s="92">
        <f t="shared" si="145"/>
        <v>5</v>
      </c>
      <c r="F123" s="92">
        <f t="shared" si="145"/>
        <v>4</v>
      </c>
      <c r="G123" s="92">
        <f t="shared" si="145"/>
        <v>1</v>
      </c>
      <c r="H123" s="92">
        <f t="shared" si="145"/>
        <v>2</v>
      </c>
      <c r="I123" s="92">
        <f t="shared" si="145"/>
        <v>1</v>
      </c>
      <c r="J123" s="92">
        <f t="shared" si="145"/>
        <v>2</v>
      </c>
      <c r="K123" s="92">
        <f t="shared" si="145"/>
        <v>1</v>
      </c>
      <c r="L123" s="92">
        <f t="shared" si="145"/>
        <v>0</v>
      </c>
      <c r="M123" s="92">
        <f t="shared" si="145"/>
        <v>0</v>
      </c>
      <c r="N123" s="92">
        <f t="shared" si="145"/>
        <v>0</v>
      </c>
      <c r="O123" s="92">
        <f t="shared" si="145"/>
        <v>1</v>
      </c>
      <c r="P123" s="92">
        <f t="shared" si="145"/>
        <v>0</v>
      </c>
      <c r="Q123" s="92">
        <f t="shared" si="145"/>
        <v>0</v>
      </c>
      <c r="R123" s="92">
        <f t="shared" si="145"/>
        <v>0</v>
      </c>
      <c r="S123" s="92">
        <f t="shared" si="145"/>
        <v>0</v>
      </c>
      <c r="T123" s="92">
        <f t="shared" si="145"/>
        <v>0</v>
      </c>
      <c r="U123" s="92">
        <f t="shared" si="145"/>
        <v>0</v>
      </c>
      <c r="V123" s="92">
        <f t="shared" si="145"/>
        <v>1</v>
      </c>
      <c r="W123" s="92">
        <f t="shared" si="145"/>
        <v>0</v>
      </c>
      <c r="X123" s="92">
        <f t="shared" si="145"/>
        <v>0</v>
      </c>
      <c r="Y123" s="92">
        <f t="shared" si="145"/>
        <v>0</v>
      </c>
      <c r="Z123" s="92">
        <f t="shared" si="145"/>
        <v>0</v>
      </c>
      <c r="AA123" s="92">
        <f t="shared" si="145"/>
        <v>0</v>
      </c>
      <c r="AB123" s="92">
        <f t="shared" si="145"/>
        <v>0</v>
      </c>
      <c r="AC123" s="92">
        <f t="shared" si="145"/>
        <v>0</v>
      </c>
      <c r="AD123" s="92">
        <f t="shared" si="145"/>
        <v>0</v>
      </c>
      <c r="AE123" s="92">
        <f t="shared" si="145"/>
        <v>0</v>
      </c>
      <c r="AF123" s="92">
        <f t="shared" si="145"/>
        <v>0</v>
      </c>
      <c r="AG123" s="92">
        <f t="shared" si="145"/>
        <v>0</v>
      </c>
      <c r="AH123" s="92">
        <f t="shared" si="145"/>
        <v>0</v>
      </c>
      <c r="AI123" s="92">
        <f t="shared" si="145"/>
        <v>0</v>
      </c>
      <c r="AJ123" s="92">
        <f t="shared" si="145"/>
        <v>0</v>
      </c>
      <c r="AK123" s="92">
        <f t="shared" si="145"/>
        <v>0</v>
      </c>
      <c r="AL123" s="92">
        <f t="shared" si="145"/>
        <v>0</v>
      </c>
      <c r="AM123" s="92">
        <f t="shared" si="145"/>
        <v>0</v>
      </c>
      <c r="AN123" s="92">
        <f t="shared" si="145"/>
        <v>0</v>
      </c>
      <c r="AO123" s="92">
        <f t="shared" si="145"/>
        <v>0</v>
      </c>
      <c r="AP123" s="92">
        <f t="shared" si="145"/>
        <v>0</v>
      </c>
      <c r="AQ123" s="92">
        <f t="shared" si="145"/>
        <v>0</v>
      </c>
      <c r="AR123" s="92">
        <f t="shared" si="145"/>
        <v>0</v>
      </c>
      <c r="AS123" s="92">
        <f t="shared" si="145"/>
        <v>1</v>
      </c>
      <c r="AT123" s="92">
        <f t="shared" si="145"/>
        <v>0</v>
      </c>
      <c r="AU123" s="92">
        <f t="shared" si="145"/>
        <v>1</v>
      </c>
      <c r="AV123" s="92">
        <f t="shared" si="145"/>
        <v>1</v>
      </c>
      <c r="AW123" s="92">
        <f t="shared" si="145"/>
        <v>0</v>
      </c>
      <c r="AX123" s="92">
        <f t="shared" si="145"/>
        <v>0</v>
      </c>
      <c r="AY123" s="92">
        <f t="shared" si="145"/>
        <v>0</v>
      </c>
      <c r="AZ123" s="92">
        <f t="shared" si="145"/>
        <v>0</v>
      </c>
      <c r="BA123" s="92">
        <f t="shared" si="145"/>
        <v>0</v>
      </c>
      <c r="BB123" s="92">
        <f t="shared" si="145"/>
        <v>0</v>
      </c>
      <c r="BC123" s="92">
        <f t="shared" si="145"/>
        <v>0</v>
      </c>
      <c r="BD123" s="92">
        <f t="shared" si="145"/>
        <v>0</v>
      </c>
      <c r="BE123" s="92">
        <f t="shared" si="145"/>
        <v>0</v>
      </c>
      <c r="BF123" s="92">
        <f t="shared" si="145"/>
        <v>0</v>
      </c>
      <c r="BG123" s="92">
        <f t="shared" si="145"/>
        <v>0</v>
      </c>
      <c r="BH123" s="150">
        <f t="shared" si="145"/>
        <v>0</v>
      </c>
      <c r="BI123" s="75"/>
      <c r="BJ123" s="75"/>
      <c r="BK123" s="75"/>
      <c r="BL123" s="75"/>
      <c r="BM123" s="75"/>
      <c r="BN123" s="75"/>
      <c r="BO123" s="75"/>
      <c r="BP123" s="75"/>
      <c r="BQ123" s="75"/>
      <c r="BR123" s="75"/>
      <c r="BS123" s="75"/>
      <c r="BT123" s="75"/>
      <c r="BU123" s="75"/>
      <c r="BV123" s="75"/>
      <c r="BW123" s="75"/>
      <c r="BX123" s="75"/>
      <c r="BY123" s="75"/>
      <c r="BZ123" s="75"/>
      <c r="CA123" s="75"/>
      <c r="CB123" s="75"/>
      <c r="CC123" s="75"/>
      <c r="CD123" s="75"/>
      <c r="CE123" s="75"/>
      <c r="CF123" s="75"/>
      <c r="CG123" s="75"/>
      <c r="CH123" s="75"/>
      <c r="CK123" s="94">
        <v>41334</v>
      </c>
      <c r="CL123" s="98">
        <f t="shared" si="91"/>
        <v>1</v>
      </c>
      <c r="CM123" s="98">
        <f t="shared" ref="CM123:CO138" si="146">D123/$C123</f>
        <v>0.2</v>
      </c>
      <c r="CN123" s="98">
        <f t="shared" si="146"/>
        <v>0.33333333333333331</v>
      </c>
      <c r="CO123" s="98">
        <f t="shared" si="146"/>
        <v>0.26666666666666666</v>
      </c>
      <c r="CP123" s="98">
        <f t="shared" si="126"/>
        <v>6.6666666666666666E-2</v>
      </c>
      <c r="CQ123" s="98">
        <f t="shared" si="126"/>
        <v>0.13333333333333333</v>
      </c>
      <c r="CR123" s="98">
        <f t="shared" si="126"/>
        <v>6.6666666666666666E-2</v>
      </c>
      <c r="CS123" s="98">
        <f t="shared" si="126"/>
        <v>0.13333333333333333</v>
      </c>
      <c r="CT123" s="98">
        <f t="shared" si="126"/>
        <v>6.6666666666666666E-2</v>
      </c>
      <c r="CU123" s="98">
        <f t="shared" si="126"/>
        <v>0</v>
      </c>
      <c r="CV123" s="98">
        <f t="shared" si="126"/>
        <v>0</v>
      </c>
      <c r="CW123" s="98">
        <f t="shared" si="126"/>
        <v>0</v>
      </c>
      <c r="CX123" s="98">
        <f t="shared" si="126"/>
        <v>6.6666666666666666E-2</v>
      </c>
      <c r="CY123" s="98">
        <f t="shared" si="126"/>
        <v>0</v>
      </c>
      <c r="CZ123" s="98">
        <f t="shared" si="126"/>
        <v>0</v>
      </c>
      <c r="DA123" s="98">
        <f t="shared" si="126"/>
        <v>0</v>
      </c>
      <c r="DB123" s="98">
        <f t="shared" si="126"/>
        <v>0</v>
      </c>
      <c r="DC123" s="98">
        <f t="shared" si="126"/>
        <v>0</v>
      </c>
      <c r="DD123" s="98">
        <f t="shared" si="126"/>
        <v>0</v>
      </c>
      <c r="DE123" s="98">
        <f t="shared" si="138"/>
        <v>6.6666666666666666E-2</v>
      </c>
      <c r="DF123" s="98">
        <f t="shared" si="138"/>
        <v>0</v>
      </c>
      <c r="DG123" s="98">
        <f t="shared" si="138"/>
        <v>0</v>
      </c>
      <c r="DH123" s="98">
        <f t="shared" si="138"/>
        <v>0</v>
      </c>
      <c r="DI123" s="98">
        <f t="shared" si="138"/>
        <v>0</v>
      </c>
      <c r="DJ123" s="98">
        <f t="shared" si="138"/>
        <v>0</v>
      </c>
      <c r="DK123" s="98">
        <f t="shared" si="138"/>
        <v>0</v>
      </c>
      <c r="DL123" s="98">
        <f t="shared" si="138"/>
        <v>0</v>
      </c>
      <c r="DM123" s="98">
        <f t="shared" si="138"/>
        <v>0</v>
      </c>
      <c r="DN123" s="98">
        <f t="shared" si="138"/>
        <v>0</v>
      </c>
      <c r="DO123" s="98">
        <f t="shared" si="138"/>
        <v>0</v>
      </c>
      <c r="DP123" s="98">
        <f t="shared" si="138"/>
        <v>0</v>
      </c>
      <c r="DQ123" s="98">
        <f t="shared" si="138"/>
        <v>0</v>
      </c>
      <c r="DR123" s="98">
        <f t="shared" si="138"/>
        <v>0</v>
      </c>
      <c r="DS123" s="98">
        <f t="shared" si="138"/>
        <v>0</v>
      </c>
      <c r="DT123" s="98">
        <f t="shared" si="138"/>
        <v>0</v>
      </c>
      <c r="DU123" s="98">
        <f t="shared" si="138"/>
        <v>0</v>
      </c>
      <c r="DV123" s="98">
        <f t="shared" si="138"/>
        <v>0</v>
      </c>
      <c r="DW123" s="98">
        <f t="shared" si="138"/>
        <v>0</v>
      </c>
      <c r="DX123" s="98">
        <f t="shared" si="138"/>
        <v>0</v>
      </c>
      <c r="DY123" s="98">
        <f t="shared" si="138"/>
        <v>0</v>
      </c>
      <c r="DZ123" s="98">
        <f t="shared" si="138"/>
        <v>0</v>
      </c>
      <c r="EA123" s="98">
        <f t="shared" si="138"/>
        <v>0</v>
      </c>
      <c r="EB123" s="98">
        <f t="shared" si="138"/>
        <v>6.6666666666666666E-2</v>
      </c>
      <c r="EC123" s="98">
        <f t="shared" si="138"/>
        <v>0</v>
      </c>
      <c r="ED123" s="98">
        <f t="shared" si="138"/>
        <v>6.6666666666666666E-2</v>
      </c>
      <c r="EE123" s="98">
        <f t="shared" si="138"/>
        <v>6.6666666666666666E-2</v>
      </c>
      <c r="EF123" s="98">
        <f t="shared" si="138"/>
        <v>0</v>
      </c>
      <c r="EG123" s="98">
        <f t="shared" si="138"/>
        <v>0</v>
      </c>
      <c r="EH123" s="98">
        <f t="shared" si="138"/>
        <v>0</v>
      </c>
      <c r="EI123" s="98">
        <f t="shared" si="136"/>
        <v>0</v>
      </c>
      <c r="EJ123" s="98">
        <f t="shared" si="136"/>
        <v>0</v>
      </c>
      <c r="EK123" s="98">
        <f t="shared" si="136"/>
        <v>0</v>
      </c>
      <c r="EL123" s="98">
        <f t="shared" si="136"/>
        <v>0</v>
      </c>
      <c r="EM123" s="98">
        <f t="shared" si="136"/>
        <v>0</v>
      </c>
      <c r="EN123" s="98">
        <f t="shared" si="136"/>
        <v>0</v>
      </c>
      <c r="EO123" s="98">
        <f t="shared" si="136"/>
        <v>0</v>
      </c>
      <c r="EP123" s="98">
        <f t="shared" si="136"/>
        <v>0</v>
      </c>
      <c r="EQ123" s="143">
        <f t="shared" si="136"/>
        <v>0</v>
      </c>
      <c r="ER123" s="97"/>
      <c r="ES123" s="97"/>
      <c r="ET123" s="97"/>
      <c r="EU123" s="97"/>
      <c r="EV123" s="97"/>
      <c r="EW123" s="97"/>
      <c r="EX123" s="97"/>
      <c r="EY123" s="97"/>
      <c r="EZ123" s="97"/>
      <c r="FA123" s="97"/>
      <c r="FB123" s="97"/>
      <c r="FC123" s="97"/>
      <c r="FD123" s="97"/>
      <c r="FE123" s="97"/>
      <c r="FF123" s="97"/>
      <c r="FG123" s="97"/>
      <c r="FH123" s="97"/>
      <c r="FI123" s="97"/>
      <c r="FJ123" s="97"/>
      <c r="FK123" s="97"/>
      <c r="FL123" s="97"/>
      <c r="FM123" s="97"/>
      <c r="FN123" s="97"/>
      <c r="FO123" s="97"/>
      <c r="FP123" s="97"/>
      <c r="FQ123" s="97"/>
      <c r="FT123" s="96">
        <v>41334</v>
      </c>
      <c r="FU123" s="97">
        <f t="shared" si="7"/>
        <v>0</v>
      </c>
      <c r="FV123" s="97">
        <f t="shared" si="8"/>
        <v>0.8</v>
      </c>
      <c r="FW123" s="97">
        <f t="shared" si="9"/>
        <v>0.66666666666666674</v>
      </c>
      <c r="FX123" s="97">
        <f t="shared" si="10"/>
        <v>0.73333333333333339</v>
      </c>
      <c r="FY123" s="97">
        <f t="shared" si="11"/>
        <v>0.93333333333333335</v>
      </c>
      <c r="FZ123" s="97">
        <f t="shared" si="12"/>
        <v>0.8666666666666667</v>
      </c>
      <c r="GA123" s="97">
        <f t="shared" si="13"/>
        <v>0.93333333333333335</v>
      </c>
      <c r="GB123" s="97">
        <f t="shared" si="14"/>
        <v>0.8666666666666667</v>
      </c>
      <c r="GC123" s="97">
        <f t="shared" si="15"/>
        <v>0.93333333333333335</v>
      </c>
      <c r="GD123" s="97">
        <f t="shared" si="16"/>
        <v>1</v>
      </c>
      <c r="GE123" s="97">
        <f t="shared" si="17"/>
        <v>1</v>
      </c>
      <c r="GF123" s="97">
        <f t="shared" si="18"/>
        <v>1</v>
      </c>
      <c r="GG123" s="97">
        <f t="shared" si="19"/>
        <v>0.93333333333333335</v>
      </c>
      <c r="GH123" s="97">
        <f t="shared" si="20"/>
        <v>1</v>
      </c>
      <c r="GI123" s="97">
        <f t="shared" si="21"/>
        <v>1</v>
      </c>
      <c r="GJ123" s="97">
        <f t="shared" si="22"/>
        <v>1</v>
      </c>
      <c r="GK123" s="97">
        <f t="shared" si="23"/>
        <v>1</v>
      </c>
      <c r="GL123" s="97">
        <f t="shared" si="24"/>
        <v>1</v>
      </c>
      <c r="GM123" s="97">
        <f t="shared" si="25"/>
        <v>1</v>
      </c>
      <c r="GN123" s="97">
        <f t="shared" si="26"/>
        <v>0.93333333333333335</v>
      </c>
      <c r="GO123" s="97">
        <f t="shared" si="27"/>
        <v>1</v>
      </c>
      <c r="GP123" s="97">
        <f t="shared" si="28"/>
        <v>1</v>
      </c>
      <c r="GQ123" s="97">
        <f t="shared" si="29"/>
        <v>1</v>
      </c>
      <c r="GR123" s="97">
        <f t="shared" si="30"/>
        <v>1</v>
      </c>
      <c r="GS123" s="97">
        <f t="shared" si="31"/>
        <v>1</v>
      </c>
      <c r="GT123" s="97">
        <f t="shared" si="32"/>
        <v>1</v>
      </c>
      <c r="GU123" s="97">
        <f t="shared" si="33"/>
        <v>1</v>
      </c>
      <c r="GV123" s="97">
        <f t="shared" si="34"/>
        <v>1</v>
      </c>
      <c r="GW123" s="97">
        <f t="shared" si="35"/>
        <v>1</v>
      </c>
      <c r="GX123" s="97">
        <f t="shared" si="36"/>
        <v>1</v>
      </c>
      <c r="GY123" s="97">
        <f t="shared" si="37"/>
        <v>1</v>
      </c>
      <c r="GZ123" s="97">
        <f t="shared" si="38"/>
        <v>1</v>
      </c>
      <c r="HA123" s="97">
        <f t="shared" si="39"/>
        <v>1</v>
      </c>
      <c r="HB123" s="97">
        <f t="shared" si="40"/>
        <v>1</v>
      </c>
      <c r="HC123" s="97">
        <f t="shared" si="41"/>
        <v>1</v>
      </c>
      <c r="HD123" s="97">
        <f t="shared" si="42"/>
        <v>1</v>
      </c>
      <c r="HE123" s="97">
        <f t="shared" si="43"/>
        <v>1</v>
      </c>
      <c r="HF123" s="97">
        <f t="shared" si="44"/>
        <v>1</v>
      </c>
      <c r="HG123" s="97">
        <f t="shared" si="45"/>
        <v>1</v>
      </c>
      <c r="HH123" s="97">
        <f t="shared" si="46"/>
        <v>1</v>
      </c>
      <c r="HI123" s="97">
        <f t="shared" si="47"/>
        <v>1</v>
      </c>
      <c r="HJ123" s="97">
        <f t="shared" si="48"/>
        <v>1</v>
      </c>
      <c r="HK123" s="97">
        <f t="shared" si="49"/>
        <v>0.93333333333333335</v>
      </c>
      <c r="HL123" s="97">
        <f t="shared" si="50"/>
        <v>1</v>
      </c>
      <c r="HM123" s="97">
        <f t="shared" si="51"/>
        <v>0.93333333333333335</v>
      </c>
      <c r="HN123" s="97">
        <f t="shared" si="52"/>
        <v>0.93333333333333335</v>
      </c>
      <c r="HO123" s="97">
        <f t="shared" si="53"/>
        <v>1</v>
      </c>
      <c r="HP123" s="97">
        <f t="shared" si="54"/>
        <v>1</v>
      </c>
      <c r="HQ123" s="97">
        <f t="shared" si="55"/>
        <v>1</v>
      </c>
      <c r="HR123" s="97">
        <f t="shared" si="56"/>
        <v>1</v>
      </c>
      <c r="HS123" s="97">
        <f t="shared" si="57"/>
        <v>1</v>
      </c>
      <c r="HT123" s="97">
        <f t="shared" si="58"/>
        <v>1</v>
      </c>
      <c r="HU123" s="97">
        <f t="shared" si="59"/>
        <v>1</v>
      </c>
      <c r="HV123" s="97">
        <f t="shared" si="60"/>
        <v>1</v>
      </c>
      <c r="HW123" s="97">
        <f t="shared" si="61"/>
        <v>1</v>
      </c>
      <c r="HX123" s="97">
        <f t="shared" si="62"/>
        <v>1</v>
      </c>
      <c r="HY123" s="97">
        <f t="shared" si="63"/>
        <v>1</v>
      </c>
      <c r="HZ123" s="157">
        <f t="shared" si="64"/>
        <v>1</v>
      </c>
      <c r="IA123" s="99"/>
      <c r="IB123" s="99"/>
      <c r="IC123" s="99"/>
      <c r="ID123" s="99"/>
      <c r="IE123" s="99"/>
      <c r="IF123" s="99"/>
      <c r="IG123" s="99"/>
      <c r="IH123" s="99"/>
      <c r="II123" s="99"/>
      <c r="IJ123" s="99"/>
      <c r="IK123" s="99"/>
      <c r="IL123" s="99"/>
      <c r="IM123" s="99"/>
      <c r="IN123" s="99"/>
      <c r="IO123" s="99"/>
      <c r="IP123" s="99"/>
      <c r="IQ123" s="99"/>
      <c r="IR123" s="99"/>
      <c r="IS123" s="99"/>
      <c r="IT123" s="99"/>
      <c r="IU123" s="99"/>
      <c r="IV123" s="99"/>
      <c r="IW123" s="99"/>
      <c r="IX123" s="99"/>
      <c r="IY123" s="99"/>
      <c r="IZ123" s="99"/>
    </row>
    <row r="124" spans="2:260" x14ac:dyDescent="0.35">
      <c r="B124" s="73">
        <v>41365</v>
      </c>
      <c r="C124" s="92">
        <f>AD35</f>
        <v>14</v>
      </c>
      <c r="D124" s="92">
        <f t="shared" ref="D124:BG124" si="147">AE35</f>
        <v>5</v>
      </c>
      <c r="E124" s="92">
        <f t="shared" si="147"/>
        <v>5</v>
      </c>
      <c r="F124" s="92">
        <f t="shared" si="147"/>
        <v>1</v>
      </c>
      <c r="G124" s="92">
        <f t="shared" si="147"/>
        <v>1</v>
      </c>
      <c r="H124" s="92">
        <f t="shared" si="147"/>
        <v>1</v>
      </c>
      <c r="I124" s="92">
        <f t="shared" si="147"/>
        <v>1</v>
      </c>
      <c r="J124" s="92">
        <f t="shared" si="147"/>
        <v>1</v>
      </c>
      <c r="K124" s="92">
        <f t="shared" si="147"/>
        <v>2</v>
      </c>
      <c r="L124" s="92">
        <f t="shared" si="147"/>
        <v>1</v>
      </c>
      <c r="M124" s="92">
        <f t="shared" si="147"/>
        <v>1</v>
      </c>
      <c r="N124" s="92">
        <f t="shared" si="147"/>
        <v>3</v>
      </c>
      <c r="O124" s="92">
        <f t="shared" si="147"/>
        <v>1</v>
      </c>
      <c r="P124" s="92">
        <f t="shared" si="147"/>
        <v>1</v>
      </c>
      <c r="Q124" s="92">
        <f t="shared" si="147"/>
        <v>1</v>
      </c>
      <c r="R124" s="92">
        <f t="shared" si="147"/>
        <v>0</v>
      </c>
      <c r="S124" s="92">
        <f t="shared" si="147"/>
        <v>1</v>
      </c>
      <c r="T124" s="92">
        <f t="shared" si="147"/>
        <v>0</v>
      </c>
      <c r="U124" s="92">
        <f t="shared" si="147"/>
        <v>1</v>
      </c>
      <c r="V124" s="92">
        <f t="shared" si="147"/>
        <v>0</v>
      </c>
      <c r="W124" s="92">
        <f t="shared" si="147"/>
        <v>1</v>
      </c>
      <c r="X124" s="92">
        <f t="shared" si="147"/>
        <v>0</v>
      </c>
      <c r="Y124" s="92">
        <f t="shared" si="147"/>
        <v>0</v>
      </c>
      <c r="Z124" s="92">
        <f t="shared" si="147"/>
        <v>1</v>
      </c>
      <c r="AA124" s="92">
        <f t="shared" si="147"/>
        <v>0</v>
      </c>
      <c r="AB124" s="92">
        <f t="shared" si="147"/>
        <v>1</v>
      </c>
      <c r="AC124" s="92">
        <f t="shared" si="147"/>
        <v>0</v>
      </c>
      <c r="AD124" s="92">
        <f t="shared" si="147"/>
        <v>1</v>
      </c>
      <c r="AE124" s="92">
        <f t="shared" si="147"/>
        <v>0</v>
      </c>
      <c r="AF124" s="92">
        <f t="shared" si="147"/>
        <v>1</v>
      </c>
      <c r="AG124" s="92">
        <f t="shared" si="147"/>
        <v>1</v>
      </c>
      <c r="AH124" s="92">
        <f t="shared" si="147"/>
        <v>0</v>
      </c>
      <c r="AI124" s="92">
        <f t="shared" si="147"/>
        <v>1</v>
      </c>
      <c r="AJ124" s="92">
        <f t="shared" si="147"/>
        <v>0</v>
      </c>
      <c r="AK124" s="92">
        <f t="shared" si="147"/>
        <v>0</v>
      </c>
      <c r="AL124" s="92">
        <f t="shared" si="147"/>
        <v>0</v>
      </c>
      <c r="AM124" s="92">
        <f t="shared" si="147"/>
        <v>0</v>
      </c>
      <c r="AN124" s="92">
        <f t="shared" si="147"/>
        <v>0</v>
      </c>
      <c r="AO124" s="92">
        <f t="shared" si="147"/>
        <v>0</v>
      </c>
      <c r="AP124" s="92">
        <f t="shared" si="147"/>
        <v>0</v>
      </c>
      <c r="AQ124" s="92">
        <f t="shared" si="147"/>
        <v>0</v>
      </c>
      <c r="AR124" s="92">
        <f t="shared" si="147"/>
        <v>0</v>
      </c>
      <c r="AS124" s="92">
        <f t="shared" si="147"/>
        <v>0</v>
      </c>
      <c r="AT124" s="92">
        <f t="shared" si="147"/>
        <v>0</v>
      </c>
      <c r="AU124" s="92">
        <f t="shared" si="147"/>
        <v>0</v>
      </c>
      <c r="AV124" s="92">
        <f t="shared" si="147"/>
        <v>0</v>
      </c>
      <c r="AW124" s="92">
        <f t="shared" si="147"/>
        <v>0</v>
      </c>
      <c r="AX124" s="92">
        <f t="shared" si="147"/>
        <v>0</v>
      </c>
      <c r="AY124" s="92">
        <f t="shared" si="147"/>
        <v>0</v>
      </c>
      <c r="AZ124" s="92">
        <f t="shared" si="147"/>
        <v>0</v>
      </c>
      <c r="BA124" s="92">
        <f t="shared" si="147"/>
        <v>0</v>
      </c>
      <c r="BB124" s="92">
        <f t="shared" si="147"/>
        <v>0</v>
      </c>
      <c r="BC124" s="92">
        <f t="shared" si="147"/>
        <v>0</v>
      </c>
      <c r="BD124" s="92">
        <f t="shared" si="147"/>
        <v>0</v>
      </c>
      <c r="BE124" s="92">
        <f t="shared" si="147"/>
        <v>0</v>
      </c>
      <c r="BF124" s="92">
        <f t="shared" si="147"/>
        <v>0</v>
      </c>
      <c r="BG124" s="150">
        <f t="shared" si="147"/>
        <v>0</v>
      </c>
      <c r="BH124" s="75"/>
      <c r="BI124" s="75"/>
      <c r="BJ124" s="75"/>
      <c r="BK124" s="75"/>
      <c r="BL124" s="75"/>
      <c r="BM124" s="75"/>
      <c r="BN124" s="75"/>
      <c r="BO124" s="75"/>
      <c r="BP124" s="75"/>
      <c r="BQ124" s="75"/>
      <c r="BR124" s="75"/>
      <c r="BS124" s="75"/>
      <c r="BT124" s="75"/>
      <c r="BU124" s="75"/>
      <c r="BV124" s="75"/>
      <c r="BW124" s="75"/>
      <c r="BX124" s="75"/>
      <c r="BY124" s="75"/>
      <c r="BZ124" s="75"/>
      <c r="CA124" s="75"/>
      <c r="CB124" s="75"/>
      <c r="CC124" s="75"/>
      <c r="CD124" s="75"/>
      <c r="CE124" s="75"/>
      <c r="CF124" s="75"/>
      <c r="CG124" s="75"/>
      <c r="CH124" s="75"/>
      <c r="CK124" s="94">
        <v>41365</v>
      </c>
      <c r="CL124" s="98">
        <f t="shared" si="91"/>
        <v>1</v>
      </c>
      <c r="CM124" s="98">
        <f t="shared" si="146"/>
        <v>0.35714285714285715</v>
      </c>
      <c r="CN124" s="98">
        <f t="shared" si="146"/>
        <v>0.35714285714285715</v>
      </c>
      <c r="CO124" s="98">
        <f t="shared" si="146"/>
        <v>7.1428571428571425E-2</v>
      </c>
      <c r="CP124" s="98">
        <f t="shared" si="126"/>
        <v>7.1428571428571425E-2</v>
      </c>
      <c r="CQ124" s="98">
        <f t="shared" si="126"/>
        <v>7.1428571428571425E-2</v>
      </c>
      <c r="CR124" s="98">
        <f t="shared" si="126"/>
        <v>7.1428571428571425E-2</v>
      </c>
      <c r="CS124" s="98">
        <f t="shared" si="126"/>
        <v>7.1428571428571425E-2</v>
      </c>
      <c r="CT124" s="98">
        <f t="shared" si="126"/>
        <v>0.14285714285714285</v>
      </c>
      <c r="CU124" s="98">
        <f t="shared" si="126"/>
        <v>7.1428571428571425E-2</v>
      </c>
      <c r="CV124" s="98">
        <f t="shared" si="126"/>
        <v>7.1428571428571425E-2</v>
      </c>
      <c r="CW124" s="98">
        <f t="shared" si="126"/>
        <v>0.21428571428571427</v>
      </c>
      <c r="CX124" s="98">
        <f t="shared" si="126"/>
        <v>7.1428571428571425E-2</v>
      </c>
      <c r="CY124" s="98">
        <f t="shared" si="126"/>
        <v>7.1428571428571425E-2</v>
      </c>
      <c r="CZ124" s="98">
        <f t="shared" si="126"/>
        <v>7.1428571428571425E-2</v>
      </c>
      <c r="DA124" s="98">
        <f t="shared" si="126"/>
        <v>0</v>
      </c>
      <c r="DB124" s="98">
        <f t="shared" si="126"/>
        <v>7.1428571428571425E-2</v>
      </c>
      <c r="DC124" s="98">
        <f t="shared" si="126"/>
        <v>0</v>
      </c>
      <c r="DD124" s="98">
        <f t="shared" si="126"/>
        <v>7.1428571428571425E-2</v>
      </c>
      <c r="DE124" s="98">
        <f t="shared" si="138"/>
        <v>0</v>
      </c>
      <c r="DF124" s="98">
        <f t="shared" si="138"/>
        <v>7.1428571428571425E-2</v>
      </c>
      <c r="DG124" s="98">
        <f t="shared" si="138"/>
        <v>0</v>
      </c>
      <c r="DH124" s="98">
        <f t="shared" si="138"/>
        <v>0</v>
      </c>
      <c r="DI124" s="98">
        <f t="shared" si="138"/>
        <v>7.1428571428571425E-2</v>
      </c>
      <c r="DJ124" s="98">
        <f t="shared" si="138"/>
        <v>0</v>
      </c>
      <c r="DK124" s="98">
        <f t="shared" si="138"/>
        <v>7.1428571428571425E-2</v>
      </c>
      <c r="DL124" s="98">
        <f t="shared" si="138"/>
        <v>0</v>
      </c>
      <c r="DM124" s="98">
        <f t="shared" si="138"/>
        <v>7.1428571428571425E-2</v>
      </c>
      <c r="DN124" s="98">
        <f t="shared" si="138"/>
        <v>0</v>
      </c>
      <c r="DO124" s="98">
        <f t="shared" si="138"/>
        <v>7.1428571428571425E-2</v>
      </c>
      <c r="DP124" s="98">
        <f t="shared" si="138"/>
        <v>7.1428571428571425E-2</v>
      </c>
      <c r="DQ124" s="98">
        <f t="shared" si="138"/>
        <v>0</v>
      </c>
      <c r="DR124" s="98">
        <f t="shared" si="138"/>
        <v>7.1428571428571425E-2</v>
      </c>
      <c r="DS124" s="98">
        <f t="shared" si="138"/>
        <v>0</v>
      </c>
      <c r="DT124" s="98">
        <f t="shared" ref="DT124:EH139" si="148">AK124/$C124</f>
        <v>0</v>
      </c>
      <c r="DU124" s="98">
        <f t="shared" si="148"/>
        <v>0</v>
      </c>
      <c r="DV124" s="98">
        <f t="shared" si="148"/>
        <v>0</v>
      </c>
      <c r="DW124" s="98">
        <f t="shared" si="148"/>
        <v>0</v>
      </c>
      <c r="DX124" s="98">
        <f t="shared" si="148"/>
        <v>0</v>
      </c>
      <c r="DY124" s="98">
        <f t="shared" si="148"/>
        <v>0</v>
      </c>
      <c r="DZ124" s="98">
        <f t="shared" si="148"/>
        <v>0</v>
      </c>
      <c r="EA124" s="98">
        <f t="shared" si="148"/>
        <v>0</v>
      </c>
      <c r="EB124" s="98">
        <f t="shared" si="148"/>
        <v>0</v>
      </c>
      <c r="EC124" s="98">
        <f t="shared" si="148"/>
        <v>0</v>
      </c>
      <c r="ED124" s="98">
        <f t="shared" si="148"/>
        <v>0</v>
      </c>
      <c r="EE124" s="98">
        <f t="shared" si="148"/>
        <v>0</v>
      </c>
      <c r="EF124" s="98">
        <f t="shared" si="148"/>
        <v>0</v>
      </c>
      <c r="EG124" s="98">
        <f t="shared" si="148"/>
        <v>0</v>
      </c>
      <c r="EH124" s="98">
        <f t="shared" si="148"/>
        <v>0</v>
      </c>
      <c r="EI124" s="98">
        <f t="shared" si="136"/>
        <v>0</v>
      </c>
      <c r="EJ124" s="98">
        <f t="shared" si="136"/>
        <v>0</v>
      </c>
      <c r="EK124" s="98">
        <f t="shared" si="136"/>
        <v>0</v>
      </c>
      <c r="EL124" s="98">
        <f t="shared" si="136"/>
        <v>0</v>
      </c>
      <c r="EM124" s="98">
        <f t="shared" si="136"/>
        <v>0</v>
      </c>
      <c r="EN124" s="98">
        <f t="shared" si="136"/>
        <v>0</v>
      </c>
      <c r="EO124" s="98">
        <f t="shared" si="136"/>
        <v>0</v>
      </c>
      <c r="EP124" s="143">
        <f t="shared" si="136"/>
        <v>0</v>
      </c>
      <c r="EQ124" s="97"/>
      <c r="ER124" s="97"/>
      <c r="ES124" s="97"/>
      <c r="ET124" s="97"/>
      <c r="EU124" s="97"/>
      <c r="EV124" s="97"/>
      <c r="EW124" s="97"/>
      <c r="EX124" s="97"/>
      <c r="EY124" s="97"/>
      <c r="EZ124" s="97"/>
      <c r="FA124" s="97"/>
      <c r="FB124" s="97"/>
      <c r="FC124" s="97"/>
      <c r="FD124" s="97"/>
      <c r="FE124" s="97"/>
      <c r="FF124" s="97"/>
      <c r="FG124" s="97"/>
      <c r="FH124" s="97"/>
      <c r="FI124" s="97"/>
      <c r="FJ124" s="97"/>
      <c r="FK124" s="97"/>
      <c r="FL124" s="97"/>
      <c r="FM124" s="97"/>
      <c r="FN124" s="97"/>
      <c r="FO124" s="97"/>
      <c r="FP124" s="97"/>
      <c r="FQ124" s="97"/>
      <c r="FT124" s="96">
        <v>41365</v>
      </c>
      <c r="FU124" s="97">
        <f t="shared" si="7"/>
        <v>0</v>
      </c>
      <c r="FV124" s="97">
        <f t="shared" si="8"/>
        <v>0.64285714285714279</v>
      </c>
      <c r="FW124" s="97">
        <f t="shared" si="9"/>
        <v>0.64285714285714279</v>
      </c>
      <c r="FX124" s="97">
        <f t="shared" si="10"/>
        <v>0.9285714285714286</v>
      </c>
      <c r="FY124" s="97">
        <f t="shared" si="11"/>
        <v>0.9285714285714286</v>
      </c>
      <c r="FZ124" s="97">
        <f t="shared" si="12"/>
        <v>0.9285714285714286</v>
      </c>
      <c r="GA124" s="97">
        <f t="shared" si="13"/>
        <v>0.9285714285714286</v>
      </c>
      <c r="GB124" s="97">
        <f t="shared" si="14"/>
        <v>0.9285714285714286</v>
      </c>
      <c r="GC124" s="97">
        <f t="shared" si="15"/>
        <v>0.85714285714285721</v>
      </c>
      <c r="GD124" s="97">
        <f t="shared" si="16"/>
        <v>0.9285714285714286</v>
      </c>
      <c r="GE124" s="97">
        <f t="shared" si="17"/>
        <v>0.9285714285714286</v>
      </c>
      <c r="GF124" s="97">
        <f t="shared" si="18"/>
        <v>0.7857142857142857</v>
      </c>
      <c r="GG124" s="97">
        <f t="shared" si="19"/>
        <v>0.9285714285714286</v>
      </c>
      <c r="GH124" s="97">
        <f t="shared" si="20"/>
        <v>0.9285714285714286</v>
      </c>
      <c r="GI124" s="97">
        <f t="shared" si="21"/>
        <v>0.9285714285714286</v>
      </c>
      <c r="GJ124" s="97">
        <f t="shared" si="22"/>
        <v>1</v>
      </c>
      <c r="GK124" s="97">
        <f t="shared" si="23"/>
        <v>0.9285714285714286</v>
      </c>
      <c r="GL124" s="97">
        <f t="shared" si="24"/>
        <v>1</v>
      </c>
      <c r="GM124" s="97">
        <f t="shared" si="25"/>
        <v>0.9285714285714286</v>
      </c>
      <c r="GN124" s="97">
        <f t="shared" si="26"/>
        <v>1</v>
      </c>
      <c r="GO124" s="97">
        <f t="shared" si="27"/>
        <v>0.9285714285714286</v>
      </c>
      <c r="GP124" s="97">
        <f t="shared" si="28"/>
        <v>1</v>
      </c>
      <c r="GQ124" s="97">
        <f t="shared" si="29"/>
        <v>1</v>
      </c>
      <c r="GR124" s="97">
        <f t="shared" si="30"/>
        <v>0.9285714285714286</v>
      </c>
      <c r="GS124" s="97">
        <f t="shared" si="31"/>
        <v>1</v>
      </c>
      <c r="GT124" s="97">
        <f t="shared" si="32"/>
        <v>0.9285714285714286</v>
      </c>
      <c r="GU124" s="97">
        <f t="shared" si="33"/>
        <v>1</v>
      </c>
      <c r="GV124" s="97">
        <f t="shared" si="34"/>
        <v>0.9285714285714286</v>
      </c>
      <c r="GW124" s="97">
        <f t="shared" si="35"/>
        <v>1</v>
      </c>
      <c r="GX124" s="97">
        <f t="shared" si="36"/>
        <v>0.9285714285714286</v>
      </c>
      <c r="GY124" s="97">
        <f t="shared" si="37"/>
        <v>0.9285714285714286</v>
      </c>
      <c r="GZ124" s="97">
        <f t="shared" si="38"/>
        <v>1</v>
      </c>
      <c r="HA124" s="97">
        <f t="shared" si="39"/>
        <v>0.9285714285714286</v>
      </c>
      <c r="HB124" s="97">
        <f t="shared" si="40"/>
        <v>1</v>
      </c>
      <c r="HC124" s="97">
        <f t="shared" si="41"/>
        <v>1</v>
      </c>
      <c r="HD124" s="97">
        <f t="shared" si="42"/>
        <v>1</v>
      </c>
      <c r="HE124" s="97">
        <f t="shared" si="43"/>
        <v>1</v>
      </c>
      <c r="HF124" s="97">
        <f t="shared" si="44"/>
        <v>1</v>
      </c>
      <c r="HG124" s="97">
        <f t="shared" si="45"/>
        <v>1</v>
      </c>
      <c r="HH124" s="97">
        <f t="shared" si="46"/>
        <v>1</v>
      </c>
      <c r="HI124" s="97">
        <f t="shared" si="47"/>
        <v>1</v>
      </c>
      <c r="HJ124" s="97">
        <f t="shared" si="48"/>
        <v>1</v>
      </c>
      <c r="HK124" s="97">
        <f t="shared" si="49"/>
        <v>1</v>
      </c>
      <c r="HL124" s="97">
        <f t="shared" si="50"/>
        <v>1</v>
      </c>
      <c r="HM124" s="97">
        <f t="shared" si="51"/>
        <v>1</v>
      </c>
      <c r="HN124" s="97">
        <f t="shared" si="52"/>
        <v>1</v>
      </c>
      <c r="HO124" s="97">
        <f t="shared" si="53"/>
        <v>1</v>
      </c>
      <c r="HP124" s="97">
        <f t="shared" si="54"/>
        <v>1</v>
      </c>
      <c r="HQ124" s="97">
        <f t="shared" si="55"/>
        <v>1</v>
      </c>
      <c r="HR124" s="97">
        <f t="shared" si="56"/>
        <v>1</v>
      </c>
      <c r="HS124" s="97">
        <f t="shared" si="57"/>
        <v>1</v>
      </c>
      <c r="HT124" s="97">
        <f t="shared" si="58"/>
        <v>1</v>
      </c>
      <c r="HU124" s="97">
        <f t="shared" si="59"/>
        <v>1</v>
      </c>
      <c r="HV124" s="97">
        <f t="shared" si="60"/>
        <v>1</v>
      </c>
      <c r="HW124" s="97">
        <f t="shared" si="61"/>
        <v>1</v>
      </c>
      <c r="HX124" s="97">
        <f t="shared" si="62"/>
        <v>1</v>
      </c>
      <c r="HY124" s="157">
        <f t="shared" si="63"/>
        <v>1</v>
      </c>
      <c r="HZ124" s="99"/>
      <c r="IA124" s="99"/>
      <c r="IB124" s="99"/>
      <c r="IC124" s="99"/>
      <c r="ID124" s="99"/>
      <c r="IE124" s="99"/>
      <c r="IF124" s="99"/>
      <c r="IG124" s="99"/>
      <c r="IH124" s="99"/>
      <c r="II124" s="99"/>
      <c r="IJ124" s="99"/>
      <c r="IK124" s="99"/>
      <c r="IL124" s="99"/>
      <c r="IM124" s="99"/>
      <c r="IN124" s="99"/>
      <c r="IO124" s="99"/>
      <c r="IP124" s="99"/>
      <c r="IQ124" s="99"/>
      <c r="IR124" s="99"/>
      <c r="IS124" s="99"/>
      <c r="IT124" s="99"/>
      <c r="IU124" s="99"/>
      <c r="IV124" s="99"/>
      <c r="IW124" s="99"/>
      <c r="IX124" s="99"/>
      <c r="IY124" s="99"/>
      <c r="IZ124" s="99"/>
    </row>
    <row r="125" spans="2:260" x14ac:dyDescent="0.35">
      <c r="B125" s="73">
        <v>41395</v>
      </c>
      <c r="C125" s="92">
        <f>AE36</f>
        <v>12</v>
      </c>
      <c r="D125" s="92">
        <f t="shared" ref="D125:BF125" si="149">AF36</f>
        <v>2</v>
      </c>
      <c r="E125" s="92">
        <f t="shared" si="149"/>
        <v>3</v>
      </c>
      <c r="F125" s="92">
        <f t="shared" si="149"/>
        <v>4</v>
      </c>
      <c r="G125" s="92">
        <f t="shared" si="149"/>
        <v>3</v>
      </c>
      <c r="H125" s="92">
        <f t="shared" si="149"/>
        <v>2</v>
      </c>
      <c r="I125" s="92">
        <f t="shared" si="149"/>
        <v>2</v>
      </c>
      <c r="J125" s="92">
        <f t="shared" si="149"/>
        <v>2</v>
      </c>
      <c r="K125" s="92">
        <f t="shared" si="149"/>
        <v>2</v>
      </c>
      <c r="L125" s="92">
        <f t="shared" si="149"/>
        <v>1</v>
      </c>
      <c r="M125" s="92">
        <f t="shared" si="149"/>
        <v>1</v>
      </c>
      <c r="N125" s="92">
        <f t="shared" si="149"/>
        <v>2</v>
      </c>
      <c r="O125" s="92">
        <f t="shared" si="149"/>
        <v>1</v>
      </c>
      <c r="P125" s="92">
        <f t="shared" si="149"/>
        <v>0</v>
      </c>
      <c r="Q125" s="92">
        <f t="shared" si="149"/>
        <v>1</v>
      </c>
      <c r="R125" s="92">
        <f t="shared" si="149"/>
        <v>1</v>
      </c>
      <c r="S125" s="92">
        <f t="shared" si="149"/>
        <v>2</v>
      </c>
      <c r="T125" s="92">
        <f t="shared" si="149"/>
        <v>2</v>
      </c>
      <c r="U125" s="92">
        <f t="shared" si="149"/>
        <v>0</v>
      </c>
      <c r="V125" s="92">
        <f t="shared" si="149"/>
        <v>1</v>
      </c>
      <c r="W125" s="92">
        <f t="shared" si="149"/>
        <v>1</v>
      </c>
      <c r="X125" s="92">
        <f t="shared" si="149"/>
        <v>0</v>
      </c>
      <c r="Y125" s="92">
        <f t="shared" si="149"/>
        <v>1</v>
      </c>
      <c r="Z125" s="92">
        <f t="shared" si="149"/>
        <v>1</v>
      </c>
      <c r="AA125" s="92">
        <f t="shared" si="149"/>
        <v>1</v>
      </c>
      <c r="AB125" s="92">
        <f t="shared" si="149"/>
        <v>1</v>
      </c>
      <c r="AC125" s="92">
        <f t="shared" si="149"/>
        <v>1</v>
      </c>
      <c r="AD125" s="92">
        <f t="shared" si="149"/>
        <v>1</v>
      </c>
      <c r="AE125" s="92">
        <f t="shared" si="149"/>
        <v>1</v>
      </c>
      <c r="AF125" s="92">
        <f t="shared" si="149"/>
        <v>1</v>
      </c>
      <c r="AG125" s="92">
        <f t="shared" si="149"/>
        <v>0</v>
      </c>
      <c r="AH125" s="92">
        <f t="shared" si="149"/>
        <v>0</v>
      </c>
      <c r="AI125" s="92">
        <f t="shared" si="149"/>
        <v>0</v>
      </c>
      <c r="AJ125" s="92">
        <f t="shared" si="149"/>
        <v>0</v>
      </c>
      <c r="AK125" s="92">
        <f t="shared" si="149"/>
        <v>0</v>
      </c>
      <c r="AL125" s="92">
        <f t="shared" si="149"/>
        <v>0</v>
      </c>
      <c r="AM125" s="92">
        <f t="shared" si="149"/>
        <v>0</v>
      </c>
      <c r="AN125" s="92">
        <f t="shared" si="149"/>
        <v>0</v>
      </c>
      <c r="AO125" s="92">
        <f t="shared" si="149"/>
        <v>0</v>
      </c>
      <c r="AP125" s="92">
        <f t="shared" si="149"/>
        <v>0</v>
      </c>
      <c r="AQ125" s="92">
        <f t="shared" si="149"/>
        <v>0</v>
      </c>
      <c r="AR125" s="92">
        <f t="shared" si="149"/>
        <v>0</v>
      </c>
      <c r="AS125" s="92">
        <f t="shared" si="149"/>
        <v>0</v>
      </c>
      <c r="AT125" s="92">
        <f t="shared" si="149"/>
        <v>0</v>
      </c>
      <c r="AU125" s="92">
        <f t="shared" si="149"/>
        <v>0</v>
      </c>
      <c r="AV125" s="92">
        <f t="shared" si="149"/>
        <v>0</v>
      </c>
      <c r="AW125" s="92">
        <f t="shared" si="149"/>
        <v>0</v>
      </c>
      <c r="AX125" s="92">
        <f t="shared" si="149"/>
        <v>0</v>
      </c>
      <c r="AY125" s="92">
        <f t="shared" si="149"/>
        <v>0</v>
      </c>
      <c r="AZ125" s="92">
        <f t="shared" si="149"/>
        <v>0</v>
      </c>
      <c r="BA125" s="92">
        <f t="shared" si="149"/>
        <v>0</v>
      </c>
      <c r="BB125" s="92">
        <f t="shared" si="149"/>
        <v>0</v>
      </c>
      <c r="BC125" s="92">
        <f t="shared" si="149"/>
        <v>0</v>
      </c>
      <c r="BD125" s="92">
        <f t="shared" si="149"/>
        <v>0</v>
      </c>
      <c r="BE125" s="92">
        <f t="shared" si="149"/>
        <v>0</v>
      </c>
      <c r="BF125" s="150">
        <f t="shared" si="149"/>
        <v>0</v>
      </c>
      <c r="BG125" s="75"/>
      <c r="BH125" s="75"/>
      <c r="BI125" s="75"/>
      <c r="BJ125" s="75"/>
      <c r="BK125" s="75"/>
      <c r="BL125" s="75"/>
      <c r="BM125" s="75"/>
      <c r="BN125" s="75"/>
      <c r="BO125" s="75"/>
      <c r="BP125" s="75"/>
      <c r="BQ125" s="75"/>
      <c r="BR125" s="75"/>
      <c r="BS125" s="75"/>
      <c r="BT125" s="75"/>
      <c r="BU125" s="75"/>
      <c r="BV125" s="75"/>
      <c r="BW125" s="75"/>
      <c r="BX125" s="75"/>
      <c r="BY125" s="75"/>
      <c r="BZ125" s="75"/>
      <c r="CA125" s="75"/>
      <c r="CB125" s="75"/>
      <c r="CC125" s="75"/>
      <c r="CD125" s="75"/>
      <c r="CE125" s="75"/>
      <c r="CF125" s="75"/>
      <c r="CG125" s="75"/>
      <c r="CH125" s="75"/>
      <c r="CK125" s="94">
        <v>41395</v>
      </c>
      <c r="CL125" s="98">
        <f t="shared" si="91"/>
        <v>1</v>
      </c>
      <c r="CM125" s="98">
        <f t="shared" si="146"/>
        <v>0.16666666666666666</v>
      </c>
      <c r="CN125" s="98">
        <f t="shared" si="146"/>
        <v>0.25</v>
      </c>
      <c r="CO125" s="98">
        <f t="shared" si="146"/>
        <v>0.33333333333333331</v>
      </c>
      <c r="CP125" s="98">
        <f t="shared" si="126"/>
        <v>0.25</v>
      </c>
      <c r="CQ125" s="98">
        <f t="shared" si="126"/>
        <v>0.16666666666666666</v>
      </c>
      <c r="CR125" s="98">
        <f t="shared" si="126"/>
        <v>0.16666666666666666</v>
      </c>
      <c r="CS125" s="98">
        <f t="shared" si="126"/>
        <v>0.16666666666666666</v>
      </c>
      <c r="CT125" s="98">
        <f t="shared" si="126"/>
        <v>0.16666666666666666</v>
      </c>
      <c r="CU125" s="98">
        <f t="shared" si="126"/>
        <v>8.3333333333333329E-2</v>
      </c>
      <c r="CV125" s="98">
        <f t="shared" si="126"/>
        <v>8.3333333333333329E-2</v>
      </c>
      <c r="CW125" s="98">
        <f t="shared" si="126"/>
        <v>0.16666666666666666</v>
      </c>
      <c r="CX125" s="98">
        <f t="shared" si="126"/>
        <v>8.3333333333333329E-2</v>
      </c>
      <c r="CY125" s="98">
        <f t="shared" si="126"/>
        <v>0</v>
      </c>
      <c r="CZ125" s="98">
        <f t="shared" si="126"/>
        <v>8.3333333333333329E-2</v>
      </c>
      <c r="DA125" s="98">
        <f t="shared" si="126"/>
        <v>8.3333333333333329E-2</v>
      </c>
      <c r="DB125" s="98">
        <f t="shared" si="126"/>
        <v>0.16666666666666666</v>
      </c>
      <c r="DC125" s="98">
        <f t="shared" si="126"/>
        <v>0.16666666666666666</v>
      </c>
      <c r="DD125" s="98">
        <f t="shared" si="126"/>
        <v>0</v>
      </c>
      <c r="DE125" s="98">
        <f t="shared" ref="DE125:DS140" si="150">V125/$C125</f>
        <v>8.3333333333333329E-2</v>
      </c>
      <c r="DF125" s="98">
        <f t="shared" si="150"/>
        <v>8.3333333333333329E-2</v>
      </c>
      <c r="DG125" s="98">
        <f t="shared" si="150"/>
        <v>0</v>
      </c>
      <c r="DH125" s="98">
        <f t="shared" si="150"/>
        <v>8.3333333333333329E-2</v>
      </c>
      <c r="DI125" s="98">
        <f t="shared" si="150"/>
        <v>8.3333333333333329E-2</v>
      </c>
      <c r="DJ125" s="98">
        <f t="shared" si="150"/>
        <v>8.3333333333333329E-2</v>
      </c>
      <c r="DK125" s="98">
        <f t="shared" si="150"/>
        <v>8.3333333333333329E-2</v>
      </c>
      <c r="DL125" s="98">
        <f t="shared" si="150"/>
        <v>8.3333333333333329E-2</v>
      </c>
      <c r="DM125" s="98">
        <f t="shared" si="150"/>
        <v>8.3333333333333329E-2</v>
      </c>
      <c r="DN125" s="98">
        <f t="shared" si="150"/>
        <v>8.3333333333333329E-2</v>
      </c>
      <c r="DO125" s="98">
        <f t="shared" si="150"/>
        <v>8.3333333333333329E-2</v>
      </c>
      <c r="DP125" s="98">
        <f t="shared" si="150"/>
        <v>0</v>
      </c>
      <c r="DQ125" s="98">
        <f t="shared" si="150"/>
        <v>0</v>
      </c>
      <c r="DR125" s="98">
        <f t="shared" si="150"/>
        <v>0</v>
      </c>
      <c r="DS125" s="98">
        <f t="shared" si="150"/>
        <v>0</v>
      </c>
      <c r="DT125" s="98">
        <f t="shared" si="148"/>
        <v>0</v>
      </c>
      <c r="DU125" s="98">
        <f t="shared" si="148"/>
        <v>0</v>
      </c>
      <c r="DV125" s="98">
        <f t="shared" si="148"/>
        <v>0</v>
      </c>
      <c r="DW125" s="98">
        <f t="shared" si="148"/>
        <v>0</v>
      </c>
      <c r="DX125" s="98">
        <f t="shared" si="148"/>
        <v>0</v>
      </c>
      <c r="DY125" s="98">
        <f t="shared" si="148"/>
        <v>0</v>
      </c>
      <c r="DZ125" s="98">
        <f t="shared" si="148"/>
        <v>0</v>
      </c>
      <c r="EA125" s="98">
        <f t="shared" si="148"/>
        <v>0</v>
      </c>
      <c r="EB125" s="98">
        <f t="shared" si="148"/>
        <v>0</v>
      </c>
      <c r="EC125" s="98">
        <f t="shared" si="148"/>
        <v>0</v>
      </c>
      <c r="ED125" s="98">
        <f t="shared" si="148"/>
        <v>0</v>
      </c>
      <c r="EE125" s="98">
        <f t="shared" si="148"/>
        <v>0</v>
      </c>
      <c r="EF125" s="98">
        <f t="shared" si="148"/>
        <v>0</v>
      </c>
      <c r="EG125" s="98">
        <f t="shared" si="148"/>
        <v>0</v>
      </c>
      <c r="EH125" s="98">
        <f t="shared" si="148"/>
        <v>0</v>
      </c>
      <c r="EI125" s="98">
        <f t="shared" si="136"/>
        <v>0</v>
      </c>
      <c r="EJ125" s="98">
        <f t="shared" si="136"/>
        <v>0</v>
      </c>
      <c r="EK125" s="98">
        <f t="shared" si="136"/>
        <v>0</v>
      </c>
      <c r="EL125" s="98">
        <f t="shared" si="136"/>
        <v>0</v>
      </c>
      <c r="EM125" s="98">
        <f t="shared" si="136"/>
        <v>0</v>
      </c>
      <c r="EN125" s="98">
        <f t="shared" si="136"/>
        <v>0</v>
      </c>
      <c r="EO125" s="143">
        <f t="shared" si="136"/>
        <v>0</v>
      </c>
      <c r="EP125" s="97"/>
      <c r="EQ125" s="97"/>
      <c r="ER125" s="97"/>
      <c r="ES125" s="97"/>
      <c r="ET125" s="97"/>
      <c r="EU125" s="97"/>
      <c r="EV125" s="97"/>
      <c r="EW125" s="97"/>
      <c r="EX125" s="97"/>
      <c r="EY125" s="97"/>
      <c r="EZ125" s="97"/>
      <c r="FA125" s="97"/>
      <c r="FB125" s="97"/>
      <c r="FC125" s="97"/>
      <c r="FD125" s="97"/>
      <c r="FE125" s="97"/>
      <c r="FF125" s="97"/>
      <c r="FG125" s="97"/>
      <c r="FH125" s="97"/>
      <c r="FI125" s="97"/>
      <c r="FJ125" s="97"/>
      <c r="FK125" s="97"/>
      <c r="FL125" s="97"/>
      <c r="FM125" s="97"/>
      <c r="FN125" s="97"/>
      <c r="FO125" s="97"/>
      <c r="FP125" s="97"/>
      <c r="FQ125" s="97"/>
      <c r="FT125" s="96">
        <v>41395</v>
      </c>
      <c r="FU125" s="97">
        <f t="shared" si="7"/>
        <v>0</v>
      </c>
      <c r="FV125" s="97">
        <f t="shared" si="8"/>
        <v>0.83333333333333337</v>
      </c>
      <c r="FW125" s="97">
        <f t="shared" si="9"/>
        <v>0.75</v>
      </c>
      <c r="FX125" s="97">
        <f t="shared" si="10"/>
        <v>0.66666666666666674</v>
      </c>
      <c r="FY125" s="97">
        <f t="shared" si="11"/>
        <v>0.75</v>
      </c>
      <c r="FZ125" s="97">
        <f t="shared" si="12"/>
        <v>0.83333333333333337</v>
      </c>
      <c r="GA125" s="97">
        <f t="shared" si="13"/>
        <v>0.83333333333333337</v>
      </c>
      <c r="GB125" s="97">
        <f t="shared" si="14"/>
        <v>0.83333333333333337</v>
      </c>
      <c r="GC125" s="97">
        <f t="shared" si="15"/>
        <v>0.83333333333333337</v>
      </c>
      <c r="GD125" s="97">
        <f t="shared" si="16"/>
        <v>0.91666666666666663</v>
      </c>
      <c r="GE125" s="97">
        <f t="shared" si="17"/>
        <v>0.91666666666666663</v>
      </c>
      <c r="GF125" s="97">
        <f t="shared" si="18"/>
        <v>0.83333333333333337</v>
      </c>
      <c r="GG125" s="97">
        <f t="shared" si="19"/>
        <v>0.91666666666666663</v>
      </c>
      <c r="GH125" s="97">
        <f t="shared" si="20"/>
        <v>1</v>
      </c>
      <c r="GI125" s="97">
        <f t="shared" si="21"/>
        <v>0.91666666666666663</v>
      </c>
      <c r="GJ125" s="97">
        <f t="shared" si="22"/>
        <v>0.91666666666666663</v>
      </c>
      <c r="GK125" s="97">
        <f t="shared" si="23"/>
        <v>0.83333333333333337</v>
      </c>
      <c r="GL125" s="97">
        <f t="shared" si="24"/>
        <v>0.83333333333333337</v>
      </c>
      <c r="GM125" s="97">
        <f t="shared" si="25"/>
        <v>1</v>
      </c>
      <c r="GN125" s="97">
        <f t="shared" si="26"/>
        <v>0.91666666666666663</v>
      </c>
      <c r="GO125" s="97">
        <f t="shared" si="27"/>
        <v>0.91666666666666663</v>
      </c>
      <c r="GP125" s="97">
        <f t="shared" si="28"/>
        <v>1</v>
      </c>
      <c r="GQ125" s="97">
        <f t="shared" si="29"/>
        <v>0.91666666666666663</v>
      </c>
      <c r="GR125" s="97">
        <f t="shared" si="30"/>
        <v>0.91666666666666663</v>
      </c>
      <c r="GS125" s="97">
        <f t="shared" si="31"/>
        <v>0.91666666666666663</v>
      </c>
      <c r="GT125" s="97">
        <f t="shared" si="32"/>
        <v>0.91666666666666663</v>
      </c>
      <c r="GU125" s="97">
        <f t="shared" si="33"/>
        <v>0.91666666666666663</v>
      </c>
      <c r="GV125" s="97">
        <f t="shared" si="34"/>
        <v>0.91666666666666663</v>
      </c>
      <c r="GW125" s="97">
        <f t="shared" si="35"/>
        <v>0.91666666666666663</v>
      </c>
      <c r="GX125" s="97">
        <f t="shared" si="36"/>
        <v>0.91666666666666663</v>
      </c>
      <c r="GY125" s="97">
        <f t="shared" si="37"/>
        <v>1</v>
      </c>
      <c r="GZ125" s="97">
        <f t="shared" si="38"/>
        <v>1</v>
      </c>
      <c r="HA125" s="97">
        <f t="shared" si="39"/>
        <v>1</v>
      </c>
      <c r="HB125" s="97">
        <f t="shared" si="40"/>
        <v>1</v>
      </c>
      <c r="HC125" s="97">
        <f t="shared" si="41"/>
        <v>1</v>
      </c>
      <c r="HD125" s="97">
        <f t="shared" si="42"/>
        <v>1</v>
      </c>
      <c r="HE125" s="97">
        <f t="shared" si="43"/>
        <v>1</v>
      </c>
      <c r="HF125" s="97">
        <f t="shared" si="44"/>
        <v>1</v>
      </c>
      <c r="HG125" s="97">
        <f t="shared" si="45"/>
        <v>1</v>
      </c>
      <c r="HH125" s="97">
        <f t="shared" si="46"/>
        <v>1</v>
      </c>
      <c r="HI125" s="97">
        <f t="shared" si="47"/>
        <v>1</v>
      </c>
      <c r="HJ125" s="97">
        <f t="shared" si="48"/>
        <v>1</v>
      </c>
      <c r="HK125" s="97">
        <f t="shared" si="49"/>
        <v>1</v>
      </c>
      <c r="HL125" s="97">
        <f t="shared" si="50"/>
        <v>1</v>
      </c>
      <c r="HM125" s="97">
        <f t="shared" si="51"/>
        <v>1</v>
      </c>
      <c r="HN125" s="97">
        <f t="shared" si="52"/>
        <v>1</v>
      </c>
      <c r="HO125" s="97">
        <f t="shared" si="53"/>
        <v>1</v>
      </c>
      <c r="HP125" s="97">
        <f t="shared" si="54"/>
        <v>1</v>
      </c>
      <c r="HQ125" s="97">
        <f t="shared" si="55"/>
        <v>1</v>
      </c>
      <c r="HR125" s="97">
        <f t="shared" si="56"/>
        <v>1</v>
      </c>
      <c r="HS125" s="97">
        <f t="shared" si="57"/>
        <v>1</v>
      </c>
      <c r="HT125" s="97">
        <f t="shared" si="58"/>
        <v>1</v>
      </c>
      <c r="HU125" s="97">
        <f t="shared" si="59"/>
        <v>1</v>
      </c>
      <c r="HV125" s="97">
        <f t="shared" si="60"/>
        <v>1</v>
      </c>
      <c r="HW125" s="97">
        <f t="shared" si="61"/>
        <v>1</v>
      </c>
      <c r="HX125" s="157">
        <f t="shared" si="62"/>
        <v>1</v>
      </c>
      <c r="HY125" s="99"/>
      <c r="HZ125" s="99"/>
      <c r="IA125" s="99"/>
      <c r="IB125" s="99"/>
      <c r="IC125" s="99"/>
      <c r="ID125" s="99"/>
      <c r="IE125" s="99"/>
      <c r="IF125" s="99"/>
      <c r="IG125" s="99"/>
      <c r="IH125" s="99"/>
      <c r="II125" s="99"/>
      <c r="IJ125" s="99"/>
      <c r="IK125" s="99"/>
      <c r="IL125" s="99"/>
      <c r="IM125" s="99"/>
      <c r="IN125" s="99"/>
      <c r="IO125" s="99"/>
      <c r="IP125" s="99"/>
      <c r="IQ125" s="99"/>
      <c r="IR125" s="99"/>
      <c r="IS125" s="99"/>
      <c r="IT125" s="99"/>
      <c r="IU125" s="99"/>
      <c r="IV125" s="99"/>
      <c r="IW125" s="99"/>
      <c r="IX125" s="99"/>
      <c r="IY125" s="99"/>
      <c r="IZ125" s="99"/>
    </row>
    <row r="126" spans="2:260" x14ac:dyDescent="0.35">
      <c r="B126" s="73">
        <v>41426</v>
      </c>
      <c r="C126" s="92">
        <f>AF37</f>
        <v>9</v>
      </c>
      <c r="D126" s="92">
        <f t="shared" ref="D126:BE126" si="151">AG37</f>
        <v>0</v>
      </c>
      <c r="E126" s="92">
        <f t="shared" si="151"/>
        <v>0</v>
      </c>
      <c r="F126" s="92">
        <f t="shared" si="151"/>
        <v>0</v>
      </c>
      <c r="G126" s="92">
        <f t="shared" si="151"/>
        <v>0</v>
      </c>
      <c r="H126" s="92">
        <f t="shared" si="151"/>
        <v>0</v>
      </c>
      <c r="I126" s="92">
        <f t="shared" si="151"/>
        <v>0</v>
      </c>
      <c r="J126" s="92">
        <f t="shared" si="151"/>
        <v>0</v>
      </c>
      <c r="K126" s="92">
        <f t="shared" si="151"/>
        <v>0</v>
      </c>
      <c r="L126" s="92">
        <f t="shared" si="151"/>
        <v>0</v>
      </c>
      <c r="M126" s="92">
        <f t="shared" si="151"/>
        <v>0</v>
      </c>
      <c r="N126" s="92">
        <f t="shared" si="151"/>
        <v>0</v>
      </c>
      <c r="O126" s="92">
        <f t="shared" si="151"/>
        <v>0</v>
      </c>
      <c r="P126" s="92">
        <f t="shared" si="151"/>
        <v>0</v>
      </c>
      <c r="Q126" s="92">
        <f t="shared" si="151"/>
        <v>0</v>
      </c>
      <c r="R126" s="92">
        <f t="shared" si="151"/>
        <v>0</v>
      </c>
      <c r="S126" s="92">
        <f t="shared" si="151"/>
        <v>0</v>
      </c>
      <c r="T126" s="92">
        <f t="shared" si="151"/>
        <v>0</v>
      </c>
      <c r="U126" s="92">
        <f t="shared" si="151"/>
        <v>0</v>
      </c>
      <c r="V126" s="92">
        <f t="shared" si="151"/>
        <v>0</v>
      </c>
      <c r="W126" s="92">
        <f t="shared" si="151"/>
        <v>0</v>
      </c>
      <c r="X126" s="92">
        <f t="shared" si="151"/>
        <v>0</v>
      </c>
      <c r="Y126" s="92">
        <f t="shared" si="151"/>
        <v>0</v>
      </c>
      <c r="Z126" s="92">
        <f t="shared" si="151"/>
        <v>0</v>
      </c>
      <c r="AA126" s="92">
        <f t="shared" si="151"/>
        <v>0</v>
      </c>
      <c r="AB126" s="92">
        <f t="shared" si="151"/>
        <v>0</v>
      </c>
      <c r="AC126" s="92">
        <f t="shared" si="151"/>
        <v>0</v>
      </c>
      <c r="AD126" s="92">
        <f t="shared" si="151"/>
        <v>0</v>
      </c>
      <c r="AE126" s="92">
        <f t="shared" si="151"/>
        <v>0</v>
      </c>
      <c r="AF126" s="92">
        <f t="shared" si="151"/>
        <v>0</v>
      </c>
      <c r="AG126" s="92">
        <f t="shared" si="151"/>
        <v>0</v>
      </c>
      <c r="AH126" s="92">
        <f t="shared" si="151"/>
        <v>0</v>
      </c>
      <c r="AI126" s="92">
        <f t="shared" si="151"/>
        <v>0</v>
      </c>
      <c r="AJ126" s="92">
        <f t="shared" si="151"/>
        <v>0</v>
      </c>
      <c r="AK126" s="92">
        <f t="shared" si="151"/>
        <v>1</v>
      </c>
      <c r="AL126" s="92">
        <f t="shared" si="151"/>
        <v>0</v>
      </c>
      <c r="AM126" s="92">
        <f t="shared" si="151"/>
        <v>0</v>
      </c>
      <c r="AN126" s="92">
        <f t="shared" si="151"/>
        <v>0</v>
      </c>
      <c r="AO126" s="92">
        <f t="shared" si="151"/>
        <v>0</v>
      </c>
      <c r="AP126" s="92">
        <f t="shared" si="151"/>
        <v>0</v>
      </c>
      <c r="AQ126" s="92">
        <f t="shared" si="151"/>
        <v>0</v>
      </c>
      <c r="AR126" s="92">
        <f t="shared" si="151"/>
        <v>0</v>
      </c>
      <c r="AS126" s="92">
        <f t="shared" si="151"/>
        <v>0</v>
      </c>
      <c r="AT126" s="92">
        <f t="shared" si="151"/>
        <v>0</v>
      </c>
      <c r="AU126" s="92">
        <f t="shared" si="151"/>
        <v>0</v>
      </c>
      <c r="AV126" s="92">
        <f t="shared" si="151"/>
        <v>0</v>
      </c>
      <c r="AW126" s="92">
        <f t="shared" si="151"/>
        <v>0</v>
      </c>
      <c r="AX126" s="92">
        <f t="shared" si="151"/>
        <v>0</v>
      </c>
      <c r="AY126" s="92">
        <f t="shared" si="151"/>
        <v>0</v>
      </c>
      <c r="AZ126" s="92">
        <f t="shared" si="151"/>
        <v>0</v>
      </c>
      <c r="BA126" s="92">
        <f t="shared" si="151"/>
        <v>0</v>
      </c>
      <c r="BB126" s="92">
        <f t="shared" si="151"/>
        <v>0</v>
      </c>
      <c r="BC126" s="92">
        <f t="shared" si="151"/>
        <v>0</v>
      </c>
      <c r="BD126" s="92">
        <f t="shared" si="151"/>
        <v>0</v>
      </c>
      <c r="BE126" s="150">
        <f t="shared" si="151"/>
        <v>0</v>
      </c>
      <c r="BF126" s="75"/>
      <c r="BG126" s="75"/>
      <c r="BH126" s="75"/>
      <c r="BI126" s="75"/>
      <c r="BJ126" s="75"/>
      <c r="BK126" s="75"/>
      <c r="BL126" s="75"/>
      <c r="BM126" s="75"/>
      <c r="BN126" s="75"/>
      <c r="BO126" s="75"/>
      <c r="BP126" s="75"/>
      <c r="BQ126" s="75"/>
      <c r="BR126" s="75"/>
      <c r="BS126" s="75"/>
      <c r="BT126" s="75"/>
      <c r="BU126" s="75"/>
      <c r="BV126" s="75"/>
      <c r="BW126" s="75"/>
      <c r="BX126" s="75"/>
      <c r="BY126" s="75"/>
      <c r="BZ126" s="75"/>
      <c r="CA126" s="75"/>
      <c r="CB126" s="75"/>
      <c r="CC126" s="75"/>
      <c r="CD126" s="75"/>
      <c r="CE126" s="75"/>
      <c r="CF126" s="75"/>
      <c r="CG126" s="75"/>
      <c r="CH126" s="75"/>
      <c r="CK126" s="94">
        <v>41426</v>
      </c>
      <c r="CL126" s="98">
        <f t="shared" si="91"/>
        <v>1</v>
      </c>
      <c r="CM126" s="98">
        <f t="shared" si="146"/>
        <v>0</v>
      </c>
      <c r="CN126" s="98">
        <f t="shared" si="146"/>
        <v>0</v>
      </c>
      <c r="CO126" s="98">
        <f t="shared" si="146"/>
        <v>0</v>
      </c>
      <c r="CP126" s="98">
        <f t="shared" si="126"/>
        <v>0</v>
      </c>
      <c r="CQ126" s="98">
        <f t="shared" si="126"/>
        <v>0</v>
      </c>
      <c r="CR126" s="98">
        <f t="shared" si="126"/>
        <v>0</v>
      </c>
      <c r="CS126" s="98">
        <f t="shared" si="126"/>
        <v>0</v>
      </c>
      <c r="CT126" s="98">
        <f t="shared" si="126"/>
        <v>0</v>
      </c>
      <c r="CU126" s="98">
        <f t="shared" si="126"/>
        <v>0</v>
      </c>
      <c r="CV126" s="98">
        <f t="shared" si="126"/>
        <v>0</v>
      </c>
      <c r="CW126" s="98">
        <f t="shared" si="126"/>
        <v>0</v>
      </c>
      <c r="CX126" s="98">
        <f t="shared" si="126"/>
        <v>0</v>
      </c>
      <c r="CY126" s="98">
        <f t="shared" si="126"/>
        <v>0</v>
      </c>
      <c r="CZ126" s="98">
        <f t="shared" si="126"/>
        <v>0</v>
      </c>
      <c r="DA126" s="98">
        <f t="shared" si="126"/>
        <v>0</v>
      </c>
      <c r="DB126" s="98">
        <f t="shared" si="126"/>
        <v>0</v>
      </c>
      <c r="DC126" s="98">
        <f t="shared" si="126"/>
        <v>0</v>
      </c>
      <c r="DD126" s="98">
        <f t="shared" si="126"/>
        <v>0</v>
      </c>
      <c r="DE126" s="98">
        <f t="shared" si="150"/>
        <v>0</v>
      </c>
      <c r="DF126" s="98">
        <f t="shared" si="150"/>
        <v>0</v>
      </c>
      <c r="DG126" s="98">
        <f t="shared" si="150"/>
        <v>0</v>
      </c>
      <c r="DH126" s="98">
        <f t="shared" si="150"/>
        <v>0</v>
      </c>
      <c r="DI126" s="98">
        <f t="shared" si="150"/>
        <v>0</v>
      </c>
      <c r="DJ126" s="98">
        <f t="shared" si="150"/>
        <v>0</v>
      </c>
      <c r="DK126" s="98">
        <f t="shared" si="150"/>
        <v>0</v>
      </c>
      <c r="DL126" s="98">
        <f t="shared" si="150"/>
        <v>0</v>
      </c>
      <c r="DM126" s="98">
        <f t="shared" si="150"/>
        <v>0</v>
      </c>
      <c r="DN126" s="98">
        <f t="shared" si="150"/>
        <v>0</v>
      </c>
      <c r="DO126" s="98">
        <f t="shared" si="150"/>
        <v>0</v>
      </c>
      <c r="DP126" s="98">
        <f t="shared" si="150"/>
        <v>0</v>
      </c>
      <c r="DQ126" s="98">
        <f t="shared" si="150"/>
        <v>0</v>
      </c>
      <c r="DR126" s="98">
        <f t="shared" si="150"/>
        <v>0</v>
      </c>
      <c r="DS126" s="98">
        <f t="shared" si="150"/>
        <v>0</v>
      </c>
      <c r="DT126" s="98">
        <f t="shared" si="148"/>
        <v>0.1111111111111111</v>
      </c>
      <c r="DU126" s="98">
        <f t="shared" si="148"/>
        <v>0</v>
      </c>
      <c r="DV126" s="98">
        <f t="shared" si="148"/>
        <v>0</v>
      </c>
      <c r="DW126" s="98">
        <f t="shared" si="148"/>
        <v>0</v>
      </c>
      <c r="DX126" s="98">
        <f t="shared" si="148"/>
        <v>0</v>
      </c>
      <c r="DY126" s="98">
        <f t="shared" si="148"/>
        <v>0</v>
      </c>
      <c r="DZ126" s="98">
        <f t="shared" si="148"/>
        <v>0</v>
      </c>
      <c r="EA126" s="98">
        <f t="shared" si="148"/>
        <v>0</v>
      </c>
      <c r="EB126" s="98">
        <f t="shared" si="148"/>
        <v>0</v>
      </c>
      <c r="EC126" s="98">
        <f t="shared" si="148"/>
        <v>0</v>
      </c>
      <c r="ED126" s="98">
        <f t="shared" si="148"/>
        <v>0</v>
      </c>
      <c r="EE126" s="98">
        <f t="shared" si="148"/>
        <v>0</v>
      </c>
      <c r="EF126" s="98">
        <f t="shared" si="148"/>
        <v>0</v>
      </c>
      <c r="EG126" s="98">
        <f t="shared" si="148"/>
        <v>0</v>
      </c>
      <c r="EH126" s="98">
        <f t="shared" si="148"/>
        <v>0</v>
      </c>
      <c r="EI126" s="98">
        <f t="shared" si="136"/>
        <v>0</v>
      </c>
      <c r="EJ126" s="98">
        <f t="shared" si="136"/>
        <v>0</v>
      </c>
      <c r="EK126" s="98">
        <f t="shared" si="136"/>
        <v>0</v>
      </c>
      <c r="EL126" s="98">
        <f t="shared" si="136"/>
        <v>0</v>
      </c>
      <c r="EM126" s="98">
        <f t="shared" si="136"/>
        <v>0</v>
      </c>
      <c r="EN126" s="143">
        <f t="shared" si="136"/>
        <v>0</v>
      </c>
      <c r="EO126" s="97"/>
      <c r="EP126" s="97"/>
      <c r="EQ126" s="97"/>
      <c r="ER126" s="97"/>
      <c r="ES126" s="97"/>
      <c r="ET126" s="97"/>
      <c r="EU126" s="97"/>
      <c r="EV126" s="97"/>
      <c r="EW126" s="97"/>
      <c r="EX126" s="97"/>
      <c r="EY126" s="97"/>
      <c r="EZ126" s="97"/>
      <c r="FA126" s="97"/>
      <c r="FB126" s="97"/>
      <c r="FC126" s="97"/>
      <c r="FD126" s="97"/>
      <c r="FE126" s="97"/>
      <c r="FF126" s="97"/>
      <c r="FG126" s="97"/>
      <c r="FH126" s="97"/>
      <c r="FI126" s="97"/>
      <c r="FJ126" s="97"/>
      <c r="FK126" s="97"/>
      <c r="FL126" s="97"/>
      <c r="FM126" s="97"/>
      <c r="FN126" s="97"/>
      <c r="FO126" s="97"/>
      <c r="FP126" s="97"/>
      <c r="FQ126" s="97"/>
      <c r="FT126" s="96">
        <v>41426</v>
      </c>
      <c r="FU126" s="97">
        <f t="shared" si="7"/>
        <v>0</v>
      </c>
      <c r="FV126" s="97">
        <f t="shared" si="8"/>
        <v>1</v>
      </c>
      <c r="FW126" s="97">
        <f t="shared" si="9"/>
        <v>1</v>
      </c>
      <c r="FX126" s="97">
        <f t="shared" si="10"/>
        <v>1</v>
      </c>
      <c r="FY126" s="97">
        <f t="shared" si="11"/>
        <v>1</v>
      </c>
      <c r="FZ126" s="97">
        <f t="shared" si="12"/>
        <v>1</v>
      </c>
      <c r="GA126" s="97">
        <f t="shared" si="13"/>
        <v>1</v>
      </c>
      <c r="GB126" s="97">
        <f t="shared" si="14"/>
        <v>1</v>
      </c>
      <c r="GC126" s="97">
        <f t="shared" si="15"/>
        <v>1</v>
      </c>
      <c r="GD126" s="97">
        <f t="shared" si="16"/>
        <v>1</v>
      </c>
      <c r="GE126" s="97">
        <f t="shared" si="17"/>
        <v>1</v>
      </c>
      <c r="GF126" s="97">
        <f t="shared" si="18"/>
        <v>1</v>
      </c>
      <c r="GG126" s="97">
        <f t="shared" si="19"/>
        <v>1</v>
      </c>
      <c r="GH126" s="97">
        <f t="shared" si="20"/>
        <v>1</v>
      </c>
      <c r="GI126" s="97">
        <f t="shared" si="21"/>
        <v>1</v>
      </c>
      <c r="GJ126" s="97">
        <f t="shared" si="22"/>
        <v>1</v>
      </c>
      <c r="GK126" s="97">
        <f t="shared" si="23"/>
        <v>1</v>
      </c>
      <c r="GL126" s="97">
        <f t="shared" si="24"/>
        <v>1</v>
      </c>
      <c r="GM126" s="97">
        <f t="shared" si="25"/>
        <v>1</v>
      </c>
      <c r="GN126" s="97">
        <f t="shared" si="26"/>
        <v>1</v>
      </c>
      <c r="GO126" s="97">
        <f t="shared" si="27"/>
        <v>1</v>
      </c>
      <c r="GP126" s="97">
        <f t="shared" si="28"/>
        <v>1</v>
      </c>
      <c r="GQ126" s="97">
        <f t="shared" si="29"/>
        <v>1</v>
      </c>
      <c r="GR126" s="97">
        <f t="shared" si="30"/>
        <v>1</v>
      </c>
      <c r="GS126" s="97">
        <f t="shared" si="31"/>
        <v>1</v>
      </c>
      <c r="GT126" s="97">
        <f t="shared" si="32"/>
        <v>1</v>
      </c>
      <c r="GU126" s="97">
        <f t="shared" si="33"/>
        <v>1</v>
      </c>
      <c r="GV126" s="97">
        <f t="shared" si="34"/>
        <v>1</v>
      </c>
      <c r="GW126" s="97">
        <f t="shared" si="35"/>
        <v>1</v>
      </c>
      <c r="GX126" s="97">
        <f t="shared" si="36"/>
        <v>1</v>
      </c>
      <c r="GY126" s="97">
        <f t="shared" si="37"/>
        <v>1</v>
      </c>
      <c r="GZ126" s="97">
        <f t="shared" si="38"/>
        <v>1</v>
      </c>
      <c r="HA126" s="97">
        <f t="shared" si="39"/>
        <v>1</v>
      </c>
      <c r="HB126" s="97">
        <f t="shared" si="40"/>
        <v>1</v>
      </c>
      <c r="HC126" s="97">
        <f t="shared" si="41"/>
        <v>0.88888888888888884</v>
      </c>
      <c r="HD126" s="97">
        <f t="shared" si="42"/>
        <v>1</v>
      </c>
      <c r="HE126" s="97">
        <f t="shared" si="43"/>
        <v>1</v>
      </c>
      <c r="HF126" s="97">
        <f t="shared" si="44"/>
        <v>1</v>
      </c>
      <c r="HG126" s="97">
        <f t="shared" si="45"/>
        <v>1</v>
      </c>
      <c r="HH126" s="97">
        <f t="shared" si="46"/>
        <v>1</v>
      </c>
      <c r="HI126" s="97">
        <f t="shared" si="47"/>
        <v>1</v>
      </c>
      <c r="HJ126" s="97">
        <f t="shared" si="48"/>
        <v>1</v>
      </c>
      <c r="HK126" s="97">
        <f t="shared" si="49"/>
        <v>1</v>
      </c>
      <c r="HL126" s="97">
        <f t="shared" si="50"/>
        <v>1</v>
      </c>
      <c r="HM126" s="97">
        <f t="shared" si="51"/>
        <v>1</v>
      </c>
      <c r="HN126" s="97">
        <f t="shared" si="52"/>
        <v>1</v>
      </c>
      <c r="HO126" s="97">
        <f t="shared" si="53"/>
        <v>1</v>
      </c>
      <c r="HP126" s="97">
        <f t="shared" si="54"/>
        <v>1</v>
      </c>
      <c r="HQ126" s="97">
        <f t="shared" si="55"/>
        <v>1</v>
      </c>
      <c r="HR126" s="97">
        <f t="shared" si="56"/>
        <v>1</v>
      </c>
      <c r="HS126" s="97">
        <f t="shared" si="57"/>
        <v>1</v>
      </c>
      <c r="HT126" s="97">
        <f t="shared" si="58"/>
        <v>1</v>
      </c>
      <c r="HU126" s="97">
        <f t="shared" si="59"/>
        <v>1</v>
      </c>
      <c r="HV126" s="97">
        <f t="shared" si="60"/>
        <v>1</v>
      </c>
      <c r="HW126" s="157">
        <f t="shared" si="61"/>
        <v>1</v>
      </c>
      <c r="HX126" s="99"/>
      <c r="HY126" s="99"/>
      <c r="HZ126" s="99"/>
      <c r="IA126" s="99"/>
      <c r="IB126" s="99"/>
      <c r="IC126" s="99"/>
      <c r="ID126" s="99"/>
      <c r="IE126" s="99"/>
      <c r="IF126" s="99"/>
      <c r="IG126" s="99"/>
      <c r="IH126" s="99"/>
      <c r="II126" s="99"/>
      <c r="IJ126" s="99"/>
      <c r="IK126" s="99"/>
      <c r="IL126" s="99"/>
      <c r="IM126" s="99"/>
      <c r="IN126" s="99"/>
      <c r="IO126" s="99"/>
      <c r="IP126" s="99"/>
      <c r="IQ126" s="99"/>
      <c r="IR126" s="99"/>
      <c r="IS126" s="99"/>
      <c r="IT126" s="99"/>
      <c r="IU126" s="99"/>
      <c r="IV126" s="99"/>
      <c r="IW126" s="99"/>
      <c r="IX126" s="99"/>
      <c r="IY126" s="99"/>
      <c r="IZ126" s="99"/>
    </row>
    <row r="127" spans="2:260" x14ac:dyDescent="0.35">
      <c r="B127" s="73">
        <v>41456</v>
      </c>
      <c r="C127" s="92">
        <f>AG38</f>
        <v>13</v>
      </c>
      <c r="D127" s="92">
        <f t="shared" ref="D127:BD127" si="152">AH38</f>
        <v>1</v>
      </c>
      <c r="E127" s="92">
        <f t="shared" si="152"/>
        <v>1</v>
      </c>
      <c r="F127" s="92">
        <f t="shared" si="152"/>
        <v>1</v>
      </c>
      <c r="G127" s="92">
        <f t="shared" si="152"/>
        <v>1</v>
      </c>
      <c r="H127" s="92">
        <f t="shared" si="152"/>
        <v>0</v>
      </c>
      <c r="I127" s="92">
        <f t="shared" si="152"/>
        <v>0</v>
      </c>
      <c r="J127" s="92">
        <f t="shared" si="152"/>
        <v>0</v>
      </c>
      <c r="K127" s="92">
        <f t="shared" si="152"/>
        <v>0</v>
      </c>
      <c r="L127" s="92">
        <f t="shared" si="152"/>
        <v>1</v>
      </c>
      <c r="M127" s="92">
        <f t="shared" si="152"/>
        <v>0</v>
      </c>
      <c r="N127" s="92">
        <f t="shared" si="152"/>
        <v>0</v>
      </c>
      <c r="O127" s="92">
        <f t="shared" si="152"/>
        <v>0</v>
      </c>
      <c r="P127" s="92">
        <f t="shared" si="152"/>
        <v>0</v>
      </c>
      <c r="Q127" s="92">
        <f t="shared" si="152"/>
        <v>0</v>
      </c>
      <c r="R127" s="92">
        <f t="shared" si="152"/>
        <v>0</v>
      </c>
      <c r="S127" s="92">
        <f t="shared" si="152"/>
        <v>0</v>
      </c>
      <c r="T127" s="92">
        <f t="shared" si="152"/>
        <v>0</v>
      </c>
      <c r="U127" s="92">
        <f t="shared" si="152"/>
        <v>0</v>
      </c>
      <c r="V127" s="92">
        <f t="shared" si="152"/>
        <v>0</v>
      </c>
      <c r="W127" s="92">
        <f t="shared" si="152"/>
        <v>0</v>
      </c>
      <c r="X127" s="92">
        <f t="shared" si="152"/>
        <v>0</v>
      </c>
      <c r="Y127" s="92">
        <f t="shared" si="152"/>
        <v>0</v>
      </c>
      <c r="Z127" s="92">
        <f t="shared" si="152"/>
        <v>0</v>
      </c>
      <c r="AA127" s="92">
        <f t="shared" si="152"/>
        <v>0</v>
      </c>
      <c r="AB127" s="92">
        <f t="shared" si="152"/>
        <v>0</v>
      </c>
      <c r="AC127" s="92">
        <f t="shared" si="152"/>
        <v>0</v>
      </c>
      <c r="AD127" s="92">
        <f t="shared" si="152"/>
        <v>0</v>
      </c>
      <c r="AE127" s="92">
        <f t="shared" si="152"/>
        <v>0</v>
      </c>
      <c r="AF127" s="92">
        <f t="shared" si="152"/>
        <v>0</v>
      </c>
      <c r="AG127" s="92">
        <f t="shared" si="152"/>
        <v>0</v>
      </c>
      <c r="AH127" s="92">
        <f t="shared" si="152"/>
        <v>0</v>
      </c>
      <c r="AI127" s="92">
        <f t="shared" si="152"/>
        <v>0</v>
      </c>
      <c r="AJ127" s="92">
        <f t="shared" si="152"/>
        <v>0</v>
      </c>
      <c r="AK127" s="92">
        <f t="shared" si="152"/>
        <v>0</v>
      </c>
      <c r="AL127" s="92">
        <f t="shared" si="152"/>
        <v>0</v>
      </c>
      <c r="AM127" s="92">
        <f t="shared" si="152"/>
        <v>0</v>
      </c>
      <c r="AN127" s="92">
        <f t="shared" si="152"/>
        <v>0</v>
      </c>
      <c r="AO127" s="92">
        <f t="shared" si="152"/>
        <v>0</v>
      </c>
      <c r="AP127" s="92">
        <f t="shared" si="152"/>
        <v>0</v>
      </c>
      <c r="AQ127" s="92">
        <f t="shared" si="152"/>
        <v>0</v>
      </c>
      <c r="AR127" s="92">
        <f t="shared" si="152"/>
        <v>0</v>
      </c>
      <c r="AS127" s="92">
        <f t="shared" si="152"/>
        <v>0</v>
      </c>
      <c r="AT127" s="92">
        <f t="shared" si="152"/>
        <v>0</v>
      </c>
      <c r="AU127" s="92">
        <f t="shared" si="152"/>
        <v>0</v>
      </c>
      <c r="AV127" s="92">
        <f t="shared" si="152"/>
        <v>0</v>
      </c>
      <c r="AW127" s="92">
        <f t="shared" si="152"/>
        <v>0</v>
      </c>
      <c r="AX127" s="92">
        <f t="shared" si="152"/>
        <v>0</v>
      </c>
      <c r="AY127" s="92">
        <f t="shared" si="152"/>
        <v>0</v>
      </c>
      <c r="AZ127" s="92">
        <f t="shared" si="152"/>
        <v>0</v>
      </c>
      <c r="BA127" s="92">
        <f t="shared" si="152"/>
        <v>0</v>
      </c>
      <c r="BB127" s="92">
        <f t="shared" si="152"/>
        <v>0</v>
      </c>
      <c r="BC127" s="92">
        <f t="shared" si="152"/>
        <v>0</v>
      </c>
      <c r="BD127" s="150">
        <f t="shared" si="152"/>
        <v>0</v>
      </c>
      <c r="BE127" s="75"/>
      <c r="BF127" s="75"/>
      <c r="BG127" s="75"/>
      <c r="BH127" s="75"/>
      <c r="BI127" s="75"/>
      <c r="BJ127" s="75"/>
      <c r="BK127" s="75"/>
      <c r="BL127" s="75"/>
      <c r="BM127" s="75"/>
      <c r="BN127" s="75"/>
      <c r="BO127" s="75"/>
      <c r="BP127" s="75"/>
      <c r="BQ127" s="75"/>
      <c r="BR127" s="75"/>
      <c r="BS127" s="75"/>
      <c r="BT127" s="75"/>
      <c r="BU127" s="75"/>
      <c r="BV127" s="75"/>
      <c r="BW127" s="75"/>
      <c r="BX127" s="75"/>
      <c r="BY127" s="75"/>
      <c r="BZ127" s="75"/>
      <c r="CA127" s="75"/>
      <c r="CB127" s="75"/>
      <c r="CC127" s="75"/>
      <c r="CD127" s="75"/>
      <c r="CE127" s="75"/>
      <c r="CF127" s="75"/>
      <c r="CG127" s="75"/>
      <c r="CH127" s="75"/>
      <c r="CK127" s="94">
        <v>41456</v>
      </c>
      <c r="CL127" s="98">
        <f t="shared" si="91"/>
        <v>1</v>
      </c>
      <c r="CM127" s="98">
        <f t="shared" si="146"/>
        <v>7.6923076923076927E-2</v>
      </c>
      <c r="CN127" s="98">
        <f t="shared" si="146"/>
        <v>7.6923076923076927E-2</v>
      </c>
      <c r="CO127" s="98">
        <f t="shared" si="146"/>
        <v>7.6923076923076927E-2</v>
      </c>
      <c r="CP127" s="98">
        <f t="shared" ref="CP127:DD142" si="153">G127/$C127</f>
        <v>7.6923076923076927E-2</v>
      </c>
      <c r="CQ127" s="98">
        <f t="shared" si="153"/>
        <v>0</v>
      </c>
      <c r="CR127" s="98">
        <f t="shared" si="153"/>
        <v>0</v>
      </c>
      <c r="CS127" s="98">
        <f t="shared" si="153"/>
        <v>0</v>
      </c>
      <c r="CT127" s="98">
        <f t="shared" si="153"/>
        <v>0</v>
      </c>
      <c r="CU127" s="98">
        <f t="shared" si="153"/>
        <v>7.6923076923076927E-2</v>
      </c>
      <c r="CV127" s="98">
        <f t="shared" si="153"/>
        <v>0</v>
      </c>
      <c r="CW127" s="98">
        <f t="shared" si="153"/>
        <v>0</v>
      </c>
      <c r="CX127" s="98">
        <f t="shared" si="153"/>
        <v>0</v>
      </c>
      <c r="CY127" s="98">
        <f t="shared" si="153"/>
        <v>0</v>
      </c>
      <c r="CZ127" s="98">
        <f t="shared" si="153"/>
        <v>0</v>
      </c>
      <c r="DA127" s="98">
        <f t="shared" si="153"/>
        <v>0</v>
      </c>
      <c r="DB127" s="98">
        <f t="shared" si="153"/>
        <v>0</v>
      </c>
      <c r="DC127" s="98">
        <f t="shared" si="153"/>
        <v>0</v>
      </c>
      <c r="DD127" s="98">
        <f t="shared" si="153"/>
        <v>0</v>
      </c>
      <c r="DE127" s="98">
        <f t="shared" si="150"/>
        <v>0</v>
      </c>
      <c r="DF127" s="98">
        <f t="shared" si="150"/>
        <v>0</v>
      </c>
      <c r="DG127" s="98">
        <f t="shared" si="150"/>
        <v>0</v>
      </c>
      <c r="DH127" s="98">
        <f t="shared" si="150"/>
        <v>0</v>
      </c>
      <c r="DI127" s="98">
        <f t="shared" si="150"/>
        <v>0</v>
      </c>
      <c r="DJ127" s="98">
        <f t="shared" si="150"/>
        <v>0</v>
      </c>
      <c r="DK127" s="98">
        <f t="shared" si="150"/>
        <v>0</v>
      </c>
      <c r="DL127" s="98">
        <f t="shared" si="150"/>
        <v>0</v>
      </c>
      <c r="DM127" s="98">
        <f t="shared" si="150"/>
        <v>0</v>
      </c>
      <c r="DN127" s="98">
        <f t="shared" si="150"/>
        <v>0</v>
      </c>
      <c r="DO127" s="98">
        <f t="shared" si="150"/>
        <v>0</v>
      </c>
      <c r="DP127" s="98">
        <f t="shared" si="150"/>
        <v>0</v>
      </c>
      <c r="DQ127" s="98">
        <f t="shared" si="150"/>
        <v>0</v>
      </c>
      <c r="DR127" s="98">
        <f t="shared" si="150"/>
        <v>0</v>
      </c>
      <c r="DS127" s="98">
        <f t="shared" si="150"/>
        <v>0</v>
      </c>
      <c r="DT127" s="98">
        <f t="shared" si="148"/>
        <v>0</v>
      </c>
      <c r="DU127" s="98">
        <f t="shared" si="148"/>
        <v>0</v>
      </c>
      <c r="DV127" s="98">
        <f t="shared" si="148"/>
        <v>0</v>
      </c>
      <c r="DW127" s="98">
        <f t="shared" si="148"/>
        <v>0</v>
      </c>
      <c r="DX127" s="98">
        <f t="shared" si="148"/>
        <v>0</v>
      </c>
      <c r="DY127" s="98">
        <f t="shared" si="148"/>
        <v>0</v>
      </c>
      <c r="DZ127" s="98">
        <f t="shared" si="148"/>
        <v>0</v>
      </c>
      <c r="EA127" s="98">
        <f t="shared" si="148"/>
        <v>0</v>
      </c>
      <c r="EB127" s="98">
        <f t="shared" si="148"/>
        <v>0</v>
      </c>
      <c r="EC127" s="98">
        <f t="shared" si="148"/>
        <v>0</v>
      </c>
      <c r="ED127" s="98">
        <f t="shared" si="148"/>
        <v>0</v>
      </c>
      <c r="EE127" s="98">
        <f t="shared" si="148"/>
        <v>0</v>
      </c>
      <c r="EF127" s="98">
        <f t="shared" si="148"/>
        <v>0</v>
      </c>
      <c r="EG127" s="98">
        <f t="shared" si="148"/>
        <v>0</v>
      </c>
      <c r="EH127" s="98">
        <f t="shared" si="148"/>
        <v>0</v>
      </c>
      <c r="EI127" s="98">
        <f t="shared" si="136"/>
        <v>0</v>
      </c>
      <c r="EJ127" s="98">
        <f t="shared" si="136"/>
        <v>0</v>
      </c>
      <c r="EK127" s="98">
        <f t="shared" si="136"/>
        <v>0</v>
      </c>
      <c r="EL127" s="98">
        <f t="shared" si="136"/>
        <v>0</v>
      </c>
      <c r="EM127" s="143">
        <f t="shared" si="136"/>
        <v>0</v>
      </c>
      <c r="EN127" s="97"/>
      <c r="EO127" s="97"/>
      <c r="EP127" s="97"/>
      <c r="EQ127" s="97"/>
      <c r="ER127" s="97"/>
      <c r="ES127" s="97"/>
      <c r="ET127" s="97"/>
      <c r="EU127" s="97"/>
      <c r="EV127" s="97"/>
      <c r="EW127" s="97"/>
      <c r="EX127" s="97"/>
      <c r="EY127" s="97"/>
      <c r="EZ127" s="97"/>
      <c r="FA127" s="97"/>
      <c r="FB127" s="97"/>
      <c r="FC127" s="97"/>
      <c r="FD127" s="97"/>
      <c r="FE127" s="97"/>
      <c r="FF127" s="97"/>
      <c r="FG127" s="97"/>
      <c r="FH127" s="97"/>
      <c r="FI127" s="97"/>
      <c r="FJ127" s="97"/>
      <c r="FK127" s="97"/>
      <c r="FL127" s="97"/>
      <c r="FM127" s="97"/>
      <c r="FN127" s="97"/>
      <c r="FO127" s="97"/>
      <c r="FP127" s="97"/>
      <c r="FQ127" s="97"/>
      <c r="FT127" s="96">
        <v>41456</v>
      </c>
      <c r="FU127" s="97">
        <f t="shared" si="7"/>
        <v>0</v>
      </c>
      <c r="FV127" s="97">
        <f t="shared" si="8"/>
        <v>0.92307692307692313</v>
      </c>
      <c r="FW127" s="97">
        <f t="shared" si="9"/>
        <v>0.92307692307692313</v>
      </c>
      <c r="FX127" s="97">
        <f t="shared" si="10"/>
        <v>0.92307692307692313</v>
      </c>
      <c r="FY127" s="97">
        <f t="shared" si="11"/>
        <v>0.92307692307692313</v>
      </c>
      <c r="FZ127" s="97">
        <f t="shared" si="12"/>
        <v>1</v>
      </c>
      <c r="GA127" s="97">
        <f t="shared" si="13"/>
        <v>1</v>
      </c>
      <c r="GB127" s="97">
        <f t="shared" si="14"/>
        <v>1</v>
      </c>
      <c r="GC127" s="97">
        <f t="shared" si="15"/>
        <v>1</v>
      </c>
      <c r="GD127" s="97">
        <f t="shared" si="16"/>
        <v>0.92307692307692313</v>
      </c>
      <c r="GE127" s="97">
        <f t="shared" si="17"/>
        <v>1</v>
      </c>
      <c r="GF127" s="97">
        <f t="shared" si="18"/>
        <v>1</v>
      </c>
      <c r="GG127" s="97">
        <f t="shared" si="19"/>
        <v>1</v>
      </c>
      <c r="GH127" s="97">
        <f t="shared" si="20"/>
        <v>1</v>
      </c>
      <c r="GI127" s="97">
        <f t="shared" si="21"/>
        <v>1</v>
      </c>
      <c r="GJ127" s="97">
        <f t="shared" si="22"/>
        <v>1</v>
      </c>
      <c r="GK127" s="97">
        <f t="shared" si="23"/>
        <v>1</v>
      </c>
      <c r="GL127" s="97">
        <f t="shared" si="24"/>
        <v>1</v>
      </c>
      <c r="GM127" s="97">
        <f t="shared" si="25"/>
        <v>1</v>
      </c>
      <c r="GN127" s="97">
        <f t="shared" si="26"/>
        <v>1</v>
      </c>
      <c r="GO127" s="97">
        <f t="shared" si="27"/>
        <v>1</v>
      </c>
      <c r="GP127" s="97">
        <f t="shared" si="28"/>
        <v>1</v>
      </c>
      <c r="GQ127" s="97">
        <f t="shared" si="29"/>
        <v>1</v>
      </c>
      <c r="GR127" s="97">
        <f t="shared" si="30"/>
        <v>1</v>
      </c>
      <c r="GS127" s="97">
        <f t="shared" si="31"/>
        <v>1</v>
      </c>
      <c r="GT127" s="97">
        <f t="shared" si="32"/>
        <v>1</v>
      </c>
      <c r="GU127" s="97">
        <f t="shared" si="33"/>
        <v>1</v>
      </c>
      <c r="GV127" s="97">
        <f t="shared" si="34"/>
        <v>1</v>
      </c>
      <c r="GW127" s="97">
        <f t="shared" si="35"/>
        <v>1</v>
      </c>
      <c r="GX127" s="97">
        <f t="shared" si="36"/>
        <v>1</v>
      </c>
      <c r="GY127" s="97">
        <f t="shared" si="37"/>
        <v>1</v>
      </c>
      <c r="GZ127" s="97">
        <f t="shared" si="38"/>
        <v>1</v>
      </c>
      <c r="HA127" s="97">
        <f t="shared" si="39"/>
        <v>1</v>
      </c>
      <c r="HB127" s="97">
        <f t="shared" si="40"/>
        <v>1</v>
      </c>
      <c r="HC127" s="97">
        <f t="shared" si="41"/>
        <v>1</v>
      </c>
      <c r="HD127" s="97">
        <f t="shared" si="42"/>
        <v>1</v>
      </c>
      <c r="HE127" s="97">
        <f t="shared" si="43"/>
        <v>1</v>
      </c>
      <c r="HF127" s="97">
        <f t="shared" si="44"/>
        <v>1</v>
      </c>
      <c r="HG127" s="97">
        <f t="shared" si="45"/>
        <v>1</v>
      </c>
      <c r="HH127" s="97">
        <f t="shared" si="46"/>
        <v>1</v>
      </c>
      <c r="HI127" s="97">
        <f t="shared" si="47"/>
        <v>1</v>
      </c>
      <c r="HJ127" s="97">
        <f t="shared" si="48"/>
        <v>1</v>
      </c>
      <c r="HK127" s="97">
        <f t="shared" si="49"/>
        <v>1</v>
      </c>
      <c r="HL127" s="97">
        <f t="shared" si="50"/>
        <v>1</v>
      </c>
      <c r="HM127" s="97">
        <f t="shared" si="51"/>
        <v>1</v>
      </c>
      <c r="HN127" s="97">
        <f t="shared" si="52"/>
        <v>1</v>
      </c>
      <c r="HO127" s="97">
        <f t="shared" si="53"/>
        <v>1</v>
      </c>
      <c r="HP127" s="97">
        <f t="shared" si="54"/>
        <v>1</v>
      </c>
      <c r="HQ127" s="97">
        <f t="shared" si="55"/>
        <v>1</v>
      </c>
      <c r="HR127" s="97">
        <f t="shared" si="56"/>
        <v>1</v>
      </c>
      <c r="HS127" s="97">
        <f t="shared" si="57"/>
        <v>1</v>
      </c>
      <c r="HT127" s="97">
        <f t="shared" si="58"/>
        <v>1</v>
      </c>
      <c r="HU127" s="97">
        <f t="shared" si="59"/>
        <v>1</v>
      </c>
      <c r="HV127" s="157">
        <f t="shared" si="60"/>
        <v>1</v>
      </c>
      <c r="HW127" s="99"/>
      <c r="HX127" s="99"/>
      <c r="HY127" s="99"/>
      <c r="HZ127" s="99"/>
      <c r="IA127" s="99"/>
      <c r="IB127" s="99"/>
      <c r="IC127" s="99"/>
      <c r="ID127" s="99"/>
      <c r="IE127" s="99"/>
      <c r="IF127" s="99"/>
      <c r="IG127" s="99"/>
      <c r="IH127" s="99"/>
      <c r="II127" s="99"/>
      <c r="IJ127" s="99"/>
      <c r="IK127" s="99"/>
      <c r="IL127" s="99"/>
      <c r="IM127" s="99"/>
      <c r="IN127" s="99"/>
      <c r="IO127" s="99"/>
      <c r="IP127" s="99"/>
      <c r="IQ127" s="99"/>
      <c r="IR127" s="99"/>
      <c r="IS127" s="99"/>
      <c r="IT127" s="99"/>
      <c r="IU127" s="99"/>
      <c r="IV127" s="99"/>
      <c r="IW127" s="99"/>
      <c r="IX127" s="99"/>
      <c r="IY127" s="99"/>
      <c r="IZ127" s="99"/>
    </row>
    <row r="128" spans="2:260" x14ac:dyDescent="0.35">
      <c r="B128" s="73">
        <v>41487</v>
      </c>
      <c r="C128" s="92">
        <f>AH39</f>
        <v>7</v>
      </c>
      <c r="D128" s="92">
        <f t="shared" ref="D128:BC128" si="154">AI39</f>
        <v>2</v>
      </c>
      <c r="E128" s="92">
        <f t="shared" si="154"/>
        <v>0</v>
      </c>
      <c r="F128" s="92">
        <f t="shared" si="154"/>
        <v>0</v>
      </c>
      <c r="G128" s="92">
        <f t="shared" si="154"/>
        <v>1</v>
      </c>
      <c r="H128" s="92">
        <f t="shared" si="154"/>
        <v>1</v>
      </c>
      <c r="I128" s="92">
        <f t="shared" si="154"/>
        <v>0</v>
      </c>
      <c r="J128" s="92">
        <f t="shared" si="154"/>
        <v>0</v>
      </c>
      <c r="K128" s="92">
        <f t="shared" si="154"/>
        <v>0</v>
      </c>
      <c r="L128" s="92">
        <f t="shared" si="154"/>
        <v>0</v>
      </c>
      <c r="M128" s="92">
        <f t="shared" si="154"/>
        <v>0</v>
      </c>
      <c r="N128" s="92">
        <f t="shared" si="154"/>
        <v>0</v>
      </c>
      <c r="O128" s="92">
        <f t="shared" si="154"/>
        <v>0</v>
      </c>
      <c r="P128" s="92">
        <f t="shared" si="154"/>
        <v>0</v>
      </c>
      <c r="Q128" s="92">
        <f t="shared" si="154"/>
        <v>0</v>
      </c>
      <c r="R128" s="92">
        <f t="shared" si="154"/>
        <v>0</v>
      </c>
      <c r="S128" s="92">
        <f t="shared" si="154"/>
        <v>0</v>
      </c>
      <c r="T128" s="92">
        <f t="shared" si="154"/>
        <v>0</v>
      </c>
      <c r="U128" s="92">
        <f t="shared" si="154"/>
        <v>0</v>
      </c>
      <c r="V128" s="92">
        <f t="shared" si="154"/>
        <v>0</v>
      </c>
      <c r="W128" s="92">
        <f t="shared" si="154"/>
        <v>0</v>
      </c>
      <c r="X128" s="92">
        <f t="shared" si="154"/>
        <v>0</v>
      </c>
      <c r="Y128" s="92">
        <f t="shared" si="154"/>
        <v>0</v>
      </c>
      <c r="Z128" s="92">
        <f t="shared" si="154"/>
        <v>0</v>
      </c>
      <c r="AA128" s="92">
        <f t="shared" si="154"/>
        <v>0</v>
      </c>
      <c r="AB128" s="92">
        <f t="shared" si="154"/>
        <v>0</v>
      </c>
      <c r="AC128" s="92">
        <f t="shared" si="154"/>
        <v>0</v>
      </c>
      <c r="AD128" s="92">
        <f t="shared" si="154"/>
        <v>0</v>
      </c>
      <c r="AE128" s="92">
        <f t="shared" si="154"/>
        <v>0</v>
      </c>
      <c r="AF128" s="92">
        <f t="shared" si="154"/>
        <v>0</v>
      </c>
      <c r="AG128" s="92">
        <f t="shared" si="154"/>
        <v>0</v>
      </c>
      <c r="AH128" s="92">
        <f t="shared" si="154"/>
        <v>0</v>
      </c>
      <c r="AI128" s="92">
        <f t="shared" si="154"/>
        <v>0</v>
      </c>
      <c r="AJ128" s="92">
        <f t="shared" si="154"/>
        <v>0</v>
      </c>
      <c r="AK128" s="92">
        <f t="shared" si="154"/>
        <v>0</v>
      </c>
      <c r="AL128" s="92">
        <f t="shared" si="154"/>
        <v>0</v>
      </c>
      <c r="AM128" s="92">
        <f t="shared" si="154"/>
        <v>0</v>
      </c>
      <c r="AN128" s="92">
        <f t="shared" si="154"/>
        <v>0</v>
      </c>
      <c r="AO128" s="92">
        <f t="shared" si="154"/>
        <v>0</v>
      </c>
      <c r="AP128" s="92">
        <f t="shared" si="154"/>
        <v>0</v>
      </c>
      <c r="AQ128" s="92">
        <f t="shared" si="154"/>
        <v>0</v>
      </c>
      <c r="AR128" s="92">
        <f t="shared" si="154"/>
        <v>0</v>
      </c>
      <c r="AS128" s="92">
        <f t="shared" si="154"/>
        <v>0</v>
      </c>
      <c r="AT128" s="92">
        <f t="shared" si="154"/>
        <v>0</v>
      </c>
      <c r="AU128" s="92">
        <f t="shared" si="154"/>
        <v>0</v>
      </c>
      <c r="AV128" s="92">
        <f t="shared" si="154"/>
        <v>0</v>
      </c>
      <c r="AW128" s="92">
        <f t="shared" si="154"/>
        <v>0</v>
      </c>
      <c r="AX128" s="92">
        <f t="shared" si="154"/>
        <v>0</v>
      </c>
      <c r="AY128" s="92">
        <f t="shared" si="154"/>
        <v>0</v>
      </c>
      <c r="AZ128" s="92">
        <f t="shared" si="154"/>
        <v>0</v>
      </c>
      <c r="BA128" s="92">
        <f t="shared" si="154"/>
        <v>0</v>
      </c>
      <c r="BB128" s="92">
        <f t="shared" si="154"/>
        <v>0</v>
      </c>
      <c r="BC128" s="150">
        <f t="shared" si="154"/>
        <v>0</v>
      </c>
      <c r="BD128" s="75"/>
      <c r="BE128" s="75"/>
      <c r="BF128" s="75"/>
      <c r="BG128" s="75"/>
      <c r="BH128" s="75"/>
      <c r="BI128" s="75"/>
      <c r="BJ128" s="75"/>
      <c r="BK128" s="75"/>
      <c r="BL128" s="75"/>
      <c r="BM128" s="75"/>
      <c r="BN128" s="75"/>
      <c r="BO128" s="75"/>
      <c r="BP128" s="75"/>
      <c r="BQ128" s="75"/>
      <c r="BR128" s="75"/>
      <c r="BS128" s="75"/>
      <c r="BT128" s="75"/>
      <c r="BU128" s="75"/>
      <c r="BV128" s="75"/>
      <c r="BW128" s="75"/>
      <c r="BX128" s="75"/>
      <c r="BY128" s="75"/>
      <c r="BZ128" s="75"/>
      <c r="CA128" s="75"/>
      <c r="CB128" s="75"/>
      <c r="CC128" s="75"/>
      <c r="CD128" s="75"/>
      <c r="CE128" s="75"/>
      <c r="CF128" s="75"/>
      <c r="CG128" s="75"/>
      <c r="CH128" s="75"/>
      <c r="CK128" s="94">
        <v>41487</v>
      </c>
      <c r="CL128" s="98">
        <f t="shared" si="91"/>
        <v>1</v>
      </c>
      <c r="CM128" s="98">
        <f t="shared" si="146"/>
        <v>0.2857142857142857</v>
      </c>
      <c r="CN128" s="98">
        <f t="shared" si="146"/>
        <v>0</v>
      </c>
      <c r="CO128" s="98">
        <f t="shared" si="146"/>
        <v>0</v>
      </c>
      <c r="CP128" s="98">
        <f t="shared" si="153"/>
        <v>0.14285714285714285</v>
      </c>
      <c r="CQ128" s="98">
        <f t="shared" si="153"/>
        <v>0.14285714285714285</v>
      </c>
      <c r="CR128" s="98">
        <f t="shared" si="153"/>
        <v>0</v>
      </c>
      <c r="CS128" s="98">
        <f t="shared" si="153"/>
        <v>0</v>
      </c>
      <c r="CT128" s="98">
        <f t="shared" si="153"/>
        <v>0</v>
      </c>
      <c r="CU128" s="98">
        <f t="shared" si="153"/>
        <v>0</v>
      </c>
      <c r="CV128" s="98">
        <f t="shared" si="153"/>
        <v>0</v>
      </c>
      <c r="CW128" s="98">
        <f t="shared" si="153"/>
        <v>0</v>
      </c>
      <c r="CX128" s="98">
        <f t="shared" si="153"/>
        <v>0</v>
      </c>
      <c r="CY128" s="98">
        <f t="shared" si="153"/>
        <v>0</v>
      </c>
      <c r="CZ128" s="98">
        <f t="shared" si="153"/>
        <v>0</v>
      </c>
      <c r="DA128" s="98">
        <f t="shared" si="153"/>
        <v>0</v>
      </c>
      <c r="DB128" s="98">
        <f t="shared" si="153"/>
        <v>0</v>
      </c>
      <c r="DC128" s="98">
        <f t="shared" si="153"/>
        <v>0</v>
      </c>
      <c r="DD128" s="98">
        <f t="shared" si="153"/>
        <v>0</v>
      </c>
      <c r="DE128" s="98">
        <f t="shared" si="150"/>
        <v>0</v>
      </c>
      <c r="DF128" s="98">
        <f t="shared" si="150"/>
        <v>0</v>
      </c>
      <c r="DG128" s="98">
        <f t="shared" si="150"/>
        <v>0</v>
      </c>
      <c r="DH128" s="98">
        <f t="shared" si="150"/>
        <v>0</v>
      </c>
      <c r="DI128" s="98">
        <f t="shared" si="150"/>
        <v>0</v>
      </c>
      <c r="DJ128" s="98">
        <f t="shared" si="150"/>
        <v>0</v>
      </c>
      <c r="DK128" s="98">
        <f t="shared" si="150"/>
        <v>0</v>
      </c>
      <c r="DL128" s="98">
        <f t="shared" si="150"/>
        <v>0</v>
      </c>
      <c r="DM128" s="98">
        <f t="shared" si="150"/>
        <v>0</v>
      </c>
      <c r="DN128" s="98">
        <f t="shared" si="150"/>
        <v>0</v>
      </c>
      <c r="DO128" s="98">
        <f t="shared" si="150"/>
        <v>0</v>
      </c>
      <c r="DP128" s="98">
        <f t="shared" si="150"/>
        <v>0</v>
      </c>
      <c r="DQ128" s="98">
        <f t="shared" si="150"/>
        <v>0</v>
      </c>
      <c r="DR128" s="98">
        <f t="shared" si="150"/>
        <v>0</v>
      </c>
      <c r="DS128" s="98">
        <f t="shared" si="150"/>
        <v>0</v>
      </c>
      <c r="DT128" s="98">
        <f t="shared" si="148"/>
        <v>0</v>
      </c>
      <c r="DU128" s="98">
        <f t="shared" si="148"/>
        <v>0</v>
      </c>
      <c r="DV128" s="98">
        <f t="shared" si="148"/>
        <v>0</v>
      </c>
      <c r="DW128" s="98">
        <f t="shared" si="148"/>
        <v>0</v>
      </c>
      <c r="DX128" s="98">
        <f t="shared" si="148"/>
        <v>0</v>
      </c>
      <c r="DY128" s="98">
        <f t="shared" si="148"/>
        <v>0</v>
      </c>
      <c r="DZ128" s="98">
        <f t="shared" si="148"/>
        <v>0</v>
      </c>
      <c r="EA128" s="98">
        <f t="shared" si="148"/>
        <v>0</v>
      </c>
      <c r="EB128" s="98">
        <f t="shared" si="148"/>
        <v>0</v>
      </c>
      <c r="EC128" s="98">
        <f t="shared" si="148"/>
        <v>0</v>
      </c>
      <c r="ED128" s="98">
        <f t="shared" si="148"/>
        <v>0</v>
      </c>
      <c r="EE128" s="98">
        <f t="shared" si="148"/>
        <v>0</v>
      </c>
      <c r="EF128" s="98">
        <f t="shared" si="148"/>
        <v>0</v>
      </c>
      <c r="EG128" s="98">
        <f t="shared" si="148"/>
        <v>0</v>
      </c>
      <c r="EH128" s="98">
        <f t="shared" si="148"/>
        <v>0</v>
      </c>
      <c r="EI128" s="98">
        <f t="shared" si="136"/>
        <v>0</v>
      </c>
      <c r="EJ128" s="98">
        <f t="shared" si="136"/>
        <v>0</v>
      </c>
      <c r="EK128" s="98">
        <f t="shared" si="136"/>
        <v>0</v>
      </c>
      <c r="EL128" s="143">
        <f t="shared" si="136"/>
        <v>0</v>
      </c>
      <c r="EM128" s="97"/>
      <c r="EN128" s="97"/>
      <c r="EO128" s="97"/>
      <c r="EP128" s="97"/>
      <c r="EQ128" s="97"/>
      <c r="ER128" s="97"/>
      <c r="ES128" s="97"/>
      <c r="ET128" s="97"/>
      <c r="EU128" s="97"/>
      <c r="EV128" s="97"/>
      <c r="EW128" s="97"/>
      <c r="EX128" s="97"/>
      <c r="EY128" s="97"/>
      <c r="EZ128" s="97"/>
      <c r="FA128" s="97"/>
      <c r="FB128" s="97"/>
      <c r="FC128" s="97"/>
      <c r="FD128" s="97"/>
      <c r="FE128" s="97"/>
      <c r="FF128" s="97"/>
      <c r="FG128" s="97"/>
      <c r="FH128" s="97"/>
      <c r="FI128" s="97"/>
      <c r="FJ128" s="97"/>
      <c r="FK128" s="97"/>
      <c r="FL128" s="97"/>
      <c r="FM128" s="97"/>
      <c r="FN128" s="97"/>
      <c r="FO128" s="97"/>
      <c r="FP128" s="97"/>
      <c r="FQ128" s="97"/>
      <c r="FT128" s="96">
        <v>41487</v>
      </c>
      <c r="FU128" s="97">
        <f t="shared" si="7"/>
        <v>0</v>
      </c>
      <c r="FV128" s="97">
        <f t="shared" si="8"/>
        <v>0.7142857142857143</v>
      </c>
      <c r="FW128" s="97">
        <f t="shared" si="9"/>
        <v>1</v>
      </c>
      <c r="FX128" s="97">
        <f t="shared" si="10"/>
        <v>1</v>
      </c>
      <c r="FY128" s="97">
        <f t="shared" si="11"/>
        <v>0.85714285714285721</v>
      </c>
      <c r="FZ128" s="97">
        <f t="shared" si="12"/>
        <v>0.85714285714285721</v>
      </c>
      <c r="GA128" s="97">
        <f t="shared" si="13"/>
        <v>1</v>
      </c>
      <c r="GB128" s="97">
        <f t="shared" si="14"/>
        <v>1</v>
      </c>
      <c r="GC128" s="97">
        <f t="shared" si="15"/>
        <v>1</v>
      </c>
      <c r="GD128" s="97">
        <f t="shared" si="16"/>
        <v>1</v>
      </c>
      <c r="GE128" s="97">
        <f t="shared" si="17"/>
        <v>1</v>
      </c>
      <c r="GF128" s="97">
        <f t="shared" si="18"/>
        <v>1</v>
      </c>
      <c r="GG128" s="97">
        <f t="shared" si="19"/>
        <v>1</v>
      </c>
      <c r="GH128" s="97">
        <f t="shared" si="20"/>
        <v>1</v>
      </c>
      <c r="GI128" s="97">
        <f t="shared" si="21"/>
        <v>1</v>
      </c>
      <c r="GJ128" s="97">
        <f t="shared" si="22"/>
        <v>1</v>
      </c>
      <c r="GK128" s="97">
        <f t="shared" si="23"/>
        <v>1</v>
      </c>
      <c r="GL128" s="97">
        <f t="shared" si="24"/>
        <v>1</v>
      </c>
      <c r="GM128" s="97">
        <f t="shared" si="25"/>
        <v>1</v>
      </c>
      <c r="GN128" s="97">
        <f t="shared" si="26"/>
        <v>1</v>
      </c>
      <c r="GO128" s="97">
        <f t="shared" si="27"/>
        <v>1</v>
      </c>
      <c r="GP128" s="97">
        <f t="shared" si="28"/>
        <v>1</v>
      </c>
      <c r="GQ128" s="97">
        <f t="shared" si="29"/>
        <v>1</v>
      </c>
      <c r="GR128" s="97">
        <f t="shared" si="30"/>
        <v>1</v>
      </c>
      <c r="GS128" s="97">
        <f t="shared" si="31"/>
        <v>1</v>
      </c>
      <c r="GT128" s="97">
        <f t="shared" si="32"/>
        <v>1</v>
      </c>
      <c r="GU128" s="97">
        <f t="shared" si="33"/>
        <v>1</v>
      </c>
      <c r="GV128" s="97">
        <f t="shared" si="34"/>
        <v>1</v>
      </c>
      <c r="GW128" s="97">
        <f t="shared" si="35"/>
        <v>1</v>
      </c>
      <c r="GX128" s="97">
        <f t="shared" si="36"/>
        <v>1</v>
      </c>
      <c r="GY128" s="97">
        <f t="shared" si="37"/>
        <v>1</v>
      </c>
      <c r="GZ128" s="97">
        <f t="shared" si="38"/>
        <v>1</v>
      </c>
      <c r="HA128" s="97">
        <f t="shared" si="39"/>
        <v>1</v>
      </c>
      <c r="HB128" s="97">
        <f t="shared" si="40"/>
        <v>1</v>
      </c>
      <c r="HC128" s="97">
        <f t="shared" si="41"/>
        <v>1</v>
      </c>
      <c r="HD128" s="97">
        <f t="shared" si="42"/>
        <v>1</v>
      </c>
      <c r="HE128" s="97">
        <f t="shared" si="43"/>
        <v>1</v>
      </c>
      <c r="HF128" s="97">
        <f t="shared" si="44"/>
        <v>1</v>
      </c>
      <c r="HG128" s="97">
        <f t="shared" si="45"/>
        <v>1</v>
      </c>
      <c r="HH128" s="97">
        <f t="shared" si="46"/>
        <v>1</v>
      </c>
      <c r="HI128" s="97">
        <f t="shared" si="47"/>
        <v>1</v>
      </c>
      <c r="HJ128" s="97">
        <f t="shared" si="48"/>
        <v>1</v>
      </c>
      <c r="HK128" s="97">
        <f t="shared" si="49"/>
        <v>1</v>
      </c>
      <c r="HL128" s="97">
        <f t="shared" si="50"/>
        <v>1</v>
      </c>
      <c r="HM128" s="97">
        <f t="shared" si="51"/>
        <v>1</v>
      </c>
      <c r="HN128" s="97">
        <f t="shared" si="52"/>
        <v>1</v>
      </c>
      <c r="HO128" s="97">
        <f t="shared" si="53"/>
        <v>1</v>
      </c>
      <c r="HP128" s="97">
        <f t="shared" si="54"/>
        <v>1</v>
      </c>
      <c r="HQ128" s="97">
        <f t="shared" si="55"/>
        <v>1</v>
      </c>
      <c r="HR128" s="97">
        <f t="shared" si="56"/>
        <v>1</v>
      </c>
      <c r="HS128" s="97">
        <f t="shared" si="57"/>
        <v>1</v>
      </c>
      <c r="HT128" s="97">
        <f t="shared" si="58"/>
        <v>1</v>
      </c>
      <c r="HU128" s="157">
        <f t="shared" si="59"/>
        <v>1</v>
      </c>
      <c r="HV128" s="99"/>
      <c r="HW128" s="99"/>
      <c r="HX128" s="99"/>
      <c r="HY128" s="99"/>
      <c r="HZ128" s="99"/>
      <c r="IA128" s="99"/>
      <c r="IB128" s="99"/>
      <c r="IC128" s="99"/>
      <c r="ID128" s="99"/>
      <c r="IE128" s="99"/>
      <c r="IF128" s="99"/>
      <c r="IG128" s="99"/>
      <c r="IH128" s="99"/>
      <c r="II128" s="99"/>
      <c r="IJ128" s="99"/>
      <c r="IK128" s="99"/>
      <c r="IL128" s="99"/>
      <c r="IM128" s="99"/>
      <c r="IN128" s="99"/>
      <c r="IO128" s="99"/>
      <c r="IP128" s="99"/>
      <c r="IQ128" s="99"/>
      <c r="IR128" s="99"/>
      <c r="IS128" s="99"/>
      <c r="IT128" s="99"/>
      <c r="IU128" s="99"/>
      <c r="IV128" s="99"/>
      <c r="IW128" s="99"/>
      <c r="IX128" s="99"/>
      <c r="IY128" s="99"/>
      <c r="IZ128" s="99"/>
    </row>
    <row r="129" spans="2:260" x14ac:dyDescent="0.35">
      <c r="B129" s="73">
        <v>41518</v>
      </c>
      <c r="C129" s="92">
        <f>AI40</f>
        <v>7</v>
      </c>
      <c r="D129" s="92">
        <f t="shared" ref="D129:BB129" si="155">AJ40</f>
        <v>4</v>
      </c>
      <c r="E129" s="92">
        <f t="shared" si="155"/>
        <v>3</v>
      </c>
      <c r="F129" s="92">
        <f t="shared" si="155"/>
        <v>1</v>
      </c>
      <c r="G129" s="92">
        <f t="shared" si="155"/>
        <v>1</v>
      </c>
      <c r="H129" s="92">
        <f t="shared" si="155"/>
        <v>0</v>
      </c>
      <c r="I129" s="92">
        <f t="shared" si="155"/>
        <v>0</v>
      </c>
      <c r="J129" s="92">
        <f t="shared" si="155"/>
        <v>0</v>
      </c>
      <c r="K129" s="92">
        <f t="shared" si="155"/>
        <v>1</v>
      </c>
      <c r="L129" s="92">
        <f t="shared" si="155"/>
        <v>0</v>
      </c>
      <c r="M129" s="92">
        <f t="shared" si="155"/>
        <v>0</v>
      </c>
      <c r="N129" s="92">
        <f t="shared" si="155"/>
        <v>0</v>
      </c>
      <c r="O129" s="92">
        <f t="shared" si="155"/>
        <v>0</v>
      </c>
      <c r="P129" s="92">
        <f t="shared" si="155"/>
        <v>0</v>
      </c>
      <c r="Q129" s="92">
        <f t="shared" si="155"/>
        <v>0</v>
      </c>
      <c r="R129" s="92">
        <f t="shared" si="155"/>
        <v>0</v>
      </c>
      <c r="S129" s="92">
        <f t="shared" si="155"/>
        <v>0</v>
      </c>
      <c r="T129" s="92">
        <f t="shared" si="155"/>
        <v>0</v>
      </c>
      <c r="U129" s="92">
        <f t="shared" si="155"/>
        <v>0</v>
      </c>
      <c r="V129" s="92">
        <f t="shared" si="155"/>
        <v>0</v>
      </c>
      <c r="W129" s="92">
        <f t="shared" si="155"/>
        <v>0</v>
      </c>
      <c r="X129" s="92">
        <f t="shared" si="155"/>
        <v>0</v>
      </c>
      <c r="Y129" s="92">
        <f t="shared" si="155"/>
        <v>0</v>
      </c>
      <c r="Z129" s="92">
        <f t="shared" si="155"/>
        <v>0</v>
      </c>
      <c r="AA129" s="92">
        <f t="shared" si="155"/>
        <v>0</v>
      </c>
      <c r="AB129" s="92">
        <f t="shared" si="155"/>
        <v>0</v>
      </c>
      <c r="AC129" s="92">
        <f t="shared" si="155"/>
        <v>0</v>
      </c>
      <c r="AD129" s="92">
        <f t="shared" si="155"/>
        <v>0</v>
      </c>
      <c r="AE129" s="92">
        <f t="shared" si="155"/>
        <v>0</v>
      </c>
      <c r="AF129" s="92">
        <f t="shared" si="155"/>
        <v>0</v>
      </c>
      <c r="AG129" s="92">
        <f t="shared" si="155"/>
        <v>0</v>
      </c>
      <c r="AH129" s="92">
        <f t="shared" si="155"/>
        <v>0</v>
      </c>
      <c r="AI129" s="92">
        <f t="shared" si="155"/>
        <v>0</v>
      </c>
      <c r="AJ129" s="92">
        <f t="shared" si="155"/>
        <v>0</v>
      </c>
      <c r="AK129" s="92">
        <f t="shared" si="155"/>
        <v>0</v>
      </c>
      <c r="AL129" s="92">
        <f t="shared" si="155"/>
        <v>0</v>
      </c>
      <c r="AM129" s="92">
        <f t="shared" si="155"/>
        <v>0</v>
      </c>
      <c r="AN129" s="92">
        <f t="shared" si="155"/>
        <v>0</v>
      </c>
      <c r="AO129" s="92">
        <f t="shared" si="155"/>
        <v>0</v>
      </c>
      <c r="AP129" s="92">
        <f t="shared" si="155"/>
        <v>0</v>
      </c>
      <c r="AQ129" s="92">
        <f t="shared" si="155"/>
        <v>0</v>
      </c>
      <c r="AR129" s="92">
        <f t="shared" si="155"/>
        <v>0</v>
      </c>
      <c r="AS129" s="92">
        <f t="shared" si="155"/>
        <v>0</v>
      </c>
      <c r="AT129" s="92">
        <f t="shared" si="155"/>
        <v>0</v>
      </c>
      <c r="AU129" s="92">
        <f t="shared" si="155"/>
        <v>0</v>
      </c>
      <c r="AV129" s="92">
        <f t="shared" si="155"/>
        <v>0</v>
      </c>
      <c r="AW129" s="92">
        <f t="shared" si="155"/>
        <v>0</v>
      </c>
      <c r="AX129" s="92">
        <f t="shared" si="155"/>
        <v>0</v>
      </c>
      <c r="AY129" s="92">
        <f t="shared" si="155"/>
        <v>0</v>
      </c>
      <c r="AZ129" s="92">
        <f t="shared" si="155"/>
        <v>0</v>
      </c>
      <c r="BA129" s="92">
        <f t="shared" si="155"/>
        <v>0</v>
      </c>
      <c r="BB129" s="150">
        <f t="shared" si="155"/>
        <v>0</v>
      </c>
      <c r="BC129" s="75"/>
      <c r="BD129" s="75"/>
      <c r="BE129" s="75"/>
      <c r="BF129" s="75"/>
      <c r="BG129" s="75"/>
      <c r="BH129" s="75"/>
      <c r="BI129" s="75"/>
      <c r="BJ129" s="75"/>
      <c r="BK129" s="75"/>
      <c r="BL129" s="75"/>
      <c r="BM129" s="75"/>
      <c r="BN129" s="75"/>
      <c r="BO129" s="75"/>
      <c r="BP129" s="75"/>
      <c r="BQ129" s="75"/>
      <c r="BR129" s="75"/>
      <c r="BS129" s="75"/>
      <c r="BT129" s="75"/>
      <c r="BU129" s="75"/>
      <c r="BV129" s="75"/>
      <c r="BW129" s="75"/>
      <c r="BX129" s="75"/>
      <c r="BY129" s="75"/>
      <c r="BZ129" s="75"/>
      <c r="CA129" s="75"/>
      <c r="CB129" s="75"/>
      <c r="CC129" s="75"/>
      <c r="CD129" s="75"/>
      <c r="CE129" s="75"/>
      <c r="CF129" s="75"/>
      <c r="CG129" s="75"/>
      <c r="CH129" s="75"/>
      <c r="CK129" s="94">
        <v>41518</v>
      </c>
      <c r="CL129" s="98">
        <f t="shared" si="91"/>
        <v>1</v>
      </c>
      <c r="CM129" s="98">
        <f t="shared" si="146"/>
        <v>0.5714285714285714</v>
      </c>
      <c r="CN129" s="98">
        <f t="shared" si="146"/>
        <v>0.42857142857142855</v>
      </c>
      <c r="CO129" s="98">
        <f t="shared" si="146"/>
        <v>0.14285714285714285</v>
      </c>
      <c r="CP129" s="98">
        <f t="shared" si="153"/>
        <v>0.14285714285714285</v>
      </c>
      <c r="CQ129" s="98">
        <f t="shared" si="153"/>
        <v>0</v>
      </c>
      <c r="CR129" s="98">
        <f t="shared" si="153"/>
        <v>0</v>
      </c>
      <c r="CS129" s="98">
        <f t="shared" si="153"/>
        <v>0</v>
      </c>
      <c r="CT129" s="98">
        <f t="shared" si="153"/>
        <v>0.14285714285714285</v>
      </c>
      <c r="CU129" s="98">
        <f t="shared" si="153"/>
        <v>0</v>
      </c>
      <c r="CV129" s="98">
        <f t="shared" si="153"/>
        <v>0</v>
      </c>
      <c r="CW129" s="98">
        <f t="shared" si="153"/>
        <v>0</v>
      </c>
      <c r="CX129" s="98">
        <f t="shared" si="153"/>
        <v>0</v>
      </c>
      <c r="CY129" s="98">
        <f t="shared" si="153"/>
        <v>0</v>
      </c>
      <c r="CZ129" s="98">
        <f t="shared" si="153"/>
        <v>0</v>
      </c>
      <c r="DA129" s="98">
        <f t="shared" si="153"/>
        <v>0</v>
      </c>
      <c r="DB129" s="98">
        <f t="shared" si="153"/>
        <v>0</v>
      </c>
      <c r="DC129" s="98">
        <f t="shared" si="153"/>
        <v>0</v>
      </c>
      <c r="DD129" s="98">
        <f t="shared" si="153"/>
        <v>0</v>
      </c>
      <c r="DE129" s="98">
        <f t="shared" si="150"/>
        <v>0</v>
      </c>
      <c r="DF129" s="98">
        <f t="shared" si="150"/>
        <v>0</v>
      </c>
      <c r="DG129" s="98">
        <f t="shared" si="150"/>
        <v>0</v>
      </c>
      <c r="DH129" s="98">
        <f t="shared" si="150"/>
        <v>0</v>
      </c>
      <c r="DI129" s="98">
        <f t="shared" si="150"/>
        <v>0</v>
      </c>
      <c r="DJ129" s="98">
        <f t="shared" si="150"/>
        <v>0</v>
      </c>
      <c r="DK129" s="98">
        <f t="shared" si="150"/>
        <v>0</v>
      </c>
      <c r="DL129" s="98">
        <f t="shared" si="150"/>
        <v>0</v>
      </c>
      <c r="DM129" s="98">
        <f t="shared" si="150"/>
        <v>0</v>
      </c>
      <c r="DN129" s="98">
        <f t="shared" si="150"/>
        <v>0</v>
      </c>
      <c r="DO129" s="98">
        <f t="shared" si="150"/>
        <v>0</v>
      </c>
      <c r="DP129" s="98">
        <f t="shared" si="150"/>
        <v>0</v>
      </c>
      <c r="DQ129" s="98">
        <f t="shared" si="150"/>
        <v>0</v>
      </c>
      <c r="DR129" s="98">
        <f t="shared" si="150"/>
        <v>0</v>
      </c>
      <c r="DS129" s="98">
        <f t="shared" si="150"/>
        <v>0</v>
      </c>
      <c r="DT129" s="98">
        <f t="shared" si="148"/>
        <v>0</v>
      </c>
      <c r="DU129" s="98">
        <f t="shared" si="148"/>
        <v>0</v>
      </c>
      <c r="DV129" s="98">
        <f t="shared" si="148"/>
        <v>0</v>
      </c>
      <c r="DW129" s="98">
        <f t="shared" si="148"/>
        <v>0</v>
      </c>
      <c r="DX129" s="98">
        <f t="shared" si="148"/>
        <v>0</v>
      </c>
      <c r="DY129" s="98">
        <f t="shared" si="148"/>
        <v>0</v>
      </c>
      <c r="DZ129" s="98">
        <f t="shared" si="148"/>
        <v>0</v>
      </c>
      <c r="EA129" s="98">
        <f t="shared" si="148"/>
        <v>0</v>
      </c>
      <c r="EB129" s="98">
        <f t="shared" si="148"/>
        <v>0</v>
      </c>
      <c r="EC129" s="98">
        <f t="shared" si="148"/>
        <v>0</v>
      </c>
      <c r="ED129" s="98">
        <f t="shared" si="148"/>
        <v>0</v>
      </c>
      <c r="EE129" s="98">
        <f t="shared" si="148"/>
        <v>0</v>
      </c>
      <c r="EF129" s="98">
        <f t="shared" si="148"/>
        <v>0</v>
      </c>
      <c r="EG129" s="98">
        <f t="shared" si="148"/>
        <v>0</v>
      </c>
      <c r="EH129" s="98">
        <f t="shared" si="148"/>
        <v>0</v>
      </c>
      <c r="EI129" s="98">
        <f t="shared" si="136"/>
        <v>0</v>
      </c>
      <c r="EJ129" s="98">
        <f t="shared" si="136"/>
        <v>0</v>
      </c>
      <c r="EK129" s="143">
        <f t="shared" si="136"/>
        <v>0</v>
      </c>
      <c r="EL129" s="97"/>
      <c r="EM129" s="97"/>
      <c r="EN129" s="97"/>
      <c r="EO129" s="97"/>
      <c r="EP129" s="97"/>
      <c r="EQ129" s="97"/>
      <c r="ER129" s="97"/>
      <c r="ES129" s="97"/>
      <c r="ET129" s="97"/>
      <c r="EU129" s="97"/>
      <c r="EV129" s="97"/>
      <c r="EW129" s="97"/>
      <c r="EX129" s="97"/>
      <c r="EY129" s="97"/>
      <c r="EZ129" s="97"/>
      <c r="FA129" s="97"/>
      <c r="FB129" s="97"/>
      <c r="FC129" s="97"/>
      <c r="FD129" s="97"/>
      <c r="FE129" s="97"/>
      <c r="FF129" s="97"/>
      <c r="FG129" s="97"/>
      <c r="FH129" s="97"/>
      <c r="FI129" s="97"/>
      <c r="FJ129" s="97"/>
      <c r="FK129" s="97"/>
      <c r="FL129" s="97"/>
      <c r="FM129" s="97"/>
      <c r="FN129" s="97"/>
      <c r="FO129" s="97"/>
      <c r="FP129" s="97"/>
      <c r="FQ129" s="97"/>
      <c r="FT129" s="96">
        <v>41518</v>
      </c>
      <c r="FU129" s="97">
        <f t="shared" ref="FU129:FU160" si="156">1-CL129</f>
        <v>0</v>
      </c>
      <c r="FV129" s="97">
        <f t="shared" si="8"/>
        <v>0.4285714285714286</v>
      </c>
      <c r="FW129" s="97">
        <f t="shared" si="9"/>
        <v>0.5714285714285714</v>
      </c>
      <c r="FX129" s="97">
        <f t="shared" si="10"/>
        <v>0.85714285714285721</v>
      </c>
      <c r="FY129" s="97">
        <f t="shared" si="11"/>
        <v>0.85714285714285721</v>
      </c>
      <c r="FZ129" s="97">
        <f t="shared" si="12"/>
        <v>1</v>
      </c>
      <c r="GA129" s="97">
        <f t="shared" si="13"/>
        <v>1</v>
      </c>
      <c r="GB129" s="97">
        <f t="shared" si="14"/>
        <v>1</v>
      </c>
      <c r="GC129" s="97">
        <f t="shared" si="15"/>
        <v>0.85714285714285721</v>
      </c>
      <c r="GD129" s="97">
        <f t="shared" si="16"/>
        <v>1</v>
      </c>
      <c r="GE129" s="97">
        <f t="shared" si="17"/>
        <v>1</v>
      </c>
      <c r="GF129" s="97">
        <f t="shared" si="18"/>
        <v>1</v>
      </c>
      <c r="GG129" s="97">
        <f t="shared" si="19"/>
        <v>1</v>
      </c>
      <c r="GH129" s="97">
        <f t="shared" si="20"/>
        <v>1</v>
      </c>
      <c r="GI129" s="97">
        <f t="shared" si="21"/>
        <v>1</v>
      </c>
      <c r="GJ129" s="97">
        <f t="shared" si="22"/>
        <v>1</v>
      </c>
      <c r="GK129" s="97">
        <f t="shared" si="23"/>
        <v>1</v>
      </c>
      <c r="GL129" s="97">
        <f t="shared" si="24"/>
        <v>1</v>
      </c>
      <c r="GM129" s="97">
        <f t="shared" si="25"/>
        <v>1</v>
      </c>
      <c r="GN129" s="97">
        <f t="shared" si="26"/>
        <v>1</v>
      </c>
      <c r="GO129" s="97">
        <f t="shared" si="27"/>
        <v>1</v>
      </c>
      <c r="GP129" s="97">
        <f t="shared" si="28"/>
        <v>1</v>
      </c>
      <c r="GQ129" s="97">
        <f t="shared" si="29"/>
        <v>1</v>
      </c>
      <c r="GR129" s="97">
        <f t="shared" si="30"/>
        <v>1</v>
      </c>
      <c r="GS129" s="97">
        <f t="shared" si="31"/>
        <v>1</v>
      </c>
      <c r="GT129" s="97">
        <f t="shared" si="32"/>
        <v>1</v>
      </c>
      <c r="GU129" s="97">
        <f t="shared" si="33"/>
        <v>1</v>
      </c>
      <c r="GV129" s="97">
        <f t="shared" si="34"/>
        <v>1</v>
      </c>
      <c r="GW129" s="97">
        <f t="shared" si="35"/>
        <v>1</v>
      </c>
      <c r="GX129" s="97">
        <f t="shared" si="36"/>
        <v>1</v>
      </c>
      <c r="GY129" s="97">
        <f t="shared" si="37"/>
        <v>1</v>
      </c>
      <c r="GZ129" s="97">
        <f t="shared" si="38"/>
        <v>1</v>
      </c>
      <c r="HA129" s="97">
        <f t="shared" si="39"/>
        <v>1</v>
      </c>
      <c r="HB129" s="97">
        <f t="shared" si="40"/>
        <v>1</v>
      </c>
      <c r="HC129" s="97">
        <f t="shared" si="41"/>
        <v>1</v>
      </c>
      <c r="HD129" s="97">
        <f t="shared" si="42"/>
        <v>1</v>
      </c>
      <c r="HE129" s="97">
        <f t="shared" si="43"/>
        <v>1</v>
      </c>
      <c r="HF129" s="97">
        <f t="shared" si="44"/>
        <v>1</v>
      </c>
      <c r="HG129" s="97">
        <f t="shared" si="45"/>
        <v>1</v>
      </c>
      <c r="HH129" s="97">
        <f t="shared" si="46"/>
        <v>1</v>
      </c>
      <c r="HI129" s="97">
        <f t="shared" si="47"/>
        <v>1</v>
      </c>
      <c r="HJ129" s="97">
        <f t="shared" si="48"/>
        <v>1</v>
      </c>
      <c r="HK129" s="97">
        <f t="shared" si="49"/>
        <v>1</v>
      </c>
      <c r="HL129" s="97">
        <f t="shared" si="50"/>
        <v>1</v>
      </c>
      <c r="HM129" s="97">
        <f t="shared" si="51"/>
        <v>1</v>
      </c>
      <c r="HN129" s="97">
        <f t="shared" si="52"/>
        <v>1</v>
      </c>
      <c r="HO129" s="97">
        <f t="shared" si="53"/>
        <v>1</v>
      </c>
      <c r="HP129" s="97">
        <f t="shared" si="54"/>
        <v>1</v>
      </c>
      <c r="HQ129" s="97">
        <f t="shared" si="55"/>
        <v>1</v>
      </c>
      <c r="HR129" s="97">
        <f t="shared" si="56"/>
        <v>1</v>
      </c>
      <c r="HS129" s="97">
        <f t="shared" si="57"/>
        <v>1</v>
      </c>
      <c r="HT129" s="157">
        <f t="shared" si="58"/>
        <v>1</v>
      </c>
      <c r="HU129" s="99"/>
      <c r="HV129" s="99"/>
      <c r="HW129" s="99"/>
      <c r="HX129" s="99"/>
      <c r="HY129" s="99"/>
      <c r="HZ129" s="99"/>
      <c r="IA129" s="99"/>
      <c r="IB129" s="99"/>
      <c r="IC129" s="99"/>
      <c r="ID129" s="99"/>
      <c r="IE129" s="99"/>
      <c r="IF129" s="99"/>
      <c r="IG129" s="99"/>
      <c r="IH129" s="99"/>
      <c r="II129" s="99"/>
      <c r="IJ129" s="99"/>
      <c r="IK129" s="99"/>
      <c r="IL129" s="99"/>
      <c r="IM129" s="99"/>
      <c r="IN129" s="99"/>
      <c r="IO129" s="99"/>
      <c r="IP129" s="99"/>
      <c r="IQ129" s="99"/>
      <c r="IR129" s="99"/>
      <c r="IS129" s="99"/>
      <c r="IT129" s="99"/>
      <c r="IU129" s="99"/>
      <c r="IV129" s="99"/>
      <c r="IW129" s="99"/>
      <c r="IX129" s="99"/>
      <c r="IY129" s="99"/>
      <c r="IZ129" s="99"/>
    </row>
    <row r="130" spans="2:260" x14ac:dyDescent="0.35">
      <c r="B130" s="73">
        <v>41548</v>
      </c>
      <c r="C130" s="92">
        <f>AJ41</f>
        <v>6</v>
      </c>
      <c r="D130" s="92">
        <f t="shared" ref="D130:BA130" si="157">AK41</f>
        <v>0</v>
      </c>
      <c r="E130" s="92">
        <f t="shared" si="157"/>
        <v>0</v>
      </c>
      <c r="F130" s="92">
        <f t="shared" si="157"/>
        <v>1</v>
      </c>
      <c r="G130" s="92">
        <f t="shared" si="157"/>
        <v>0</v>
      </c>
      <c r="H130" s="92">
        <f t="shared" si="157"/>
        <v>0</v>
      </c>
      <c r="I130" s="92">
        <f t="shared" si="157"/>
        <v>0</v>
      </c>
      <c r="J130" s="92">
        <f t="shared" si="157"/>
        <v>0</v>
      </c>
      <c r="K130" s="92">
        <f t="shared" si="157"/>
        <v>0</v>
      </c>
      <c r="L130" s="92">
        <f t="shared" si="157"/>
        <v>0</v>
      </c>
      <c r="M130" s="92">
        <f t="shared" si="157"/>
        <v>0</v>
      </c>
      <c r="N130" s="92">
        <f t="shared" si="157"/>
        <v>0</v>
      </c>
      <c r="O130" s="92">
        <f t="shared" si="157"/>
        <v>0</v>
      </c>
      <c r="P130" s="92">
        <f t="shared" si="157"/>
        <v>0</v>
      </c>
      <c r="Q130" s="92">
        <f t="shared" si="157"/>
        <v>0</v>
      </c>
      <c r="R130" s="92">
        <f t="shared" si="157"/>
        <v>0</v>
      </c>
      <c r="S130" s="92">
        <f t="shared" si="157"/>
        <v>0</v>
      </c>
      <c r="T130" s="92">
        <f t="shared" si="157"/>
        <v>0</v>
      </c>
      <c r="U130" s="92">
        <f t="shared" si="157"/>
        <v>0</v>
      </c>
      <c r="V130" s="92">
        <f t="shared" si="157"/>
        <v>0</v>
      </c>
      <c r="W130" s="92">
        <f t="shared" si="157"/>
        <v>0</v>
      </c>
      <c r="X130" s="92">
        <f t="shared" si="157"/>
        <v>0</v>
      </c>
      <c r="Y130" s="92">
        <f t="shared" si="157"/>
        <v>0</v>
      </c>
      <c r="Z130" s="92">
        <f t="shared" si="157"/>
        <v>0</v>
      </c>
      <c r="AA130" s="92">
        <f t="shared" si="157"/>
        <v>0</v>
      </c>
      <c r="AB130" s="92">
        <f t="shared" si="157"/>
        <v>0</v>
      </c>
      <c r="AC130" s="92">
        <f t="shared" si="157"/>
        <v>0</v>
      </c>
      <c r="AD130" s="92">
        <f t="shared" si="157"/>
        <v>0</v>
      </c>
      <c r="AE130" s="92">
        <f t="shared" si="157"/>
        <v>0</v>
      </c>
      <c r="AF130" s="92">
        <f t="shared" si="157"/>
        <v>0</v>
      </c>
      <c r="AG130" s="92">
        <f t="shared" si="157"/>
        <v>0</v>
      </c>
      <c r="AH130" s="92">
        <f t="shared" si="157"/>
        <v>0</v>
      </c>
      <c r="AI130" s="92">
        <f t="shared" si="157"/>
        <v>0</v>
      </c>
      <c r="AJ130" s="92">
        <f t="shared" si="157"/>
        <v>0</v>
      </c>
      <c r="AK130" s="92">
        <f t="shared" si="157"/>
        <v>0</v>
      </c>
      <c r="AL130" s="92">
        <f t="shared" si="157"/>
        <v>0</v>
      </c>
      <c r="AM130" s="92">
        <f t="shared" si="157"/>
        <v>0</v>
      </c>
      <c r="AN130" s="92">
        <f t="shared" si="157"/>
        <v>0</v>
      </c>
      <c r="AO130" s="92">
        <f t="shared" si="157"/>
        <v>0</v>
      </c>
      <c r="AP130" s="92">
        <f t="shared" si="157"/>
        <v>0</v>
      </c>
      <c r="AQ130" s="92">
        <f t="shared" si="157"/>
        <v>0</v>
      </c>
      <c r="AR130" s="92">
        <f t="shared" si="157"/>
        <v>0</v>
      </c>
      <c r="AS130" s="92">
        <f t="shared" si="157"/>
        <v>0</v>
      </c>
      <c r="AT130" s="92">
        <f t="shared" si="157"/>
        <v>0</v>
      </c>
      <c r="AU130" s="92">
        <f t="shared" si="157"/>
        <v>0</v>
      </c>
      <c r="AV130" s="92">
        <f t="shared" si="157"/>
        <v>0</v>
      </c>
      <c r="AW130" s="92">
        <f t="shared" si="157"/>
        <v>0</v>
      </c>
      <c r="AX130" s="92">
        <f t="shared" si="157"/>
        <v>0</v>
      </c>
      <c r="AY130" s="92">
        <f t="shared" si="157"/>
        <v>0</v>
      </c>
      <c r="AZ130" s="92">
        <f t="shared" si="157"/>
        <v>0</v>
      </c>
      <c r="BA130" s="150">
        <f t="shared" si="157"/>
        <v>0</v>
      </c>
      <c r="BB130" s="75"/>
      <c r="BC130" s="75"/>
      <c r="BD130" s="75"/>
      <c r="BE130" s="75"/>
      <c r="BF130" s="75"/>
      <c r="BG130" s="75"/>
      <c r="BH130" s="75"/>
      <c r="BI130" s="75"/>
      <c r="BJ130" s="75"/>
      <c r="BK130" s="75"/>
      <c r="BL130" s="75"/>
      <c r="BM130" s="75"/>
      <c r="BN130" s="75"/>
      <c r="BO130" s="75"/>
      <c r="BP130" s="75"/>
      <c r="BQ130" s="75"/>
      <c r="BR130" s="75"/>
      <c r="BS130" s="75"/>
      <c r="BT130" s="75"/>
      <c r="BU130" s="75"/>
      <c r="BV130" s="75"/>
      <c r="BW130" s="75"/>
      <c r="BX130" s="75"/>
      <c r="BY130" s="75"/>
      <c r="BZ130" s="75"/>
      <c r="CA130" s="75"/>
      <c r="CB130" s="75"/>
      <c r="CC130" s="75"/>
      <c r="CD130" s="75"/>
      <c r="CE130" s="75"/>
      <c r="CF130" s="75"/>
      <c r="CG130" s="75"/>
      <c r="CH130" s="75"/>
      <c r="CK130" s="94">
        <v>41548</v>
      </c>
      <c r="CL130" s="98">
        <f t="shared" ref="CL130:CL165" si="158">C130/$C130</f>
        <v>1</v>
      </c>
      <c r="CM130" s="98">
        <f t="shared" si="146"/>
        <v>0</v>
      </c>
      <c r="CN130" s="98">
        <f t="shared" si="146"/>
        <v>0</v>
      </c>
      <c r="CO130" s="98">
        <f t="shared" si="146"/>
        <v>0.16666666666666666</v>
      </c>
      <c r="CP130" s="98">
        <f t="shared" si="153"/>
        <v>0</v>
      </c>
      <c r="CQ130" s="98">
        <f t="shared" si="153"/>
        <v>0</v>
      </c>
      <c r="CR130" s="98">
        <f t="shared" si="153"/>
        <v>0</v>
      </c>
      <c r="CS130" s="98">
        <f t="shared" si="153"/>
        <v>0</v>
      </c>
      <c r="CT130" s="98">
        <f t="shared" si="153"/>
        <v>0</v>
      </c>
      <c r="CU130" s="98">
        <f t="shared" si="153"/>
        <v>0</v>
      </c>
      <c r="CV130" s="98">
        <f t="shared" si="153"/>
        <v>0</v>
      </c>
      <c r="CW130" s="98">
        <f t="shared" si="153"/>
        <v>0</v>
      </c>
      <c r="CX130" s="98">
        <f t="shared" si="153"/>
        <v>0</v>
      </c>
      <c r="CY130" s="98">
        <f t="shared" si="153"/>
        <v>0</v>
      </c>
      <c r="CZ130" s="98">
        <f t="shared" si="153"/>
        <v>0</v>
      </c>
      <c r="DA130" s="98">
        <f t="shared" si="153"/>
        <v>0</v>
      </c>
      <c r="DB130" s="98">
        <f t="shared" si="153"/>
        <v>0</v>
      </c>
      <c r="DC130" s="98">
        <f t="shared" si="153"/>
        <v>0</v>
      </c>
      <c r="DD130" s="98">
        <f t="shared" si="153"/>
        <v>0</v>
      </c>
      <c r="DE130" s="98">
        <f t="shared" si="150"/>
        <v>0</v>
      </c>
      <c r="DF130" s="98">
        <f t="shared" si="150"/>
        <v>0</v>
      </c>
      <c r="DG130" s="98">
        <f t="shared" si="150"/>
        <v>0</v>
      </c>
      <c r="DH130" s="98">
        <f t="shared" si="150"/>
        <v>0</v>
      </c>
      <c r="DI130" s="98">
        <f t="shared" si="150"/>
        <v>0</v>
      </c>
      <c r="DJ130" s="98">
        <f t="shared" si="150"/>
        <v>0</v>
      </c>
      <c r="DK130" s="98">
        <f t="shared" si="150"/>
        <v>0</v>
      </c>
      <c r="DL130" s="98">
        <f t="shared" si="150"/>
        <v>0</v>
      </c>
      <c r="DM130" s="98">
        <f t="shared" si="150"/>
        <v>0</v>
      </c>
      <c r="DN130" s="98">
        <f t="shared" si="150"/>
        <v>0</v>
      </c>
      <c r="DO130" s="98">
        <f t="shared" si="150"/>
        <v>0</v>
      </c>
      <c r="DP130" s="98">
        <f t="shared" si="150"/>
        <v>0</v>
      </c>
      <c r="DQ130" s="98">
        <f t="shared" si="150"/>
        <v>0</v>
      </c>
      <c r="DR130" s="98">
        <f t="shared" si="150"/>
        <v>0</v>
      </c>
      <c r="DS130" s="98">
        <f t="shared" si="150"/>
        <v>0</v>
      </c>
      <c r="DT130" s="98">
        <f t="shared" si="148"/>
        <v>0</v>
      </c>
      <c r="DU130" s="98">
        <f t="shared" si="148"/>
        <v>0</v>
      </c>
      <c r="DV130" s="98">
        <f t="shared" si="148"/>
        <v>0</v>
      </c>
      <c r="DW130" s="98">
        <f t="shared" si="148"/>
        <v>0</v>
      </c>
      <c r="DX130" s="98">
        <f t="shared" si="148"/>
        <v>0</v>
      </c>
      <c r="DY130" s="98">
        <f t="shared" si="148"/>
        <v>0</v>
      </c>
      <c r="DZ130" s="98">
        <f t="shared" si="148"/>
        <v>0</v>
      </c>
      <c r="EA130" s="98">
        <f t="shared" si="148"/>
        <v>0</v>
      </c>
      <c r="EB130" s="98">
        <f t="shared" si="148"/>
        <v>0</v>
      </c>
      <c r="EC130" s="98">
        <f t="shared" si="148"/>
        <v>0</v>
      </c>
      <c r="ED130" s="98">
        <f t="shared" si="148"/>
        <v>0</v>
      </c>
      <c r="EE130" s="98">
        <f t="shared" si="148"/>
        <v>0</v>
      </c>
      <c r="EF130" s="98">
        <f t="shared" si="148"/>
        <v>0</v>
      </c>
      <c r="EG130" s="98">
        <f t="shared" si="148"/>
        <v>0</v>
      </c>
      <c r="EH130" s="98">
        <f t="shared" si="148"/>
        <v>0</v>
      </c>
      <c r="EI130" s="98">
        <f t="shared" si="136"/>
        <v>0</v>
      </c>
      <c r="EJ130" s="143">
        <f t="shared" si="136"/>
        <v>0</v>
      </c>
      <c r="EK130" s="97"/>
      <c r="EL130" s="97"/>
      <c r="EM130" s="97"/>
      <c r="EN130" s="97"/>
      <c r="EO130" s="97"/>
      <c r="EP130" s="97"/>
      <c r="EQ130" s="97"/>
      <c r="ER130" s="97"/>
      <c r="ES130" s="97"/>
      <c r="ET130" s="97"/>
      <c r="EU130" s="97"/>
      <c r="EV130" s="97"/>
      <c r="EW130" s="97"/>
      <c r="EX130" s="97"/>
      <c r="EY130" s="97"/>
      <c r="EZ130" s="97"/>
      <c r="FA130" s="97"/>
      <c r="FB130" s="97"/>
      <c r="FC130" s="97"/>
      <c r="FD130" s="97"/>
      <c r="FE130" s="97"/>
      <c r="FF130" s="97"/>
      <c r="FG130" s="97"/>
      <c r="FH130" s="97"/>
      <c r="FI130" s="97"/>
      <c r="FJ130" s="97"/>
      <c r="FK130" s="97"/>
      <c r="FL130" s="97"/>
      <c r="FM130" s="97"/>
      <c r="FN130" s="97"/>
      <c r="FO130" s="97"/>
      <c r="FP130" s="97"/>
      <c r="FQ130" s="97"/>
      <c r="FT130" s="96">
        <v>41548</v>
      </c>
      <c r="FU130" s="97">
        <f t="shared" si="156"/>
        <v>0</v>
      </c>
      <c r="FV130" s="97">
        <f t="shared" si="8"/>
        <v>1</v>
      </c>
      <c r="FW130" s="97">
        <f t="shared" si="9"/>
        <v>1</v>
      </c>
      <c r="FX130" s="97">
        <f t="shared" si="10"/>
        <v>0.83333333333333337</v>
      </c>
      <c r="FY130" s="97">
        <f t="shared" si="11"/>
        <v>1</v>
      </c>
      <c r="FZ130" s="97">
        <f t="shared" si="12"/>
        <v>1</v>
      </c>
      <c r="GA130" s="97">
        <f t="shared" si="13"/>
        <v>1</v>
      </c>
      <c r="GB130" s="97">
        <f t="shared" si="14"/>
        <v>1</v>
      </c>
      <c r="GC130" s="97">
        <f t="shared" si="15"/>
        <v>1</v>
      </c>
      <c r="GD130" s="97">
        <f t="shared" si="16"/>
        <v>1</v>
      </c>
      <c r="GE130" s="97">
        <f t="shared" si="17"/>
        <v>1</v>
      </c>
      <c r="GF130" s="97">
        <f t="shared" si="18"/>
        <v>1</v>
      </c>
      <c r="GG130" s="97">
        <f t="shared" si="19"/>
        <v>1</v>
      </c>
      <c r="GH130" s="97">
        <f t="shared" si="20"/>
        <v>1</v>
      </c>
      <c r="GI130" s="97">
        <f t="shared" si="21"/>
        <v>1</v>
      </c>
      <c r="GJ130" s="97">
        <f t="shared" si="22"/>
        <v>1</v>
      </c>
      <c r="GK130" s="97">
        <f t="shared" si="23"/>
        <v>1</v>
      </c>
      <c r="GL130" s="97">
        <f t="shared" si="24"/>
        <v>1</v>
      </c>
      <c r="GM130" s="97">
        <f t="shared" si="25"/>
        <v>1</v>
      </c>
      <c r="GN130" s="97">
        <f t="shared" si="26"/>
        <v>1</v>
      </c>
      <c r="GO130" s="97">
        <f t="shared" si="27"/>
        <v>1</v>
      </c>
      <c r="GP130" s="97">
        <f t="shared" si="28"/>
        <v>1</v>
      </c>
      <c r="GQ130" s="97">
        <f t="shared" si="29"/>
        <v>1</v>
      </c>
      <c r="GR130" s="97">
        <f t="shared" si="30"/>
        <v>1</v>
      </c>
      <c r="GS130" s="97">
        <f t="shared" si="31"/>
        <v>1</v>
      </c>
      <c r="GT130" s="97">
        <f t="shared" si="32"/>
        <v>1</v>
      </c>
      <c r="GU130" s="97">
        <f t="shared" si="33"/>
        <v>1</v>
      </c>
      <c r="GV130" s="97">
        <f t="shared" si="34"/>
        <v>1</v>
      </c>
      <c r="GW130" s="97">
        <f t="shared" si="35"/>
        <v>1</v>
      </c>
      <c r="GX130" s="97">
        <f t="shared" si="36"/>
        <v>1</v>
      </c>
      <c r="GY130" s="97">
        <f t="shared" si="37"/>
        <v>1</v>
      </c>
      <c r="GZ130" s="97">
        <f t="shared" si="38"/>
        <v>1</v>
      </c>
      <c r="HA130" s="97">
        <f t="shared" si="39"/>
        <v>1</v>
      </c>
      <c r="HB130" s="97">
        <f t="shared" si="40"/>
        <v>1</v>
      </c>
      <c r="HC130" s="97">
        <f t="shared" si="41"/>
        <v>1</v>
      </c>
      <c r="HD130" s="97">
        <f t="shared" si="42"/>
        <v>1</v>
      </c>
      <c r="HE130" s="97">
        <f t="shared" si="43"/>
        <v>1</v>
      </c>
      <c r="HF130" s="97">
        <f t="shared" si="44"/>
        <v>1</v>
      </c>
      <c r="HG130" s="97">
        <f t="shared" si="45"/>
        <v>1</v>
      </c>
      <c r="HH130" s="97">
        <f t="shared" si="46"/>
        <v>1</v>
      </c>
      <c r="HI130" s="97">
        <f t="shared" si="47"/>
        <v>1</v>
      </c>
      <c r="HJ130" s="97">
        <f t="shared" si="48"/>
        <v>1</v>
      </c>
      <c r="HK130" s="97">
        <f t="shared" si="49"/>
        <v>1</v>
      </c>
      <c r="HL130" s="97">
        <f t="shared" si="50"/>
        <v>1</v>
      </c>
      <c r="HM130" s="97">
        <f t="shared" si="51"/>
        <v>1</v>
      </c>
      <c r="HN130" s="97">
        <f t="shared" si="52"/>
        <v>1</v>
      </c>
      <c r="HO130" s="97">
        <f t="shared" si="53"/>
        <v>1</v>
      </c>
      <c r="HP130" s="97">
        <f t="shared" si="54"/>
        <v>1</v>
      </c>
      <c r="HQ130" s="97">
        <f t="shared" si="55"/>
        <v>1</v>
      </c>
      <c r="HR130" s="97">
        <f t="shared" si="56"/>
        <v>1</v>
      </c>
      <c r="HS130" s="157">
        <f t="shared" si="57"/>
        <v>1</v>
      </c>
      <c r="HT130" s="99"/>
      <c r="HU130" s="99"/>
      <c r="HV130" s="99"/>
      <c r="HW130" s="99"/>
      <c r="HX130" s="99"/>
      <c r="HY130" s="99"/>
      <c r="HZ130" s="99"/>
      <c r="IA130" s="99"/>
      <c r="IB130" s="99"/>
      <c r="IC130" s="99"/>
      <c r="ID130" s="99"/>
      <c r="IE130" s="99"/>
      <c r="IF130" s="99"/>
      <c r="IG130" s="99"/>
      <c r="IH130" s="99"/>
      <c r="II130" s="99"/>
      <c r="IJ130" s="99"/>
      <c r="IK130" s="99"/>
      <c r="IL130" s="99"/>
      <c r="IM130" s="99"/>
      <c r="IN130" s="99"/>
      <c r="IO130" s="99"/>
      <c r="IP130" s="99"/>
      <c r="IQ130" s="99"/>
      <c r="IR130" s="99"/>
      <c r="IS130" s="99"/>
      <c r="IT130" s="99"/>
      <c r="IU130" s="99"/>
      <c r="IV130" s="99"/>
      <c r="IW130" s="99"/>
      <c r="IX130" s="99"/>
      <c r="IY130" s="99"/>
      <c r="IZ130" s="99"/>
    </row>
    <row r="131" spans="2:260" x14ac:dyDescent="0.35">
      <c r="B131" s="73">
        <v>41579</v>
      </c>
      <c r="C131" s="92">
        <f>AK42</f>
        <v>7</v>
      </c>
      <c r="D131" s="92">
        <f t="shared" ref="D131:AZ131" si="159">AL42</f>
        <v>1</v>
      </c>
      <c r="E131" s="92">
        <f t="shared" si="159"/>
        <v>1</v>
      </c>
      <c r="F131" s="92">
        <f t="shared" si="159"/>
        <v>2</v>
      </c>
      <c r="G131" s="92">
        <f t="shared" si="159"/>
        <v>1</v>
      </c>
      <c r="H131" s="92">
        <f t="shared" si="159"/>
        <v>0</v>
      </c>
      <c r="I131" s="92">
        <f t="shared" si="159"/>
        <v>1</v>
      </c>
      <c r="J131" s="92">
        <f t="shared" si="159"/>
        <v>1</v>
      </c>
      <c r="K131" s="92">
        <f t="shared" si="159"/>
        <v>1</v>
      </c>
      <c r="L131" s="92">
        <f t="shared" si="159"/>
        <v>1</v>
      </c>
      <c r="M131" s="92">
        <f t="shared" si="159"/>
        <v>0</v>
      </c>
      <c r="N131" s="92">
        <f t="shared" si="159"/>
        <v>0</v>
      </c>
      <c r="O131" s="92">
        <f t="shared" si="159"/>
        <v>0</v>
      </c>
      <c r="P131" s="92">
        <f t="shared" si="159"/>
        <v>1</v>
      </c>
      <c r="Q131" s="92">
        <f t="shared" si="159"/>
        <v>1</v>
      </c>
      <c r="R131" s="92">
        <f t="shared" si="159"/>
        <v>0</v>
      </c>
      <c r="S131" s="92">
        <f t="shared" si="159"/>
        <v>0</v>
      </c>
      <c r="T131" s="92">
        <f t="shared" si="159"/>
        <v>0</v>
      </c>
      <c r="U131" s="92">
        <f t="shared" si="159"/>
        <v>0</v>
      </c>
      <c r="V131" s="92">
        <f t="shared" si="159"/>
        <v>0</v>
      </c>
      <c r="W131" s="92">
        <f t="shared" si="159"/>
        <v>0</v>
      </c>
      <c r="X131" s="92">
        <f t="shared" si="159"/>
        <v>0</v>
      </c>
      <c r="Y131" s="92">
        <f t="shared" si="159"/>
        <v>0</v>
      </c>
      <c r="Z131" s="92">
        <f t="shared" si="159"/>
        <v>0</v>
      </c>
      <c r="AA131" s="92">
        <f t="shared" si="159"/>
        <v>0</v>
      </c>
      <c r="AB131" s="92">
        <f t="shared" si="159"/>
        <v>0</v>
      </c>
      <c r="AC131" s="92">
        <f t="shared" si="159"/>
        <v>1</v>
      </c>
      <c r="AD131" s="92">
        <f t="shared" si="159"/>
        <v>0</v>
      </c>
      <c r="AE131" s="92">
        <f t="shared" si="159"/>
        <v>0</v>
      </c>
      <c r="AF131" s="92">
        <f t="shared" si="159"/>
        <v>0</v>
      </c>
      <c r="AG131" s="92">
        <f t="shared" si="159"/>
        <v>0</v>
      </c>
      <c r="AH131" s="92">
        <f t="shared" si="159"/>
        <v>0</v>
      </c>
      <c r="AI131" s="92">
        <f t="shared" si="159"/>
        <v>0</v>
      </c>
      <c r="AJ131" s="92">
        <f t="shared" si="159"/>
        <v>0</v>
      </c>
      <c r="AK131" s="92">
        <f t="shared" si="159"/>
        <v>0</v>
      </c>
      <c r="AL131" s="92">
        <f t="shared" si="159"/>
        <v>0</v>
      </c>
      <c r="AM131" s="92">
        <f t="shared" si="159"/>
        <v>1</v>
      </c>
      <c r="AN131" s="92">
        <f t="shared" si="159"/>
        <v>0</v>
      </c>
      <c r="AO131" s="92">
        <f t="shared" si="159"/>
        <v>0</v>
      </c>
      <c r="AP131" s="92">
        <f t="shared" si="159"/>
        <v>0</v>
      </c>
      <c r="AQ131" s="92">
        <f t="shared" si="159"/>
        <v>1</v>
      </c>
      <c r="AR131" s="92">
        <f t="shared" si="159"/>
        <v>0</v>
      </c>
      <c r="AS131" s="92">
        <f t="shared" si="159"/>
        <v>0</v>
      </c>
      <c r="AT131" s="92">
        <f t="shared" si="159"/>
        <v>0</v>
      </c>
      <c r="AU131" s="92">
        <f t="shared" si="159"/>
        <v>0</v>
      </c>
      <c r="AV131" s="92">
        <f t="shared" si="159"/>
        <v>0</v>
      </c>
      <c r="AW131" s="92">
        <f t="shared" si="159"/>
        <v>0</v>
      </c>
      <c r="AX131" s="92">
        <f t="shared" si="159"/>
        <v>0</v>
      </c>
      <c r="AY131" s="92">
        <f t="shared" si="159"/>
        <v>0</v>
      </c>
      <c r="AZ131" s="150">
        <f t="shared" si="159"/>
        <v>0</v>
      </c>
      <c r="BA131" s="75"/>
      <c r="BB131" s="75"/>
      <c r="BC131" s="75"/>
      <c r="BD131" s="75"/>
      <c r="BE131" s="75"/>
      <c r="BF131" s="75"/>
      <c r="BG131" s="75"/>
      <c r="BH131" s="75"/>
      <c r="BI131" s="75"/>
      <c r="BJ131" s="75"/>
      <c r="BK131" s="75"/>
      <c r="BL131" s="75"/>
      <c r="BM131" s="75"/>
      <c r="BN131" s="75"/>
      <c r="BO131" s="75"/>
      <c r="BP131" s="75"/>
      <c r="BQ131" s="75"/>
      <c r="BR131" s="75"/>
      <c r="BS131" s="75"/>
      <c r="BT131" s="75"/>
      <c r="BU131" s="75"/>
      <c r="BV131" s="75"/>
      <c r="BW131" s="75"/>
      <c r="BX131" s="75"/>
      <c r="BY131" s="75"/>
      <c r="BZ131" s="75"/>
      <c r="CA131" s="75"/>
      <c r="CB131" s="75"/>
      <c r="CC131" s="75"/>
      <c r="CD131" s="75"/>
      <c r="CE131" s="75"/>
      <c r="CF131" s="75"/>
      <c r="CG131" s="75"/>
      <c r="CH131" s="75"/>
      <c r="CK131" s="94">
        <v>41579</v>
      </c>
      <c r="CL131" s="98">
        <f t="shared" si="158"/>
        <v>1</v>
      </c>
      <c r="CM131" s="98">
        <f t="shared" si="146"/>
        <v>0.14285714285714285</v>
      </c>
      <c r="CN131" s="98">
        <f t="shared" si="146"/>
        <v>0.14285714285714285</v>
      </c>
      <c r="CO131" s="98">
        <f t="shared" si="146"/>
        <v>0.2857142857142857</v>
      </c>
      <c r="CP131" s="98">
        <f t="shared" si="153"/>
        <v>0.14285714285714285</v>
      </c>
      <c r="CQ131" s="98">
        <f t="shared" si="153"/>
        <v>0</v>
      </c>
      <c r="CR131" s="98">
        <f t="shared" si="153"/>
        <v>0.14285714285714285</v>
      </c>
      <c r="CS131" s="98">
        <f t="shared" si="153"/>
        <v>0.14285714285714285</v>
      </c>
      <c r="CT131" s="98">
        <f t="shared" si="153"/>
        <v>0.14285714285714285</v>
      </c>
      <c r="CU131" s="98">
        <f t="shared" si="153"/>
        <v>0.14285714285714285</v>
      </c>
      <c r="CV131" s="98">
        <f t="shared" si="153"/>
        <v>0</v>
      </c>
      <c r="CW131" s="98">
        <f t="shared" si="153"/>
        <v>0</v>
      </c>
      <c r="CX131" s="98">
        <f t="shared" si="153"/>
        <v>0</v>
      </c>
      <c r="CY131" s="98">
        <f t="shared" si="153"/>
        <v>0.14285714285714285</v>
      </c>
      <c r="CZ131" s="98">
        <f t="shared" si="153"/>
        <v>0.14285714285714285</v>
      </c>
      <c r="DA131" s="98">
        <f t="shared" si="153"/>
        <v>0</v>
      </c>
      <c r="DB131" s="98">
        <f t="shared" si="153"/>
        <v>0</v>
      </c>
      <c r="DC131" s="98">
        <f t="shared" si="153"/>
        <v>0</v>
      </c>
      <c r="DD131" s="98">
        <f t="shared" si="153"/>
        <v>0</v>
      </c>
      <c r="DE131" s="98">
        <f t="shared" si="150"/>
        <v>0</v>
      </c>
      <c r="DF131" s="98">
        <f t="shared" si="150"/>
        <v>0</v>
      </c>
      <c r="DG131" s="98">
        <f t="shared" si="150"/>
        <v>0</v>
      </c>
      <c r="DH131" s="98">
        <f t="shared" si="150"/>
        <v>0</v>
      </c>
      <c r="DI131" s="98">
        <f t="shared" si="150"/>
        <v>0</v>
      </c>
      <c r="DJ131" s="98">
        <f t="shared" si="150"/>
        <v>0</v>
      </c>
      <c r="DK131" s="98">
        <f t="shared" si="150"/>
        <v>0</v>
      </c>
      <c r="DL131" s="98">
        <f t="shared" si="150"/>
        <v>0.14285714285714285</v>
      </c>
      <c r="DM131" s="98">
        <f t="shared" si="150"/>
        <v>0</v>
      </c>
      <c r="DN131" s="98">
        <f t="shared" si="150"/>
        <v>0</v>
      </c>
      <c r="DO131" s="98">
        <f t="shared" si="150"/>
        <v>0</v>
      </c>
      <c r="DP131" s="98">
        <f t="shared" si="150"/>
        <v>0</v>
      </c>
      <c r="DQ131" s="98">
        <f t="shared" si="150"/>
        <v>0</v>
      </c>
      <c r="DR131" s="98">
        <f t="shared" si="150"/>
        <v>0</v>
      </c>
      <c r="DS131" s="98">
        <f t="shared" si="150"/>
        <v>0</v>
      </c>
      <c r="DT131" s="98">
        <f t="shared" si="148"/>
        <v>0</v>
      </c>
      <c r="DU131" s="98">
        <f t="shared" si="148"/>
        <v>0</v>
      </c>
      <c r="DV131" s="98">
        <f t="shared" si="148"/>
        <v>0.14285714285714285</v>
      </c>
      <c r="DW131" s="98">
        <f t="shared" si="148"/>
        <v>0</v>
      </c>
      <c r="DX131" s="98">
        <f t="shared" si="148"/>
        <v>0</v>
      </c>
      <c r="DY131" s="98">
        <f t="shared" si="148"/>
        <v>0</v>
      </c>
      <c r="DZ131" s="98">
        <f t="shared" si="148"/>
        <v>0.14285714285714285</v>
      </c>
      <c r="EA131" s="98">
        <f t="shared" si="148"/>
        <v>0</v>
      </c>
      <c r="EB131" s="98">
        <f t="shared" si="148"/>
        <v>0</v>
      </c>
      <c r="EC131" s="98">
        <f t="shared" si="148"/>
        <v>0</v>
      </c>
      <c r="ED131" s="98">
        <f t="shared" si="148"/>
        <v>0</v>
      </c>
      <c r="EE131" s="98">
        <f t="shared" si="148"/>
        <v>0</v>
      </c>
      <c r="EF131" s="98">
        <f t="shared" si="148"/>
        <v>0</v>
      </c>
      <c r="EG131" s="98">
        <f t="shared" si="148"/>
        <v>0</v>
      </c>
      <c r="EH131" s="98">
        <f t="shared" si="148"/>
        <v>0</v>
      </c>
      <c r="EI131" s="143">
        <f t="shared" ref="EI131" si="160">AZ131/$C131</f>
        <v>0</v>
      </c>
      <c r="EJ131" s="97"/>
      <c r="EK131" s="97"/>
      <c r="EL131" s="97"/>
      <c r="EM131" s="97"/>
      <c r="EN131" s="97"/>
      <c r="EO131" s="97"/>
      <c r="EP131" s="97"/>
      <c r="EQ131" s="97"/>
      <c r="ER131" s="97"/>
      <c r="ES131" s="97"/>
      <c r="ET131" s="97"/>
      <c r="EU131" s="97"/>
      <c r="EV131" s="97"/>
      <c r="EW131" s="97"/>
      <c r="EX131" s="97"/>
      <c r="EY131" s="97"/>
      <c r="EZ131" s="97"/>
      <c r="FA131" s="97"/>
      <c r="FB131" s="97"/>
      <c r="FC131" s="97"/>
      <c r="FD131" s="97"/>
      <c r="FE131" s="97"/>
      <c r="FF131" s="97"/>
      <c r="FG131" s="97"/>
      <c r="FH131" s="97"/>
      <c r="FI131" s="97"/>
      <c r="FJ131" s="97"/>
      <c r="FK131" s="97"/>
      <c r="FL131" s="97"/>
      <c r="FM131" s="97"/>
      <c r="FN131" s="97"/>
      <c r="FO131" s="97"/>
      <c r="FP131" s="97"/>
      <c r="FQ131" s="97"/>
      <c r="FT131" s="96">
        <v>41579</v>
      </c>
      <c r="FU131" s="97">
        <f t="shared" si="156"/>
        <v>0</v>
      </c>
      <c r="FV131" s="97">
        <f t="shared" si="8"/>
        <v>0.85714285714285721</v>
      </c>
      <c r="FW131" s="97">
        <f t="shared" si="9"/>
        <v>0.85714285714285721</v>
      </c>
      <c r="FX131" s="97">
        <f t="shared" si="10"/>
        <v>0.7142857142857143</v>
      </c>
      <c r="FY131" s="97">
        <f t="shared" si="11"/>
        <v>0.85714285714285721</v>
      </c>
      <c r="FZ131" s="97">
        <f t="shared" si="12"/>
        <v>1</v>
      </c>
      <c r="GA131" s="97">
        <f t="shared" si="13"/>
        <v>0.85714285714285721</v>
      </c>
      <c r="GB131" s="97">
        <f t="shared" si="14"/>
        <v>0.85714285714285721</v>
      </c>
      <c r="GC131" s="97">
        <f t="shared" si="15"/>
        <v>0.85714285714285721</v>
      </c>
      <c r="GD131" s="97">
        <f t="shared" si="16"/>
        <v>0.85714285714285721</v>
      </c>
      <c r="GE131" s="97">
        <f t="shared" si="17"/>
        <v>1</v>
      </c>
      <c r="GF131" s="97">
        <f t="shared" si="18"/>
        <v>1</v>
      </c>
      <c r="GG131" s="97">
        <f t="shared" si="19"/>
        <v>1</v>
      </c>
      <c r="GH131" s="97">
        <f t="shared" si="20"/>
        <v>0.85714285714285721</v>
      </c>
      <c r="GI131" s="97">
        <f t="shared" si="21"/>
        <v>0.85714285714285721</v>
      </c>
      <c r="GJ131" s="97">
        <f t="shared" si="22"/>
        <v>1</v>
      </c>
      <c r="GK131" s="97">
        <f t="shared" si="23"/>
        <v>1</v>
      </c>
      <c r="GL131" s="97">
        <f t="shared" si="24"/>
        <v>1</v>
      </c>
      <c r="GM131" s="97">
        <f t="shared" si="25"/>
        <v>1</v>
      </c>
      <c r="GN131" s="97">
        <f t="shared" si="26"/>
        <v>1</v>
      </c>
      <c r="GO131" s="97">
        <f t="shared" si="27"/>
        <v>1</v>
      </c>
      <c r="GP131" s="97">
        <f t="shared" si="28"/>
        <v>1</v>
      </c>
      <c r="GQ131" s="97">
        <f t="shared" si="29"/>
        <v>1</v>
      </c>
      <c r="GR131" s="97">
        <f t="shared" si="30"/>
        <v>1</v>
      </c>
      <c r="GS131" s="97">
        <f t="shared" si="31"/>
        <v>1</v>
      </c>
      <c r="GT131" s="97">
        <f t="shared" si="32"/>
        <v>1</v>
      </c>
      <c r="GU131" s="97">
        <f t="shared" si="33"/>
        <v>0.85714285714285721</v>
      </c>
      <c r="GV131" s="97">
        <f t="shared" si="34"/>
        <v>1</v>
      </c>
      <c r="GW131" s="97">
        <f t="shared" si="35"/>
        <v>1</v>
      </c>
      <c r="GX131" s="97">
        <f t="shared" si="36"/>
        <v>1</v>
      </c>
      <c r="GY131" s="97">
        <f t="shared" si="37"/>
        <v>1</v>
      </c>
      <c r="GZ131" s="97">
        <f t="shared" si="38"/>
        <v>1</v>
      </c>
      <c r="HA131" s="97">
        <f t="shared" si="39"/>
        <v>1</v>
      </c>
      <c r="HB131" s="97">
        <f t="shared" si="40"/>
        <v>1</v>
      </c>
      <c r="HC131" s="97">
        <f t="shared" si="41"/>
        <v>1</v>
      </c>
      <c r="HD131" s="97">
        <f t="shared" si="42"/>
        <v>1</v>
      </c>
      <c r="HE131" s="97">
        <f t="shared" si="43"/>
        <v>0.85714285714285721</v>
      </c>
      <c r="HF131" s="97">
        <f t="shared" si="44"/>
        <v>1</v>
      </c>
      <c r="HG131" s="97">
        <f t="shared" si="45"/>
        <v>1</v>
      </c>
      <c r="HH131" s="97">
        <f t="shared" si="46"/>
        <v>1</v>
      </c>
      <c r="HI131" s="97">
        <f t="shared" si="47"/>
        <v>0.85714285714285721</v>
      </c>
      <c r="HJ131" s="97">
        <f t="shared" si="48"/>
        <v>1</v>
      </c>
      <c r="HK131" s="97">
        <f t="shared" si="49"/>
        <v>1</v>
      </c>
      <c r="HL131" s="97">
        <f t="shared" si="50"/>
        <v>1</v>
      </c>
      <c r="HM131" s="97">
        <f t="shared" si="51"/>
        <v>1</v>
      </c>
      <c r="HN131" s="97">
        <f t="shared" si="52"/>
        <v>1</v>
      </c>
      <c r="HO131" s="97">
        <f t="shared" si="53"/>
        <v>1</v>
      </c>
      <c r="HP131" s="97">
        <f t="shared" si="54"/>
        <v>1</v>
      </c>
      <c r="HQ131" s="97">
        <f t="shared" si="55"/>
        <v>1</v>
      </c>
      <c r="HR131" s="157">
        <f t="shared" si="56"/>
        <v>1</v>
      </c>
      <c r="HS131" s="99"/>
      <c r="HT131" s="99"/>
      <c r="HU131" s="99"/>
      <c r="HV131" s="99"/>
      <c r="HW131" s="99"/>
      <c r="HX131" s="99"/>
      <c r="HY131" s="99"/>
      <c r="HZ131" s="99"/>
      <c r="IA131" s="99"/>
      <c r="IB131" s="99"/>
      <c r="IC131" s="99"/>
      <c r="ID131" s="99"/>
      <c r="IE131" s="99"/>
      <c r="IF131" s="99"/>
      <c r="IG131" s="99"/>
      <c r="IH131" s="99"/>
      <c r="II131" s="99"/>
      <c r="IJ131" s="99"/>
      <c r="IK131" s="99"/>
      <c r="IL131" s="99"/>
      <c r="IM131" s="99"/>
      <c r="IN131" s="99"/>
      <c r="IO131" s="99"/>
      <c r="IP131" s="99"/>
      <c r="IQ131" s="99"/>
      <c r="IR131" s="99"/>
      <c r="IS131" s="99"/>
      <c r="IT131" s="99"/>
      <c r="IU131" s="99"/>
      <c r="IV131" s="99"/>
      <c r="IW131" s="99"/>
      <c r="IX131" s="99"/>
      <c r="IY131" s="99"/>
      <c r="IZ131" s="99"/>
    </row>
    <row r="132" spans="2:260" x14ac:dyDescent="0.35">
      <c r="B132" s="73">
        <v>41609</v>
      </c>
      <c r="C132" s="92">
        <f>AL43</f>
        <v>9</v>
      </c>
      <c r="D132" s="92">
        <f t="shared" ref="D132:AY132" si="161">AM43</f>
        <v>3</v>
      </c>
      <c r="E132" s="92">
        <f t="shared" si="161"/>
        <v>0</v>
      </c>
      <c r="F132" s="92">
        <f t="shared" si="161"/>
        <v>0</v>
      </c>
      <c r="G132" s="92">
        <f t="shared" si="161"/>
        <v>1</v>
      </c>
      <c r="H132" s="92">
        <f t="shared" si="161"/>
        <v>0</v>
      </c>
      <c r="I132" s="92">
        <f t="shared" si="161"/>
        <v>0</v>
      </c>
      <c r="J132" s="92">
        <f t="shared" si="161"/>
        <v>0</v>
      </c>
      <c r="K132" s="92">
        <f t="shared" si="161"/>
        <v>0</v>
      </c>
      <c r="L132" s="92">
        <f t="shared" si="161"/>
        <v>0</v>
      </c>
      <c r="M132" s="92">
        <f t="shared" si="161"/>
        <v>0</v>
      </c>
      <c r="N132" s="92">
        <f t="shared" si="161"/>
        <v>0</v>
      </c>
      <c r="O132" s="92">
        <f t="shared" si="161"/>
        <v>0</v>
      </c>
      <c r="P132" s="92">
        <f t="shared" si="161"/>
        <v>0</v>
      </c>
      <c r="Q132" s="92">
        <f t="shared" si="161"/>
        <v>0</v>
      </c>
      <c r="R132" s="92">
        <f t="shared" si="161"/>
        <v>0</v>
      </c>
      <c r="S132" s="92">
        <f t="shared" si="161"/>
        <v>0</v>
      </c>
      <c r="T132" s="92">
        <f t="shared" si="161"/>
        <v>0</v>
      </c>
      <c r="U132" s="92">
        <f t="shared" si="161"/>
        <v>0</v>
      </c>
      <c r="V132" s="92">
        <f t="shared" si="161"/>
        <v>0</v>
      </c>
      <c r="W132" s="92">
        <f t="shared" si="161"/>
        <v>0</v>
      </c>
      <c r="X132" s="92">
        <f t="shared" si="161"/>
        <v>0</v>
      </c>
      <c r="Y132" s="92">
        <f t="shared" si="161"/>
        <v>0</v>
      </c>
      <c r="Z132" s="92">
        <f t="shared" si="161"/>
        <v>0</v>
      </c>
      <c r="AA132" s="92">
        <f t="shared" si="161"/>
        <v>0</v>
      </c>
      <c r="AB132" s="92">
        <f t="shared" si="161"/>
        <v>0</v>
      </c>
      <c r="AC132" s="92">
        <f t="shared" si="161"/>
        <v>0</v>
      </c>
      <c r="AD132" s="92">
        <f t="shared" si="161"/>
        <v>0</v>
      </c>
      <c r="AE132" s="92">
        <f t="shared" si="161"/>
        <v>0</v>
      </c>
      <c r="AF132" s="92">
        <f t="shared" si="161"/>
        <v>0</v>
      </c>
      <c r="AG132" s="92">
        <f t="shared" si="161"/>
        <v>0</v>
      </c>
      <c r="AH132" s="92">
        <f t="shared" si="161"/>
        <v>0</v>
      </c>
      <c r="AI132" s="92">
        <f t="shared" si="161"/>
        <v>0</v>
      </c>
      <c r="AJ132" s="92">
        <f t="shared" si="161"/>
        <v>0</v>
      </c>
      <c r="AK132" s="92">
        <f t="shared" si="161"/>
        <v>0</v>
      </c>
      <c r="AL132" s="92">
        <f t="shared" si="161"/>
        <v>0</v>
      </c>
      <c r="AM132" s="92">
        <f t="shared" si="161"/>
        <v>1</v>
      </c>
      <c r="AN132" s="92">
        <f t="shared" si="161"/>
        <v>0</v>
      </c>
      <c r="AO132" s="92">
        <f t="shared" si="161"/>
        <v>0</v>
      </c>
      <c r="AP132" s="92">
        <f t="shared" si="161"/>
        <v>0</v>
      </c>
      <c r="AQ132" s="92">
        <f t="shared" si="161"/>
        <v>0</v>
      </c>
      <c r="AR132" s="92">
        <f t="shared" si="161"/>
        <v>0</v>
      </c>
      <c r="AS132" s="92">
        <f t="shared" si="161"/>
        <v>0</v>
      </c>
      <c r="AT132" s="92">
        <f t="shared" si="161"/>
        <v>0</v>
      </c>
      <c r="AU132" s="92">
        <f t="shared" si="161"/>
        <v>0</v>
      </c>
      <c r="AV132" s="92">
        <f t="shared" si="161"/>
        <v>0</v>
      </c>
      <c r="AW132" s="92">
        <f t="shared" si="161"/>
        <v>0</v>
      </c>
      <c r="AX132" s="92">
        <f t="shared" si="161"/>
        <v>0</v>
      </c>
      <c r="AY132" s="150">
        <f t="shared" si="161"/>
        <v>0</v>
      </c>
      <c r="AZ132" s="75"/>
      <c r="BA132" s="75"/>
      <c r="BB132" s="75"/>
      <c r="BC132" s="75"/>
      <c r="BD132" s="75"/>
      <c r="BE132" s="75"/>
      <c r="BF132" s="75"/>
      <c r="BG132" s="75"/>
      <c r="BH132" s="75"/>
      <c r="BI132" s="75"/>
      <c r="BJ132" s="75"/>
      <c r="BK132" s="75"/>
      <c r="BL132" s="75"/>
      <c r="BM132" s="75"/>
      <c r="BN132" s="75"/>
      <c r="BO132" s="75"/>
      <c r="BP132" s="75"/>
      <c r="BQ132" s="75"/>
      <c r="BR132" s="75"/>
      <c r="BS132" s="75"/>
      <c r="BT132" s="75"/>
      <c r="BU132" s="75"/>
      <c r="BV132" s="75"/>
      <c r="BW132" s="75"/>
      <c r="BX132" s="75"/>
      <c r="BY132" s="75"/>
      <c r="BZ132" s="75"/>
      <c r="CA132" s="75"/>
      <c r="CB132" s="75"/>
      <c r="CC132" s="75"/>
      <c r="CD132" s="75"/>
      <c r="CE132" s="75"/>
      <c r="CF132" s="75"/>
      <c r="CG132" s="75"/>
      <c r="CH132" s="75"/>
      <c r="CK132" s="94">
        <v>41609</v>
      </c>
      <c r="CL132" s="98">
        <f t="shared" si="158"/>
        <v>1</v>
      </c>
      <c r="CM132" s="98">
        <f t="shared" si="146"/>
        <v>0.33333333333333331</v>
      </c>
      <c r="CN132" s="98">
        <f t="shared" si="146"/>
        <v>0</v>
      </c>
      <c r="CO132" s="98">
        <f t="shared" si="146"/>
        <v>0</v>
      </c>
      <c r="CP132" s="98">
        <f t="shared" si="153"/>
        <v>0.1111111111111111</v>
      </c>
      <c r="CQ132" s="98">
        <f t="shared" si="153"/>
        <v>0</v>
      </c>
      <c r="CR132" s="98">
        <f t="shared" si="153"/>
        <v>0</v>
      </c>
      <c r="CS132" s="98">
        <f t="shared" si="153"/>
        <v>0</v>
      </c>
      <c r="CT132" s="98">
        <f t="shared" si="153"/>
        <v>0</v>
      </c>
      <c r="CU132" s="98">
        <f t="shared" si="153"/>
        <v>0</v>
      </c>
      <c r="CV132" s="98">
        <f t="shared" si="153"/>
        <v>0</v>
      </c>
      <c r="CW132" s="98">
        <f t="shared" si="153"/>
        <v>0</v>
      </c>
      <c r="CX132" s="98">
        <f t="shared" si="153"/>
        <v>0</v>
      </c>
      <c r="CY132" s="98">
        <f t="shared" si="153"/>
        <v>0</v>
      </c>
      <c r="CZ132" s="98">
        <f t="shared" si="153"/>
        <v>0</v>
      </c>
      <c r="DA132" s="98">
        <f t="shared" si="153"/>
        <v>0</v>
      </c>
      <c r="DB132" s="98">
        <f t="shared" si="153"/>
        <v>0</v>
      </c>
      <c r="DC132" s="98">
        <f t="shared" si="153"/>
        <v>0</v>
      </c>
      <c r="DD132" s="98">
        <f t="shared" si="153"/>
        <v>0</v>
      </c>
      <c r="DE132" s="98">
        <f t="shared" si="150"/>
        <v>0</v>
      </c>
      <c r="DF132" s="98">
        <f t="shared" si="150"/>
        <v>0</v>
      </c>
      <c r="DG132" s="98">
        <f t="shared" si="150"/>
        <v>0</v>
      </c>
      <c r="DH132" s="98">
        <f t="shared" si="150"/>
        <v>0</v>
      </c>
      <c r="DI132" s="98">
        <f t="shared" si="150"/>
        <v>0</v>
      </c>
      <c r="DJ132" s="98">
        <f t="shared" si="150"/>
        <v>0</v>
      </c>
      <c r="DK132" s="98">
        <f t="shared" si="150"/>
        <v>0</v>
      </c>
      <c r="DL132" s="98">
        <f t="shared" si="150"/>
        <v>0</v>
      </c>
      <c r="DM132" s="98">
        <f t="shared" si="150"/>
        <v>0</v>
      </c>
      <c r="DN132" s="98">
        <f t="shared" si="150"/>
        <v>0</v>
      </c>
      <c r="DO132" s="98">
        <f t="shared" si="150"/>
        <v>0</v>
      </c>
      <c r="DP132" s="98">
        <f t="shared" si="150"/>
        <v>0</v>
      </c>
      <c r="DQ132" s="98">
        <f t="shared" si="150"/>
        <v>0</v>
      </c>
      <c r="DR132" s="98">
        <f t="shared" si="150"/>
        <v>0</v>
      </c>
      <c r="DS132" s="98">
        <f t="shared" si="150"/>
        <v>0</v>
      </c>
      <c r="DT132" s="98">
        <f t="shared" si="148"/>
        <v>0</v>
      </c>
      <c r="DU132" s="98">
        <f t="shared" si="148"/>
        <v>0</v>
      </c>
      <c r="DV132" s="98">
        <f t="shared" si="148"/>
        <v>0.1111111111111111</v>
      </c>
      <c r="DW132" s="98">
        <f t="shared" si="148"/>
        <v>0</v>
      </c>
      <c r="DX132" s="98">
        <f t="shared" si="148"/>
        <v>0</v>
      </c>
      <c r="DY132" s="98">
        <f t="shared" si="148"/>
        <v>0</v>
      </c>
      <c r="DZ132" s="98">
        <f t="shared" si="148"/>
        <v>0</v>
      </c>
      <c r="EA132" s="98">
        <f t="shared" si="148"/>
        <v>0</v>
      </c>
      <c r="EB132" s="98">
        <f t="shared" si="148"/>
        <v>0</v>
      </c>
      <c r="EC132" s="98">
        <f t="shared" si="148"/>
        <v>0</v>
      </c>
      <c r="ED132" s="98">
        <f t="shared" si="148"/>
        <v>0</v>
      </c>
      <c r="EE132" s="98">
        <f t="shared" si="148"/>
        <v>0</v>
      </c>
      <c r="EF132" s="98">
        <f t="shared" si="148"/>
        <v>0</v>
      </c>
      <c r="EG132" s="98">
        <f t="shared" si="148"/>
        <v>0</v>
      </c>
      <c r="EH132" s="143">
        <f t="shared" si="148"/>
        <v>0</v>
      </c>
      <c r="EI132" s="97"/>
      <c r="EJ132" s="97"/>
      <c r="EK132" s="97"/>
      <c r="EL132" s="97"/>
      <c r="EM132" s="97"/>
      <c r="EN132" s="97"/>
      <c r="EO132" s="97"/>
      <c r="EP132" s="97"/>
      <c r="EQ132" s="97"/>
      <c r="ER132" s="97"/>
      <c r="ES132" s="97"/>
      <c r="ET132" s="97"/>
      <c r="EU132" s="97"/>
      <c r="EV132" s="97"/>
      <c r="EW132" s="97"/>
      <c r="EX132" s="97"/>
      <c r="EY132" s="97"/>
      <c r="EZ132" s="97"/>
      <c r="FA132" s="97"/>
      <c r="FB132" s="97"/>
      <c r="FC132" s="97"/>
      <c r="FD132" s="97"/>
      <c r="FE132" s="97"/>
      <c r="FF132" s="97"/>
      <c r="FG132" s="97"/>
      <c r="FH132" s="97"/>
      <c r="FI132" s="97"/>
      <c r="FJ132" s="97"/>
      <c r="FK132" s="97"/>
      <c r="FL132" s="97"/>
      <c r="FM132" s="97"/>
      <c r="FN132" s="97"/>
      <c r="FO132" s="97"/>
      <c r="FP132" s="97"/>
      <c r="FQ132" s="97"/>
      <c r="FT132" s="96">
        <v>41609</v>
      </c>
      <c r="FU132" s="97">
        <f t="shared" si="156"/>
        <v>0</v>
      </c>
      <c r="FV132" s="97">
        <f t="shared" si="8"/>
        <v>0.66666666666666674</v>
      </c>
      <c r="FW132" s="97">
        <f t="shared" si="9"/>
        <v>1</v>
      </c>
      <c r="FX132" s="97">
        <f t="shared" si="10"/>
        <v>1</v>
      </c>
      <c r="FY132" s="97">
        <f t="shared" si="11"/>
        <v>0.88888888888888884</v>
      </c>
      <c r="FZ132" s="97">
        <f t="shared" si="12"/>
        <v>1</v>
      </c>
      <c r="GA132" s="97">
        <f t="shared" si="13"/>
        <v>1</v>
      </c>
      <c r="GB132" s="97">
        <f t="shared" si="14"/>
        <v>1</v>
      </c>
      <c r="GC132" s="97">
        <f t="shared" si="15"/>
        <v>1</v>
      </c>
      <c r="GD132" s="97">
        <f t="shared" si="16"/>
        <v>1</v>
      </c>
      <c r="GE132" s="97">
        <f t="shared" si="17"/>
        <v>1</v>
      </c>
      <c r="GF132" s="97">
        <f t="shared" si="18"/>
        <v>1</v>
      </c>
      <c r="GG132" s="97">
        <f t="shared" si="19"/>
        <v>1</v>
      </c>
      <c r="GH132" s="97">
        <f t="shared" si="20"/>
        <v>1</v>
      </c>
      <c r="GI132" s="97">
        <f t="shared" si="21"/>
        <v>1</v>
      </c>
      <c r="GJ132" s="97">
        <f t="shared" si="22"/>
        <v>1</v>
      </c>
      <c r="GK132" s="97">
        <f t="shared" si="23"/>
        <v>1</v>
      </c>
      <c r="GL132" s="97">
        <f t="shared" si="24"/>
        <v>1</v>
      </c>
      <c r="GM132" s="97">
        <f t="shared" si="25"/>
        <v>1</v>
      </c>
      <c r="GN132" s="97">
        <f t="shared" si="26"/>
        <v>1</v>
      </c>
      <c r="GO132" s="97">
        <f t="shared" si="27"/>
        <v>1</v>
      </c>
      <c r="GP132" s="97">
        <f t="shared" si="28"/>
        <v>1</v>
      </c>
      <c r="GQ132" s="97">
        <f t="shared" si="29"/>
        <v>1</v>
      </c>
      <c r="GR132" s="97">
        <f t="shared" si="30"/>
        <v>1</v>
      </c>
      <c r="GS132" s="97">
        <f t="shared" si="31"/>
        <v>1</v>
      </c>
      <c r="GT132" s="97">
        <f t="shared" si="32"/>
        <v>1</v>
      </c>
      <c r="GU132" s="97">
        <f t="shared" si="33"/>
        <v>1</v>
      </c>
      <c r="GV132" s="97">
        <f t="shared" si="34"/>
        <v>1</v>
      </c>
      <c r="GW132" s="97">
        <f t="shared" si="35"/>
        <v>1</v>
      </c>
      <c r="GX132" s="97">
        <f t="shared" si="36"/>
        <v>1</v>
      </c>
      <c r="GY132" s="97">
        <f t="shared" si="37"/>
        <v>1</v>
      </c>
      <c r="GZ132" s="97">
        <f t="shared" si="38"/>
        <v>1</v>
      </c>
      <c r="HA132" s="97">
        <f t="shared" si="39"/>
        <v>1</v>
      </c>
      <c r="HB132" s="97">
        <f t="shared" si="40"/>
        <v>1</v>
      </c>
      <c r="HC132" s="97">
        <f t="shared" si="41"/>
        <v>1</v>
      </c>
      <c r="HD132" s="97">
        <f t="shared" si="42"/>
        <v>1</v>
      </c>
      <c r="HE132" s="97">
        <f t="shared" si="43"/>
        <v>0.88888888888888884</v>
      </c>
      <c r="HF132" s="97">
        <f t="shared" si="44"/>
        <v>1</v>
      </c>
      <c r="HG132" s="97">
        <f t="shared" si="45"/>
        <v>1</v>
      </c>
      <c r="HH132" s="97">
        <f t="shared" si="46"/>
        <v>1</v>
      </c>
      <c r="HI132" s="97">
        <f t="shared" si="47"/>
        <v>1</v>
      </c>
      <c r="HJ132" s="97">
        <f t="shared" si="48"/>
        <v>1</v>
      </c>
      <c r="HK132" s="97">
        <f t="shared" si="49"/>
        <v>1</v>
      </c>
      <c r="HL132" s="97">
        <f t="shared" si="50"/>
        <v>1</v>
      </c>
      <c r="HM132" s="97">
        <f t="shared" si="51"/>
        <v>1</v>
      </c>
      <c r="HN132" s="97">
        <f t="shared" si="52"/>
        <v>1</v>
      </c>
      <c r="HO132" s="97">
        <f t="shared" si="53"/>
        <v>1</v>
      </c>
      <c r="HP132" s="97">
        <f t="shared" si="54"/>
        <v>1</v>
      </c>
      <c r="HQ132" s="157">
        <f t="shared" si="55"/>
        <v>1</v>
      </c>
      <c r="HR132" s="99"/>
      <c r="HS132" s="99"/>
      <c r="HT132" s="99"/>
      <c r="HU132" s="99"/>
      <c r="HV132" s="99"/>
      <c r="HW132" s="99"/>
      <c r="HX132" s="99"/>
      <c r="HY132" s="99"/>
      <c r="HZ132" s="99"/>
      <c r="IA132" s="99"/>
      <c r="IB132" s="99"/>
      <c r="IC132" s="99"/>
      <c r="ID132" s="99"/>
      <c r="IE132" s="99"/>
      <c r="IF132" s="99"/>
      <c r="IG132" s="99"/>
      <c r="IH132" s="99"/>
      <c r="II132" s="99"/>
      <c r="IJ132" s="99"/>
      <c r="IK132" s="99"/>
      <c r="IL132" s="99"/>
      <c r="IM132" s="99"/>
      <c r="IN132" s="99"/>
      <c r="IO132" s="99"/>
      <c r="IP132" s="99"/>
      <c r="IQ132" s="99"/>
      <c r="IR132" s="99"/>
      <c r="IS132" s="99"/>
      <c r="IT132" s="99"/>
      <c r="IU132" s="99"/>
      <c r="IV132" s="99"/>
      <c r="IW132" s="99"/>
      <c r="IX132" s="99"/>
      <c r="IY132" s="99"/>
      <c r="IZ132" s="99"/>
    </row>
    <row r="133" spans="2:260" x14ac:dyDescent="0.35">
      <c r="B133" s="73">
        <v>41640</v>
      </c>
      <c r="C133" s="92">
        <f>AM44</f>
        <v>11</v>
      </c>
      <c r="D133" s="92">
        <f t="shared" ref="D133:AX133" si="162">AN44</f>
        <v>2</v>
      </c>
      <c r="E133" s="92">
        <f t="shared" si="162"/>
        <v>1</v>
      </c>
      <c r="F133" s="92">
        <f t="shared" si="162"/>
        <v>0</v>
      </c>
      <c r="G133" s="92">
        <f t="shared" si="162"/>
        <v>0</v>
      </c>
      <c r="H133" s="92">
        <f t="shared" si="162"/>
        <v>0</v>
      </c>
      <c r="I133" s="92">
        <f t="shared" si="162"/>
        <v>0</v>
      </c>
      <c r="J133" s="92">
        <f t="shared" si="162"/>
        <v>0</v>
      </c>
      <c r="K133" s="92">
        <f t="shared" si="162"/>
        <v>0</v>
      </c>
      <c r="L133" s="92">
        <f t="shared" si="162"/>
        <v>0</v>
      </c>
      <c r="M133" s="92">
        <f t="shared" si="162"/>
        <v>0</v>
      </c>
      <c r="N133" s="92">
        <f t="shared" si="162"/>
        <v>0</v>
      </c>
      <c r="O133" s="92">
        <f t="shared" si="162"/>
        <v>0</v>
      </c>
      <c r="P133" s="92">
        <f t="shared" si="162"/>
        <v>0</v>
      </c>
      <c r="Q133" s="92">
        <f t="shared" si="162"/>
        <v>0</v>
      </c>
      <c r="R133" s="92">
        <f t="shared" si="162"/>
        <v>0</v>
      </c>
      <c r="S133" s="92">
        <f t="shared" si="162"/>
        <v>0</v>
      </c>
      <c r="T133" s="92">
        <f t="shared" si="162"/>
        <v>0</v>
      </c>
      <c r="U133" s="92">
        <f t="shared" si="162"/>
        <v>0</v>
      </c>
      <c r="V133" s="92">
        <f t="shared" si="162"/>
        <v>0</v>
      </c>
      <c r="W133" s="92">
        <f t="shared" si="162"/>
        <v>0</v>
      </c>
      <c r="X133" s="92">
        <f t="shared" si="162"/>
        <v>0</v>
      </c>
      <c r="Y133" s="92">
        <f t="shared" si="162"/>
        <v>0</v>
      </c>
      <c r="Z133" s="92">
        <f t="shared" si="162"/>
        <v>0</v>
      </c>
      <c r="AA133" s="92">
        <f t="shared" si="162"/>
        <v>0</v>
      </c>
      <c r="AB133" s="92">
        <f t="shared" si="162"/>
        <v>0</v>
      </c>
      <c r="AC133" s="92">
        <f t="shared" si="162"/>
        <v>0</v>
      </c>
      <c r="AD133" s="92">
        <f t="shared" si="162"/>
        <v>0</v>
      </c>
      <c r="AE133" s="92">
        <f t="shared" si="162"/>
        <v>0</v>
      </c>
      <c r="AF133" s="92">
        <f t="shared" si="162"/>
        <v>0</v>
      </c>
      <c r="AG133" s="92">
        <f t="shared" si="162"/>
        <v>0</v>
      </c>
      <c r="AH133" s="92">
        <f t="shared" si="162"/>
        <v>0</v>
      </c>
      <c r="AI133" s="92">
        <f t="shared" si="162"/>
        <v>0</v>
      </c>
      <c r="AJ133" s="92">
        <f t="shared" si="162"/>
        <v>0</v>
      </c>
      <c r="AK133" s="92">
        <f t="shared" si="162"/>
        <v>0</v>
      </c>
      <c r="AL133" s="92">
        <f t="shared" si="162"/>
        <v>0</v>
      </c>
      <c r="AM133" s="92">
        <f t="shared" si="162"/>
        <v>0</v>
      </c>
      <c r="AN133" s="92">
        <f t="shared" si="162"/>
        <v>0</v>
      </c>
      <c r="AO133" s="92">
        <f t="shared" si="162"/>
        <v>0</v>
      </c>
      <c r="AP133" s="92">
        <f t="shared" si="162"/>
        <v>0</v>
      </c>
      <c r="AQ133" s="92">
        <f t="shared" si="162"/>
        <v>0</v>
      </c>
      <c r="AR133" s="92">
        <f t="shared" si="162"/>
        <v>0</v>
      </c>
      <c r="AS133" s="92">
        <f t="shared" si="162"/>
        <v>0</v>
      </c>
      <c r="AT133" s="92">
        <f t="shared" si="162"/>
        <v>0</v>
      </c>
      <c r="AU133" s="92">
        <f t="shared" si="162"/>
        <v>0</v>
      </c>
      <c r="AV133" s="92">
        <f t="shared" si="162"/>
        <v>0</v>
      </c>
      <c r="AW133" s="92">
        <f t="shared" si="162"/>
        <v>0</v>
      </c>
      <c r="AX133" s="150">
        <f t="shared" si="162"/>
        <v>0</v>
      </c>
      <c r="AY133" s="75"/>
      <c r="AZ133" s="75"/>
      <c r="BA133" s="75"/>
      <c r="BB133" s="75"/>
      <c r="BC133" s="75"/>
      <c r="BD133" s="75"/>
      <c r="BE133" s="75"/>
      <c r="BF133" s="75"/>
      <c r="BG133" s="75"/>
      <c r="BH133" s="75"/>
      <c r="BI133" s="75"/>
      <c r="BJ133" s="75"/>
      <c r="BK133" s="75"/>
      <c r="BL133" s="75"/>
      <c r="BM133" s="75"/>
      <c r="BN133" s="75"/>
      <c r="BO133" s="75"/>
      <c r="BP133" s="75"/>
      <c r="BQ133" s="75"/>
      <c r="BR133" s="75"/>
      <c r="BS133" s="75"/>
      <c r="BT133" s="75"/>
      <c r="BU133" s="75"/>
      <c r="BV133" s="75"/>
      <c r="BW133" s="75"/>
      <c r="BX133" s="75"/>
      <c r="BY133" s="75"/>
      <c r="BZ133" s="75"/>
      <c r="CA133" s="75"/>
      <c r="CB133" s="75"/>
      <c r="CC133" s="75"/>
      <c r="CD133" s="75"/>
      <c r="CE133" s="75"/>
      <c r="CF133" s="75"/>
      <c r="CG133" s="75"/>
      <c r="CH133" s="75"/>
      <c r="CK133" s="94">
        <v>41640</v>
      </c>
      <c r="CL133" s="98">
        <f t="shared" si="158"/>
        <v>1</v>
      </c>
      <c r="CM133" s="98">
        <f t="shared" si="146"/>
        <v>0.18181818181818182</v>
      </c>
      <c r="CN133" s="98">
        <f t="shared" si="146"/>
        <v>9.0909090909090912E-2</v>
      </c>
      <c r="CO133" s="98">
        <f t="shared" si="146"/>
        <v>0</v>
      </c>
      <c r="CP133" s="98">
        <f t="shared" si="153"/>
        <v>0</v>
      </c>
      <c r="CQ133" s="98">
        <f t="shared" si="153"/>
        <v>0</v>
      </c>
      <c r="CR133" s="98">
        <f t="shared" si="153"/>
        <v>0</v>
      </c>
      <c r="CS133" s="98">
        <f t="shared" si="153"/>
        <v>0</v>
      </c>
      <c r="CT133" s="98">
        <f t="shared" si="153"/>
        <v>0</v>
      </c>
      <c r="CU133" s="98">
        <f t="shared" si="153"/>
        <v>0</v>
      </c>
      <c r="CV133" s="98">
        <f t="shared" si="153"/>
        <v>0</v>
      </c>
      <c r="CW133" s="98">
        <f t="shared" si="153"/>
        <v>0</v>
      </c>
      <c r="CX133" s="98">
        <f t="shared" si="153"/>
        <v>0</v>
      </c>
      <c r="CY133" s="98">
        <f t="shared" si="153"/>
        <v>0</v>
      </c>
      <c r="CZ133" s="98">
        <f t="shared" si="153"/>
        <v>0</v>
      </c>
      <c r="DA133" s="98">
        <f t="shared" si="153"/>
        <v>0</v>
      </c>
      <c r="DB133" s="98">
        <f t="shared" si="153"/>
        <v>0</v>
      </c>
      <c r="DC133" s="98">
        <f t="shared" si="153"/>
        <v>0</v>
      </c>
      <c r="DD133" s="98">
        <f t="shared" si="153"/>
        <v>0</v>
      </c>
      <c r="DE133" s="98">
        <f t="shared" si="150"/>
        <v>0</v>
      </c>
      <c r="DF133" s="98">
        <f t="shared" si="150"/>
        <v>0</v>
      </c>
      <c r="DG133" s="98">
        <f t="shared" si="150"/>
        <v>0</v>
      </c>
      <c r="DH133" s="98">
        <f t="shared" si="150"/>
        <v>0</v>
      </c>
      <c r="DI133" s="98">
        <f t="shared" si="150"/>
        <v>0</v>
      </c>
      <c r="DJ133" s="98">
        <f t="shared" si="150"/>
        <v>0</v>
      </c>
      <c r="DK133" s="98">
        <f t="shared" si="150"/>
        <v>0</v>
      </c>
      <c r="DL133" s="98">
        <f t="shared" si="150"/>
        <v>0</v>
      </c>
      <c r="DM133" s="98">
        <f t="shared" si="150"/>
        <v>0</v>
      </c>
      <c r="DN133" s="98">
        <f t="shared" si="150"/>
        <v>0</v>
      </c>
      <c r="DO133" s="98">
        <f t="shared" si="150"/>
        <v>0</v>
      </c>
      <c r="DP133" s="98">
        <f t="shared" si="150"/>
        <v>0</v>
      </c>
      <c r="DQ133" s="98">
        <f t="shared" si="150"/>
        <v>0</v>
      </c>
      <c r="DR133" s="98">
        <f t="shared" si="150"/>
        <v>0</v>
      </c>
      <c r="DS133" s="98">
        <f t="shared" si="150"/>
        <v>0</v>
      </c>
      <c r="DT133" s="98">
        <f t="shared" si="148"/>
        <v>0</v>
      </c>
      <c r="DU133" s="98">
        <f t="shared" si="148"/>
        <v>0</v>
      </c>
      <c r="DV133" s="98">
        <f t="shared" si="148"/>
        <v>0</v>
      </c>
      <c r="DW133" s="98">
        <f t="shared" si="148"/>
        <v>0</v>
      </c>
      <c r="DX133" s="98">
        <f t="shared" si="148"/>
        <v>0</v>
      </c>
      <c r="DY133" s="98">
        <f t="shared" si="148"/>
        <v>0</v>
      </c>
      <c r="DZ133" s="98">
        <f t="shared" si="148"/>
        <v>0</v>
      </c>
      <c r="EA133" s="98">
        <f t="shared" si="148"/>
        <v>0</v>
      </c>
      <c r="EB133" s="98">
        <f t="shared" si="148"/>
        <v>0</v>
      </c>
      <c r="EC133" s="98">
        <f t="shared" si="148"/>
        <v>0</v>
      </c>
      <c r="ED133" s="98">
        <f t="shared" si="148"/>
        <v>0</v>
      </c>
      <c r="EE133" s="98">
        <f t="shared" si="148"/>
        <v>0</v>
      </c>
      <c r="EF133" s="98">
        <f t="shared" si="148"/>
        <v>0</v>
      </c>
      <c r="EG133" s="143">
        <f t="shared" si="148"/>
        <v>0</v>
      </c>
      <c r="EH133" s="97"/>
      <c r="EI133" s="97"/>
      <c r="EJ133" s="97"/>
      <c r="EK133" s="97"/>
      <c r="EL133" s="97"/>
      <c r="EM133" s="97"/>
      <c r="EN133" s="97"/>
      <c r="EO133" s="97"/>
      <c r="EP133" s="97"/>
      <c r="EQ133" s="97"/>
      <c r="ER133" s="97"/>
      <c r="ES133" s="97"/>
      <c r="ET133" s="97"/>
      <c r="EU133" s="97"/>
      <c r="EV133" s="97"/>
      <c r="EW133" s="97"/>
      <c r="EX133" s="97"/>
      <c r="EY133" s="97"/>
      <c r="EZ133" s="97"/>
      <c r="FA133" s="97"/>
      <c r="FB133" s="97"/>
      <c r="FC133" s="97"/>
      <c r="FD133" s="97"/>
      <c r="FE133" s="97"/>
      <c r="FF133" s="97"/>
      <c r="FG133" s="97"/>
      <c r="FH133" s="97"/>
      <c r="FI133" s="97"/>
      <c r="FJ133" s="97"/>
      <c r="FK133" s="97"/>
      <c r="FL133" s="97"/>
      <c r="FM133" s="97"/>
      <c r="FN133" s="97"/>
      <c r="FO133" s="97"/>
      <c r="FP133" s="97"/>
      <c r="FQ133" s="97"/>
      <c r="FT133" s="96">
        <v>41640</v>
      </c>
      <c r="FU133" s="97">
        <f t="shared" si="156"/>
        <v>0</v>
      </c>
      <c r="FV133" s="97">
        <f t="shared" si="8"/>
        <v>0.81818181818181812</v>
      </c>
      <c r="FW133" s="97">
        <f t="shared" si="9"/>
        <v>0.90909090909090906</v>
      </c>
      <c r="FX133" s="97">
        <f t="shared" si="10"/>
        <v>1</v>
      </c>
      <c r="FY133" s="97">
        <f t="shared" si="11"/>
        <v>1</v>
      </c>
      <c r="FZ133" s="97">
        <f t="shared" si="12"/>
        <v>1</v>
      </c>
      <c r="GA133" s="97">
        <f t="shared" si="13"/>
        <v>1</v>
      </c>
      <c r="GB133" s="97">
        <f t="shared" si="14"/>
        <v>1</v>
      </c>
      <c r="GC133" s="97">
        <f t="shared" si="15"/>
        <v>1</v>
      </c>
      <c r="GD133" s="97">
        <f t="shared" si="16"/>
        <v>1</v>
      </c>
      <c r="GE133" s="97">
        <f t="shared" si="17"/>
        <v>1</v>
      </c>
      <c r="GF133" s="97">
        <f t="shared" si="18"/>
        <v>1</v>
      </c>
      <c r="GG133" s="97">
        <f t="shared" si="19"/>
        <v>1</v>
      </c>
      <c r="GH133" s="97">
        <f t="shared" si="20"/>
        <v>1</v>
      </c>
      <c r="GI133" s="97">
        <f t="shared" si="21"/>
        <v>1</v>
      </c>
      <c r="GJ133" s="97">
        <f t="shared" si="22"/>
        <v>1</v>
      </c>
      <c r="GK133" s="97">
        <f t="shared" si="23"/>
        <v>1</v>
      </c>
      <c r="GL133" s="97">
        <f t="shared" si="24"/>
        <v>1</v>
      </c>
      <c r="GM133" s="97">
        <f t="shared" si="25"/>
        <v>1</v>
      </c>
      <c r="GN133" s="97">
        <f t="shared" si="26"/>
        <v>1</v>
      </c>
      <c r="GO133" s="97">
        <f t="shared" si="27"/>
        <v>1</v>
      </c>
      <c r="GP133" s="97">
        <f t="shared" si="28"/>
        <v>1</v>
      </c>
      <c r="GQ133" s="97">
        <f t="shared" si="29"/>
        <v>1</v>
      </c>
      <c r="GR133" s="97">
        <f t="shared" si="30"/>
        <v>1</v>
      </c>
      <c r="GS133" s="97">
        <f t="shared" si="31"/>
        <v>1</v>
      </c>
      <c r="GT133" s="97">
        <f t="shared" si="32"/>
        <v>1</v>
      </c>
      <c r="GU133" s="97">
        <f t="shared" si="33"/>
        <v>1</v>
      </c>
      <c r="GV133" s="97">
        <f t="shared" si="34"/>
        <v>1</v>
      </c>
      <c r="GW133" s="97">
        <f t="shared" si="35"/>
        <v>1</v>
      </c>
      <c r="GX133" s="97">
        <f t="shared" si="36"/>
        <v>1</v>
      </c>
      <c r="GY133" s="97">
        <f t="shared" si="37"/>
        <v>1</v>
      </c>
      <c r="GZ133" s="97">
        <f t="shared" si="38"/>
        <v>1</v>
      </c>
      <c r="HA133" s="97">
        <f t="shared" si="39"/>
        <v>1</v>
      </c>
      <c r="HB133" s="97">
        <f t="shared" si="40"/>
        <v>1</v>
      </c>
      <c r="HC133" s="97">
        <f t="shared" si="41"/>
        <v>1</v>
      </c>
      <c r="HD133" s="97">
        <f t="shared" si="42"/>
        <v>1</v>
      </c>
      <c r="HE133" s="97">
        <f t="shared" si="43"/>
        <v>1</v>
      </c>
      <c r="HF133" s="97">
        <f t="shared" si="44"/>
        <v>1</v>
      </c>
      <c r="HG133" s="97">
        <f t="shared" si="45"/>
        <v>1</v>
      </c>
      <c r="HH133" s="97">
        <f t="shared" si="46"/>
        <v>1</v>
      </c>
      <c r="HI133" s="97">
        <f t="shared" si="47"/>
        <v>1</v>
      </c>
      <c r="HJ133" s="97">
        <f t="shared" si="48"/>
        <v>1</v>
      </c>
      <c r="HK133" s="97">
        <f t="shared" si="49"/>
        <v>1</v>
      </c>
      <c r="HL133" s="97">
        <f t="shared" si="50"/>
        <v>1</v>
      </c>
      <c r="HM133" s="97">
        <f t="shared" si="51"/>
        <v>1</v>
      </c>
      <c r="HN133" s="97">
        <f t="shared" si="52"/>
        <v>1</v>
      </c>
      <c r="HO133" s="97">
        <f t="shared" si="53"/>
        <v>1</v>
      </c>
      <c r="HP133" s="157">
        <f t="shared" si="54"/>
        <v>1</v>
      </c>
      <c r="HQ133" s="99"/>
      <c r="HR133" s="99"/>
      <c r="HS133" s="99"/>
      <c r="HT133" s="99"/>
      <c r="HU133" s="99"/>
      <c r="HV133" s="99"/>
      <c r="HW133" s="99"/>
      <c r="HX133" s="99"/>
      <c r="HY133" s="99"/>
      <c r="HZ133" s="99"/>
      <c r="IA133" s="99"/>
      <c r="IB133" s="99"/>
      <c r="IC133" s="99"/>
      <c r="ID133" s="99"/>
      <c r="IE133" s="99"/>
      <c r="IF133" s="99"/>
      <c r="IG133" s="99"/>
      <c r="IH133" s="99"/>
      <c r="II133" s="99"/>
      <c r="IJ133" s="99"/>
      <c r="IK133" s="99"/>
      <c r="IL133" s="99"/>
      <c r="IM133" s="99"/>
      <c r="IN133" s="99"/>
      <c r="IO133" s="99"/>
      <c r="IP133" s="99"/>
      <c r="IQ133" s="99"/>
      <c r="IR133" s="99"/>
      <c r="IS133" s="99"/>
      <c r="IT133" s="99"/>
      <c r="IU133" s="99"/>
      <c r="IV133" s="99"/>
      <c r="IW133" s="99"/>
      <c r="IX133" s="99"/>
      <c r="IY133" s="99"/>
      <c r="IZ133" s="99"/>
    </row>
    <row r="134" spans="2:260" x14ac:dyDescent="0.35">
      <c r="B134" s="73">
        <v>41671</v>
      </c>
      <c r="C134" s="92">
        <f>AN45</f>
        <v>10</v>
      </c>
      <c r="D134" s="92">
        <f t="shared" ref="D134:AW134" si="163">AO45</f>
        <v>1</v>
      </c>
      <c r="E134" s="92">
        <f t="shared" si="163"/>
        <v>2</v>
      </c>
      <c r="F134" s="92">
        <f t="shared" si="163"/>
        <v>0</v>
      </c>
      <c r="G134" s="92">
        <f t="shared" si="163"/>
        <v>0</v>
      </c>
      <c r="H134" s="92">
        <f t="shared" si="163"/>
        <v>0</v>
      </c>
      <c r="I134" s="92">
        <f t="shared" si="163"/>
        <v>0</v>
      </c>
      <c r="J134" s="92">
        <f t="shared" si="163"/>
        <v>0</v>
      </c>
      <c r="K134" s="92">
        <f t="shared" si="163"/>
        <v>0</v>
      </c>
      <c r="L134" s="92">
        <f t="shared" si="163"/>
        <v>0</v>
      </c>
      <c r="M134" s="92">
        <f t="shared" si="163"/>
        <v>0</v>
      </c>
      <c r="N134" s="92">
        <f t="shared" si="163"/>
        <v>0</v>
      </c>
      <c r="O134" s="92">
        <f t="shared" si="163"/>
        <v>0</v>
      </c>
      <c r="P134" s="92">
        <f t="shared" si="163"/>
        <v>0</v>
      </c>
      <c r="Q134" s="92">
        <f t="shared" si="163"/>
        <v>0</v>
      </c>
      <c r="R134" s="92">
        <f t="shared" si="163"/>
        <v>0</v>
      </c>
      <c r="S134" s="92">
        <f t="shared" si="163"/>
        <v>0</v>
      </c>
      <c r="T134" s="92">
        <f t="shared" si="163"/>
        <v>0</v>
      </c>
      <c r="U134" s="92">
        <f t="shared" si="163"/>
        <v>0</v>
      </c>
      <c r="V134" s="92">
        <f t="shared" si="163"/>
        <v>0</v>
      </c>
      <c r="W134" s="92">
        <f t="shared" si="163"/>
        <v>0</v>
      </c>
      <c r="X134" s="92">
        <f t="shared" si="163"/>
        <v>0</v>
      </c>
      <c r="Y134" s="92">
        <f t="shared" si="163"/>
        <v>0</v>
      </c>
      <c r="Z134" s="92">
        <f t="shared" si="163"/>
        <v>0</v>
      </c>
      <c r="AA134" s="92">
        <f t="shared" si="163"/>
        <v>0</v>
      </c>
      <c r="AB134" s="92">
        <f t="shared" si="163"/>
        <v>0</v>
      </c>
      <c r="AC134" s="92">
        <f t="shared" si="163"/>
        <v>0</v>
      </c>
      <c r="AD134" s="92">
        <f t="shared" si="163"/>
        <v>0</v>
      </c>
      <c r="AE134" s="92">
        <f t="shared" si="163"/>
        <v>0</v>
      </c>
      <c r="AF134" s="92">
        <f t="shared" si="163"/>
        <v>0</v>
      </c>
      <c r="AG134" s="92">
        <f t="shared" si="163"/>
        <v>0</v>
      </c>
      <c r="AH134" s="92">
        <f t="shared" si="163"/>
        <v>0</v>
      </c>
      <c r="AI134" s="92">
        <f t="shared" si="163"/>
        <v>0</v>
      </c>
      <c r="AJ134" s="92">
        <f t="shared" si="163"/>
        <v>0</v>
      </c>
      <c r="AK134" s="92">
        <f t="shared" si="163"/>
        <v>0</v>
      </c>
      <c r="AL134" s="92">
        <f t="shared" si="163"/>
        <v>0</v>
      </c>
      <c r="AM134" s="92">
        <f t="shared" si="163"/>
        <v>0</v>
      </c>
      <c r="AN134" s="92">
        <f t="shared" si="163"/>
        <v>0</v>
      </c>
      <c r="AO134" s="92">
        <f t="shared" si="163"/>
        <v>0</v>
      </c>
      <c r="AP134" s="92">
        <f t="shared" si="163"/>
        <v>0</v>
      </c>
      <c r="AQ134" s="92">
        <f t="shared" si="163"/>
        <v>0</v>
      </c>
      <c r="AR134" s="92">
        <f t="shared" si="163"/>
        <v>0</v>
      </c>
      <c r="AS134" s="92">
        <f t="shared" si="163"/>
        <v>0</v>
      </c>
      <c r="AT134" s="92">
        <f t="shared" si="163"/>
        <v>0</v>
      </c>
      <c r="AU134" s="92">
        <f t="shared" si="163"/>
        <v>0</v>
      </c>
      <c r="AV134" s="92">
        <f t="shared" si="163"/>
        <v>0</v>
      </c>
      <c r="AW134" s="150">
        <f t="shared" si="163"/>
        <v>0</v>
      </c>
      <c r="AX134" s="75"/>
      <c r="AY134" s="75"/>
      <c r="AZ134" s="75"/>
      <c r="BA134" s="75"/>
      <c r="BB134" s="75"/>
      <c r="BC134" s="75"/>
      <c r="BD134" s="75"/>
      <c r="BE134" s="75"/>
      <c r="BF134" s="75"/>
      <c r="BG134" s="75"/>
      <c r="BH134" s="75"/>
      <c r="BI134" s="75"/>
      <c r="BJ134" s="75"/>
      <c r="BK134" s="75"/>
      <c r="BL134" s="75"/>
      <c r="BM134" s="75"/>
      <c r="BN134" s="75"/>
      <c r="BO134" s="75"/>
      <c r="BP134" s="75"/>
      <c r="BQ134" s="75"/>
      <c r="BR134" s="75"/>
      <c r="BS134" s="75"/>
      <c r="BT134" s="75"/>
      <c r="BU134" s="75"/>
      <c r="BV134" s="75"/>
      <c r="BW134" s="75"/>
      <c r="BX134" s="75"/>
      <c r="BY134" s="75"/>
      <c r="BZ134" s="75"/>
      <c r="CA134" s="75"/>
      <c r="CB134" s="75"/>
      <c r="CC134" s="75"/>
      <c r="CD134" s="75"/>
      <c r="CE134" s="75"/>
      <c r="CF134" s="75"/>
      <c r="CG134" s="75"/>
      <c r="CH134" s="75"/>
      <c r="CK134" s="94">
        <v>41671</v>
      </c>
      <c r="CL134" s="98">
        <f t="shared" si="158"/>
        <v>1</v>
      </c>
      <c r="CM134" s="98">
        <f t="shared" si="146"/>
        <v>0.1</v>
      </c>
      <c r="CN134" s="98">
        <f t="shared" si="146"/>
        <v>0.2</v>
      </c>
      <c r="CO134" s="98">
        <f t="shared" si="146"/>
        <v>0</v>
      </c>
      <c r="CP134" s="98">
        <f t="shared" si="153"/>
        <v>0</v>
      </c>
      <c r="CQ134" s="98">
        <f t="shared" si="153"/>
        <v>0</v>
      </c>
      <c r="CR134" s="98">
        <f t="shared" si="153"/>
        <v>0</v>
      </c>
      <c r="CS134" s="98">
        <f t="shared" si="153"/>
        <v>0</v>
      </c>
      <c r="CT134" s="98">
        <f t="shared" si="153"/>
        <v>0</v>
      </c>
      <c r="CU134" s="98">
        <f t="shared" si="153"/>
        <v>0</v>
      </c>
      <c r="CV134" s="98">
        <f t="shared" si="153"/>
        <v>0</v>
      </c>
      <c r="CW134" s="98">
        <f t="shared" si="153"/>
        <v>0</v>
      </c>
      <c r="CX134" s="98">
        <f t="shared" si="153"/>
        <v>0</v>
      </c>
      <c r="CY134" s="98">
        <f t="shared" si="153"/>
        <v>0</v>
      </c>
      <c r="CZ134" s="98">
        <f t="shared" si="153"/>
        <v>0</v>
      </c>
      <c r="DA134" s="98">
        <f t="shared" si="153"/>
        <v>0</v>
      </c>
      <c r="DB134" s="98">
        <f t="shared" si="153"/>
        <v>0</v>
      </c>
      <c r="DC134" s="98">
        <f t="shared" si="153"/>
        <v>0</v>
      </c>
      <c r="DD134" s="98">
        <f t="shared" si="153"/>
        <v>0</v>
      </c>
      <c r="DE134" s="98">
        <f t="shared" si="150"/>
        <v>0</v>
      </c>
      <c r="DF134" s="98">
        <f t="shared" si="150"/>
        <v>0</v>
      </c>
      <c r="DG134" s="98">
        <f t="shared" si="150"/>
        <v>0</v>
      </c>
      <c r="DH134" s="98">
        <f t="shared" si="150"/>
        <v>0</v>
      </c>
      <c r="DI134" s="98">
        <f t="shared" si="150"/>
        <v>0</v>
      </c>
      <c r="DJ134" s="98">
        <f t="shared" si="150"/>
        <v>0</v>
      </c>
      <c r="DK134" s="98">
        <f t="shared" si="150"/>
        <v>0</v>
      </c>
      <c r="DL134" s="98">
        <f t="shared" si="150"/>
        <v>0</v>
      </c>
      <c r="DM134" s="98">
        <f t="shared" si="150"/>
        <v>0</v>
      </c>
      <c r="DN134" s="98">
        <f t="shared" si="150"/>
        <v>0</v>
      </c>
      <c r="DO134" s="98">
        <f t="shared" si="150"/>
        <v>0</v>
      </c>
      <c r="DP134" s="98">
        <f t="shared" si="150"/>
        <v>0</v>
      </c>
      <c r="DQ134" s="98">
        <f t="shared" si="150"/>
        <v>0</v>
      </c>
      <c r="DR134" s="98">
        <f t="shared" si="150"/>
        <v>0</v>
      </c>
      <c r="DS134" s="98">
        <f t="shared" si="150"/>
        <v>0</v>
      </c>
      <c r="DT134" s="98">
        <f t="shared" si="148"/>
        <v>0</v>
      </c>
      <c r="DU134" s="98">
        <f t="shared" si="148"/>
        <v>0</v>
      </c>
      <c r="DV134" s="98">
        <f t="shared" si="148"/>
        <v>0</v>
      </c>
      <c r="DW134" s="98">
        <f t="shared" si="148"/>
        <v>0</v>
      </c>
      <c r="DX134" s="98">
        <f t="shared" si="148"/>
        <v>0</v>
      </c>
      <c r="DY134" s="98">
        <f t="shared" si="148"/>
        <v>0</v>
      </c>
      <c r="DZ134" s="98">
        <f t="shared" si="148"/>
        <v>0</v>
      </c>
      <c r="EA134" s="98">
        <f t="shared" si="148"/>
        <v>0</v>
      </c>
      <c r="EB134" s="98">
        <f t="shared" si="148"/>
        <v>0</v>
      </c>
      <c r="EC134" s="98">
        <f t="shared" si="148"/>
        <v>0</v>
      </c>
      <c r="ED134" s="98">
        <f t="shared" si="148"/>
        <v>0</v>
      </c>
      <c r="EE134" s="98">
        <f t="shared" si="148"/>
        <v>0</v>
      </c>
      <c r="EF134" s="143">
        <f t="shared" si="148"/>
        <v>0</v>
      </c>
      <c r="EG134" s="97"/>
      <c r="EH134" s="97"/>
      <c r="EI134" s="97"/>
      <c r="EJ134" s="97"/>
      <c r="EK134" s="97"/>
      <c r="EL134" s="97"/>
      <c r="EM134" s="97"/>
      <c r="EN134" s="97"/>
      <c r="EO134" s="97"/>
      <c r="EP134" s="97"/>
      <c r="EQ134" s="97"/>
      <c r="ER134" s="97"/>
      <c r="ES134" s="97"/>
      <c r="ET134" s="97"/>
      <c r="EU134" s="97"/>
      <c r="EV134" s="97"/>
      <c r="EW134" s="97"/>
      <c r="EX134" s="97"/>
      <c r="EY134" s="97"/>
      <c r="EZ134" s="97"/>
      <c r="FA134" s="97"/>
      <c r="FB134" s="97"/>
      <c r="FC134" s="97"/>
      <c r="FD134" s="97"/>
      <c r="FE134" s="97"/>
      <c r="FF134" s="97"/>
      <c r="FG134" s="97"/>
      <c r="FH134" s="97"/>
      <c r="FI134" s="97"/>
      <c r="FJ134" s="97"/>
      <c r="FK134" s="97"/>
      <c r="FL134" s="97"/>
      <c r="FM134" s="97"/>
      <c r="FN134" s="97"/>
      <c r="FO134" s="97"/>
      <c r="FP134" s="97"/>
      <c r="FQ134" s="97"/>
      <c r="FT134" s="96">
        <v>41671</v>
      </c>
      <c r="FU134" s="97">
        <f t="shared" si="156"/>
        <v>0</v>
      </c>
      <c r="FV134" s="97">
        <f t="shared" si="8"/>
        <v>0.9</v>
      </c>
      <c r="FW134" s="97">
        <f t="shared" si="9"/>
        <v>0.8</v>
      </c>
      <c r="FX134" s="97">
        <f t="shared" si="10"/>
        <v>1</v>
      </c>
      <c r="FY134" s="97">
        <f t="shared" si="11"/>
        <v>1</v>
      </c>
      <c r="FZ134" s="97">
        <f t="shared" si="12"/>
        <v>1</v>
      </c>
      <c r="GA134" s="97">
        <f t="shared" si="13"/>
        <v>1</v>
      </c>
      <c r="GB134" s="97">
        <f t="shared" si="14"/>
        <v>1</v>
      </c>
      <c r="GC134" s="97">
        <f t="shared" si="15"/>
        <v>1</v>
      </c>
      <c r="GD134" s="97">
        <f t="shared" si="16"/>
        <v>1</v>
      </c>
      <c r="GE134" s="97">
        <f t="shared" si="17"/>
        <v>1</v>
      </c>
      <c r="GF134" s="97">
        <f t="shared" si="18"/>
        <v>1</v>
      </c>
      <c r="GG134" s="97">
        <f t="shared" si="19"/>
        <v>1</v>
      </c>
      <c r="GH134" s="97">
        <f t="shared" si="20"/>
        <v>1</v>
      </c>
      <c r="GI134" s="97">
        <f t="shared" si="21"/>
        <v>1</v>
      </c>
      <c r="GJ134" s="97">
        <f t="shared" si="22"/>
        <v>1</v>
      </c>
      <c r="GK134" s="97">
        <f t="shared" si="23"/>
        <v>1</v>
      </c>
      <c r="GL134" s="97">
        <f t="shared" si="24"/>
        <v>1</v>
      </c>
      <c r="GM134" s="97">
        <f t="shared" si="25"/>
        <v>1</v>
      </c>
      <c r="GN134" s="97">
        <f t="shared" si="26"/>
        <v>1</v>
      </c>
      <c r="GO134" s="97">
        <f t="shared" si="27"/>
        <v>1</v>
      </c>
      <c r="GP134" s="97">
        <f t="shared" si="28"/>
        <v>1</v>
      </c>
      <c r="GQ134" s="97">
        <f t="shared" si="29"/>
        <v>1</v>
      </c>
      <c r="GR134" s="97">
        <f t="shared" si="30"/>
        <v>1</v>
      </c>
      <c r="GS134" s="97">
        <f t="shared" si="31"/>
        <v>1</v>
      </c>
      <c r="GT134" s="97">
        <f t="shared" si="32"/>
        <v>1</v>
      </c>
      <c r="GU134" s="97">
        <f t="shared" si="33"/>
        <v>1</v>
      </c>
      <c r="GV134" s="97">
        <f t="shared" si="34"/>
        <v>1</v>
      </c>
      <c r="GW134" s="97">
        <f t="shared" si="35"/>
        <v>1</v>
      </c>
      <c r="GX134" s="97">
        <f t="shared" si="36"/>
        <v>1</v>
      </c>
      <c r="GY134" s="97">
        <f t="shared" si="37"/>
        <v>1</v>
      </c>
      <c r="GZ134" s="97">
        <f t="shared" si="38"/>
        <v>1</v>
      </c>
      <c r="HA134" s="97">
        <f t="shared" si="39"/>
        <v>1</v>
      </c>
      <c r="HB134" s="97">
        <f t="shared" si="40"/>
        <v>1</v>
      </c>
      <c r="HC134" s="97">
        <f t="shared" si="41"/>
        <v>1</v>
      </c>
      <c r="HD134" s="97">
        <f t="shared" si="42"/>
        <v>1</v>
      </c>
      <c r="HE134" s="97">
        <f t="shared" si="43"/>
        <v>1</v>
      </c>
      <c r="HF134" s="97">
        <f t="shared" si="44"/>
        <v>1</v>
      </c>
      <c r="HG134" s="97">
        <f t="shared" si="45"/>
        <v>1</v>
      </c>
      <c r="HH134" s="97">
        <f t="shared" si="46"/>
        <v>1</v>
      </c>
      <c r="HI134" s="97">
        <f t="shared" si="47"/>
        <v>1</v>
      </c>
      <c r="HJ134" s="97">
        <f t="shared" si="48"/>
        <v>1</v>
      </c>
      <c r="HK134" s="97">
        <f t="shared" si="49"/>
        <v>1</v>
      </c>
      <c r="HL134" s="97">
        <f t="shared" si="50"/>
        <v>1</v>
      </c>
      <c r="HM134" s="97">
        <f t="shared" si="51"/>
        <v>1</v>
      </c>
      <c r="HN134" s="97">
        <f t="shared" si="52"/>
        <v>1</v>
      </c>
      <c r="HO134" s="157">
        <f t="shared" si="53"/>
        <v>1</v>
      </c>
      <c r="HP134" s="99"/>
      <c r="HQ134" s="99"/>
      <c r="HR134" s="99"/>
      <c r="HS134" s="99"/>
      <c r="HT134" s="99"/>
      <c r="HU134" s="99"/>
      <c r="HV134" s="99"/>
      <c r="HW134" s="99"/>
      <c r="HX134" s="99"/>
      <c r="HY134" s="99"/>
      <c r="HZ134" s="99"/>
      <c r="IA134" s="99"/>
      <c r="IB134" s="99"/>
      <c r="IC134" s="99"/>
      <c r="ID134" s="99"/>
      <c r="IE134" s="99"/>
      <c r="IF134" s="99"/>
      <c r="IG134" s="99"/>
      <c r="IH134" s="99"/>
      <c r="II134" s="99"/>
      <c r="IJ134" s="99"/>
      <c r="IK134" s="99"/>
      <c r="IL134" s="99"/>
      <c r="IM134" s="99"/>
      <c r="IN134" s="99"/>
      <c r="IO134" s="99"/>
      <c r="IP134" s="99"/>
      <c r="IQ134" s="99"/>
      <c r="IR134" s="99"/>
      <c r="IS134" s="99"/>
      <c r="IT134" s="99"/>
      <c r="IU134" s="99"/>
      <c r="IV134" s="99"/>
      <c r="IW134" s="99"/>
      <c r="IX134" s="99"/>
      <c r="IY134" s="99"/>
      <c r="IZ134" s="99"/>
    </row>
    <row r="135" spans="2:260" x14ac:dyDescent="0.35">
      <c r="B135" s="73">
        <v>41699</v>
      </c>
      <c r="C135" s="92">
        <f>AO46</f>
        <v>4</v>
      </c>
      <c r="D135" s="92">
        <f t="shared" ref="D135:AV135" si="164">AP46</f>
        <v>1</v>
      </c>
      <c r="E135" s="92">
        <f t="shared" si="164"/>
        <v>1</v>
      </c>
      <c r="F135" s="92">
        <f t="shared" si="164"/>
        <v>0</v>
      </c>
      <c r="G135" s="92">
        <f t="shared" si="164"/>
        <v>0</v>
      </c>
      <c r="H135" s="92">
        <f t="shared" si="164"/>
        <v>1</v>
      </c>
      <c r="I135" s="92">
        <f t="shared" si="164"/>
        <v>1</v>
      </c>
      <c r="J135" s="92">
        <f t="shared" si="164"/>
        <v>0</v>
      </c>
      <c r="K135" s="92">
        <f t="shared" si="164"/>
        <v>1</v>
      </c>
      <c r="L135" s="92">
        <f t="shared" si="164"/>
        <v>0</v>
      </c>
      <c r="M135" s="92">
        <f t="shared" si="164"/>
        <v>1</v>
      </c>
      <c r="N135" s="92">
        <f t="shared" si="164"/>
        <v>0</v>
      </c>
      <c r="O135" s="92">
        <f t="shared" si="164"/>
        <v>0</v>
      </c>
      <c r="P135" s="92">
        <f t="shared" si="164"/>
        <v>1</v>
      </c>
      <c r="Q135" s="92">
        <f t="shared" si="164"/>
        <v>0</v>
      </c>
      <c r="R135" s="92">
        <f t="shared" si="164"/>
        <v>1</v>
      </c>
      <c r="S135" s="92">
        <f t="shared" si="164"/>
        <v>0</v>
      </c>
      <c r="T135" s="92">
        <f t="shared" si="164"/>
        <v>0</v>
      </c>
      <c r="U135" s="92">
        <f t="shared" si="164"/>
        <v>1</v>
      </c>
      <c r="V135" s="92">
        <f t="shared" si="164"/>
        <v>1</v>
      </c>
      <c r="W135" s="92">
        <f t="shared" si="164"/>
        <v>1</v>
      </c>
      <c r="X135" s="92">
        <f t="shared" si="164"/>
        <v>1</v>
      </c>
      <c r="Y135" s="92">
        <f t="shared" si="164"/>
        <v>0</v>
      </c>
      <c r="Z135" s="92">
        <f t="shared" si="164"/>
        <v>0</v>
      </c>
      <c r="AA135" s="92">
        <f t="shared" si="164"/>
        <v>0</v>
      </c>
      <c r="AB135" s="92">
        <f t="shared" si="164"/>
        <v>0</v>
      </c>
      <c r="AC135" s="92">
        <f t="shared" si="164"/>
        <v>0</v>
      </c>
      <c r="AD135" s="92">
        <f t="shared" si="164"/>
        <v>1</v>
      </c>
      <c r="AE135" s="92">
        <f t="shared" si="164"/>
        <v>1</v>
      </c>
      <c r="AF135" s="92">
        <f t="shared" si="164"/>
        <v>0</v>
      </c>
      <c r="AG135" s="92">
        <f t="shared" si="164"/>
        <v>0</v>
      </c>
      <c r="AH135" s="92">
        <f t="shared" si="164"/>
        <v>1</v>
      </c>
      <c r="AI135" s="92">
        <f t="shared" si="164"/>
        <v>0</v>
      </c>
      <c r="AJ135" s="92">
        <f t="shared" si="164"/>
        <v>0</v>
      </c>
      <c r="AK135" s="92">
        <f t="shared" si="164"/>
        <v>1</v>
      </c>
      <c r="AL135" s="92">
        <f t="shared" si="164"/>
        <v>0</v>
      </c>
      <c r="AM135" s="92">
        <f t="shared" si="164"/>
        <v>1</v>
      </c>
      <c r="AN135" s="92">
        <f t="shared" si="164"/>
        <v>0</v>
      </c>
      <c r="AO135" s="92">
        <f t="shared" si="164"/>
        <v>1</v>
      </c>
      <c r="AP135" s="92">
        <f t="shared" si="164"/>
        <v>0</v>
      </c>
      <c r="AQ135" s="92">
        <f t="shared" si="164"/>
        <v>0</v>
      </c>
      <c r="AR135" s="92">
        <f t="shared" si="164"/>
        <v>0</v>
      </c>
      <c r="AS135" s="92">
        <f t="shared" si="164"/>
        <v>0</v>
      </c>
      <c r="AT135" s="92">
        <f t="shared" si="164"/>
        <v>0</v>
      </c>
      <c r="AU135" s="92">
        <f t="shared" si="164"/>
        <v>0</v>
      </c>
      <c r="AV135" s="150">
        <f t="shared" si="164"/>
        <v>0</v>
      </c>
      <c r="AW135" s="75"/>
      <c r="AX135" s="75"/>
      <c r="AY135" s="75"/>
      <c r="AZ135" s="75"/>
      <c r="BA135" s="75"/>
      <c r="BB135" s="75"/>
      <c r="BC135" s="75"/>
      <c r="BD135" s="75"/>
      <c r="BE135" s="75"/>
      <c r="BF135" s="75"/>
      <c r="BG135" s="75"/>
      <c r="BH135" s="75"/>
      <c r="BI135" s="75"/>
      <c r="BJ135" s="75"/>
      <c r="BK135" s="75"/>
      <c r="BL135" s="75"/>
      <c r="BM135" s="75"/>
      <c r="BN135" s="75"/>
      <c r="BO135" s="75"/>
      <c r="BP135" s="75"/>
      <c r="BQ135" s="75"/>
      <c r="BR135" s="75"/>
      <c r="BS135" s="75"/>
      <c r="BT135" s="75"/>
      <c r="BU135" s="75"/>
      <c r="BV135" s="75"/>
      <c r="BW135" s="75"/>
      <c r="BX135" s="75"/>
      <c r="BY135" s="75"/>
      <c r="BZ135" s="75"/>
      <c r="CA135" s="75"/>
      <c r="CB135" s="75"/>
      <c r="CC135" s="75"/>
      <c r="CD135" s="75"/>
      <c r="CE135" s="75"/>
      <c r="CF135" s="75"/>
      <c r="CG135" s="75"/>
      <c r="CH135" s="75"/>
      <c r="CK135" s="94">
        <v>41699</v>
      </c>
      <c r="CL135" s="98">
        <f t="shared" si="158"/>
        <v>1</v>
      </c>
      <c r="CM135" s="98">
        <f t="shared" si="146"/>
        <v>0.25</v>
      </c>
      <c r="CN135" s="98">
        <f t="shared" si="146"/>
        <v>0.25</v>
      </c>
      <c r="CO135" s="98">
        <f t="shared" si="146"/>
        <v>0</v>
      </c>
      <c r="CP135" s="98">
        <f t="shared" si="153"/>
        <v>0</v>
      </c>
      <c r="CQ135" s="98">
        <f t="shared" si="153"/>
        <v>0.25</v>
      </c>
      <c r="CR135" s="98">
        <f t="shared" si="153"/>
        <v>0.25</v>
      </c>
      <c r="CS135" s="98">
        <f t="shared" si="153"/>
        <v>0</v>
      </c>
      <c r="CT135" s="98">
        <f t="shared" si="153"/>
        <v>0.25</v>
      </c>
      <c r="CU135" s="98">
        <f t="shared" si="153"/>
        <v>0</v>
      </c>
      <c r="CV135" s="98">
        <f t="shared" si="153"/>
        <v>0.25</v>
      </c>
      <c r="CW135" s="98">
        <f t="shared" si="153"/>
        <v>0</v>
      </c>
      <c r="CX135" s="98">
        <f t="shared" si="153"/>
        <v>0</v>
      </c>
      <c r="CY135" s="98">
        <f t="shared" si="153"/>
        <v>0.25</v>
      </c>
      <c r="CZ135" s="98">
        <f t="shared" si="153"/>
        <v>0</v>
      </c>
      <c r="DA135" s="98">
        <f t="shared" si="153"/>
        <v>0.25</v>
      </c>
      <c r="DB135" s="98">
        <f t="shared" si="153"/>
        <v>0</v>
      </c>
      <c r="DC135" s="98">
        <f t="shared" si="153"/>
        <v>0</v>
      </c>
      <c r="DD135" s="98">
        <f t="shared" si="153"/>
        <v>0.25</v>
      </c>
      <c r="DE135" s="98">
        <f t="shared" si="150"/>
        <v>0.25</v>
      </c>
      <c r="DF135" s="98">
        <f t="shared" si="150"/>
        <v>0.25</v>
      </c>
      <c r="DG135" s="98">
        <f t="shared" si="150"/>
        <v>0.25</v>
      </c>
      <c r="DH135" s="98">
        <f t="shared" si="150"/>
        <v>0</v>
      </c>
      <c r="DI135" s="98">
        <f t="shared" si="150"/>
        <v>0</v>
      </c>
      <c r="DJ135" s="98">
        <f t="shared" si="150"/>
        <v>0</v>
      </c>
      <c r="DK135" s="98">
        <f t="shared" si="150"/>
        <v>0</v>
      </c>
      <c r="DL135" s="98">
        <f t="shared" si="150"/>
        <v>0</v>
      </c>
      <c r="DM135" s="98">
        <f t="shared" si="150"/>
        <v>0.25</v>
      </c>
      <c r="DN135" s="98">
        <f t="shared" si="150"/>
        <v>0.25</v>
      </c>
      <c r="DO135" s="98">
        <f t="shared" si="150"/>
        <v>0</v>
      </c>
      <c r="DP135" s="98">
        <f t="shared" si="150"/>
        <v>0</v>
      </c>
      <c r="DQ135" s="98">
        <f t="shared" si="150"/>
        <v>0.25</v>
      </c>
      <c r="DR135" s="98">
        <f t="shared" si="150"/>
        <v>0</v>
      </c>
      <c r="DS135" s="98">
        <f t="shared" si="150"/>
        <v>0</v>
      </c>
      <c r="DT135" s="98">
        <f t="shared" si="148"/>
        <v>0.25</v>
      </c>
      <c r="DU135" s="98">
        <f t="shared" si="148"/>
        <v>0</v>
      </c>
      <c r="DV135" s="98">
        <f t="shared" si="148"/>
        <v>0.25</v>
      </c>
      <c r="DW135" s="98">
        <f t="shared" si="148"/>
        <v>0</v>
      </c>
      <c r="DX135" s="98">
        <f t="shared" si="148"/>
        <v>0.25</v>
      </c>
      <c r="DY135" s="98">
        <f t="shared" si="148"/>
        <v>0</v>
      </c>
      <c r="DZ135" s="98">
        <f t="shared" si="148"/>
        <v>0</v>
      </c>
      <c r="EA135" s="98">
        <f t="shared" si="148"/>
        <v>0</v>
      </c>
      <c r="EB135" s="98">
        <f t="shared" si="148"/>
        <v>0</v>
      </c>
      <c r="EC135" s="98">
        <f t="shared" si="148"/>
        <v>0</v>
      </c>
      <c r="ED135" s="98">
        <f t="shared" si="148"/>
        <v>0</v>
      </c>
      <c r="EE135" s="143">
        <f t="shared" si="148"/>
        <v>0</v>
      </c>
      <c r="EF135" s="97"/>
      <c r="EG135" s="97"/>
      <c r="EH135" s="97"/>
      <c r="EI135" s="97"/>
      <c r="EJ135" s="97"/>
      <c r="EK135" s="97"/>
      <c r="EL135" s="97"/>
      <c r="EM135" s="97"/>
      <c r="EN135" s="97"/>
      <c r="EO135" s="97"/>
      <c r="EP135" s="97"/>
      <c r="EQ135" s="97"/>
      <c r="ER135" s="97"/>
      <c r="ES135" s="97"/>
      <c r="ET135" s="97"/>
      <c r="EU135" s="97"/>
      <c r="EV135" s="97"/>
      <c r="EW135" s="97"/>
      <c r="EX135" s="97"/>
      <c r="EY135" s="97"/>
      <c r="EZ135" s="97"/>
      <c r="FA135" s="97"/>
      <c r="FB135" s="97"/>
      <c r="FC135" s="97"/>
      <c r="FD135" s="97"/>
      <c r="FE135" s="97"/>
      <c r="FF135" s="97"/>
      <c r="FG135" s="97"/>
      <c r="FH135" s="97"/>
      <c r="FI135" s="97"/>
      <c r="FJ135" s="97"/>
      <c r="FK135" s="97"/>
      <c r="FL135" s="97"/>
      <c r="FM135" s="97"/>
      <c r="FN135" s="97"/>
      <c r="FO135" s="97"/>
      <c r="FP135" s="97"/>
      <c r="FQ135" s="97"/>
      <c r="FT135" s="96">
        <v>41699</v>
      </c>
      <c r="FU135" s="97">
        <f t="shared" si="156"/>
        <v>0</v>
      </c>
      <c r="FV135" s="97">
        <f t="shared" si="8"/>
        <v>0.75</v>
      </c>
      <c r="FW135" s="97">
        <f t="shared" si="9"/>
        <v>0.75</v>
      </c>
      <c r="FX135" s="97">
        <f t="shared" si="10"/>
        <v>1</v>
      </c>
      <c r="FY135" s="97">
        <f t="shared" si="11"/>
        <v>1</v>
      </c>
      <c r="FZ135" s="97">
        <f t="shared" si="12"/>
        <v>0.75</v>
      </c>
      <c r="GA135" s="97">
        <f t="shared" si="13"/>
        <v>0.75</v>
      </c>
      <c r="GB135" s="97">
        <f t="shared" si="14"/>
        <v>1</v>
      </c>
      <c r="GC135" s="97">
        <f t="shared" si="15"/>
        <v>0.75</v>
      </c>
      <c r="GD135" s="97">
        <f t="shared" si="16"/>
        <v>1</v>
      </c>
      <c r="GE135" s="97">
        <f t="shared" si="17"/>
        <v>0.75</v>
      </c>
      <c r="GF135" s="97">
        <f t="shared" si="18"/>
        <v>1</v>
      </c>
      <c r="GG135" s="97">
        <f t="shared" si="19"/>
        <v>1</v>
      </c>
      <c r="GH135" s="97">
        <f t="shared" si="20"/>
        <v>0.75</v>
      </c>
      <c r="GI135" s="97">
        <f t="shared" si="21"/>
        <v>1</v>
      </c>
      <c r="GJ135" s="97">
        <f t="shared" si="22"/>
        <v>0.75</v>
      </c>
      <c r="GK135" s="97">
        <f t="shared" si="23"/>
        <v>1</v>
      </c>
      <c r="GL135" s="97">
        <f t="shared" si="24"/>
        <v>1</v>
      </c>
      <c r="GM135" s="97">
        <f t="shared" si="25"/>
        <v>0.75</v>
      </c>
      <c r="GN135" s="97">
        <f t="shared" si="26"/>
        <v>0.75</v>
      </c>
      <c r="GO135" s="97">
        <f t="shared" si="27"/>
        <v>0.75</v>
      </c>
      <c r="GP135" s="97">
        <f t="shared" si="28"/>
        <v>0.75</v>
      </c>
      <c r="GQ135" s="97">
        <f t="shared" si="29"/>
        <v>1</v>
      </c>
      <c r="GR135" s="97">
        <f t="shared" si="30"/>
        <v>1</v>
      </c>
      <c r="GS135" s="97">
        <f t="shared" si="31"/>
        <v>1</v>
      </c>
      <c r="GT135" s="97">
        <f t="shared" si="32"/>
        <v>1</v>
      </c>
      <c r="GU135" s="97">
        <f t="shared" si="33"/>
        <v>1</v>
      </c>
      <c r="GV135" s="97">
        <f t="shared" si="34"/>
        <v>0.75</v>
      </c>
      <c r="GW135" s="97">
        <f t="shared" si="35"/>
        <v>0.75</v>
      </c>
      <c r="GX135" s="97">
        <f t="shared" si="36"/>
        <v>1</v>
      </c>
      <c r="GY135" s="97">
        <f t="shared" si="37"/>
        <v>1</v>
      </c>
      <c r="GZ135" s="97">
        <f t="shared" si="38"/>
        <v>0.75</v>
      </c>
      <c r="HA135" s="97">
        <f t="shared" si="39"/>
        <v>1</v>
      </c>
      <c r="HB135" s="97">
        <f t="shared" si="40"/>
        <v>1</v>
      </c>
      <c r="HC135" s="97">
        <f t="shared" si="41"/>
        <v>0.75</v>
      </c>
      <c r="HD135" s="97">
        <f t="shared" si="42"/>
        <v>1</v>
      </c>
      <c r="HE135" s="97">
        <f t="shared" si="43"/>
        <v>0.75</v>
      </c>
      <c r="HF135" s="97">
        <f t="shared" si="44"/>
        <v>1</v>
      </c>
      <c r="HG135" s="97">
        <f t="shared" si="45"/>
        <v>0.75</v>
      </c>
      <c r="HH135" s="97">
        <f t="shared" si="46"/>
        <v>1</v>
      </c>
      <c r="HI135" s="97">
        <f t="shared" si="47"/>
        <v>1</v>
      </c>
      <c r="HJ135" s="97">
        <f t="shared" si="48"/>
        <v>1</v>
      </c>
      <c r="HK135" s="97">
        <f t="shared" si="49"/>
        <v>1</v>
      </c>
      <c r="HL135" s="97">
        <f t="shared" si="50"/>
        <v>1</v>
      </c>
      <c r="HM135" s="97">
        <f t="shared" si="51"/>
        <v>1</v>
      </c>
      <c r="HN135" s="157">
        <f t="shared" si="52"/>
        <v>1</v>
      </c>
      <c r="HO135" s="99"/>
      <c r="HP135" s="99"/>
      <c r="HQ135" s="99"/>
      <c r="HR135" s="99"/>
      <c r="HS135" s="99"/>
      <c r="HT135" s="99"/>
      <c r="HU135" s="99"/>
      <c r="HV135" s="99"/>
      <c r="HW135" s="99"/>
      <c r="HX135" s="99"/>
      <c r="HY135" s="99"/>
      <c r="HZ135" s="99"/>
      <c r="IA135" s="99"/>
      <c r="IB135" s="99"/>
      <c r="IC135" s="99"/>
      <c r="ID135" s="99"/>
      <c r="IE135" s="99"/>
      <c r="IF135" s="99"/>
      <c r="IG135" s="99"/>
      <c r="IH135" s="99"/>
      <c r="II135" s="99"/>
      <c r="IJ135" s="99"/>
      <c r="IK135" s="99"/>
      <c r="IL135" s="99"/>
      <c r="IM135" s="99"/>
      <c r="IN135" s="99"/>
      <c r="IO135" s="99"/>
      <c r="IP135" s="99"/>
      <c r="IQ135" s="99"/>
      <c r="IR135" s="99"/>
      <c r="IS135" s="99"/>
      <c r="IT135" s="99"/>
      <c r="IU135" s="99"/>
      <c r="IV135" s="99"/>
      <c r="IW135" s="99"/>
      <c r="IX135" s="99"/>
      <c r="IY135" s="99"/>
      <c r="IZ135" s="99"/>
    </row>
    <row r="136" spans="2:260" x14ac:dyDescent="0.35">
      <c r="B136" s="73">
        <v>41730</v>
      </c>
      <c r="C136" s="92">
        <f>AP47</f>
        <v>10</v>
      </c>
      <c r="D136" s="92">
        <f t="shared" ref="D136:AU136" si="165">AQ47</f>
        <v>2</v>
      </c>
      <c r="E136" s="92">
        <f t="shared" si="165"/>
        <v>0</v>
      </c>
      <c r="F136" s="92">
        <f t="shared" si="165"/>
        <v>2</v>
      </c>
      <c r="G136" s="92">
        <f t="shared" si="165"/>
        <v>1</v>
      </c>
      <c r="H136" s="92">
        <f t="shared" si="165"/>
        <v>0</v>
      </c>
      <c r="I136" s="92">
        <f t="shared" si="165"/>
        <v>1</v>
      </c>
      <c r="J136" s="92">
        <f t="shared" si="165"/>
        <v>0</v>
      </c>
      <c r="K136" s="92">
        <f t="shared" si="165"/>
        <v>1</v>
      </c>
      <c r="L136" s="92">
        <f t="shared" si="165"/>
        <v>1</v>
      </c>
      <c r="M136" s="92">
        <f t="shared" si="165"/>
        <v>0</v>
      </c>
      <c r="N136" s="92">
        <f t="shared" si="165"/>
        <v>0</v>
      </c>
      <c r="O136" s="92">
        <f t="shared" si="165"/>
        <v>0</v>
      </c>
      <c r="P136" s="92">
        <f t="shared" si="165"/>
        <v>0</v>
      </c>
      <c r="Q136" s="92">
        <f t="shared" si="165"/>
        <v>0</v>
      </c>
      <c r="R136" s="92">
        <f t="shared" si="165"/>
        <v>0</v>
      </c>
      <c r="S136" s="92">
        <f t="shared" si="165"/>
        <v>0</v>
      </c>
      <c r="T136" s="92">
        <f t="shared" si="165"/>
        <v>0</v>
      </c>
      <c r="U136" s="92">
        <f t="shared" si="165"/>
        <v>1</v>
      </c>
      <c r="V136" s="92">
        <f t="shared" si="165"/>
        <v>0</v>
      </c>
      <c r="W136" s="92">
        <f t="shared" si="165"/>
        <v>0</v>
      </c>
      <c r="X136" s="92">
        <f t="shared" si="165"/>
        <v>0</v>
      </c>
      <c r="Y136" s="92">
        <f t="shared" si="165"/>
        <v>0</v>
      </c>
      <c r="Z136" s="92">
        <f t="shared" si="165"/>
        <v>0</v>
      </c>
      <c r="AA136" s="92">
        <f t="shared" si="165"/>
        <v>0</v>
      </c>
      <c r="AB136" s="92">
        <f t="shared" si="165"/>
        <v>0</v>
      </c>
      <c r="AC136" s="92">
        <f t="shared" si="165"/>
        <v>0</v>
      </c>
      <c r="AD136" s="92">
        <f t="shared" si="165"/>
        <v>0</v>
      </c>
      <c r="AE136" s="92">
        <f t="shared" si="165"/>
        <v>0</v>
      </c>
      <c r="AF136" s="92">
        <f t="shared" si="165"/>
        <v>0</v>
      </c>
      <c r="AG136" s="92">
        <f t="shared" si="165"/>
        <v>0</v>
      </c>
      <c r="AH136" s="92">
        <f t="shared" si="165"/>
        <v>0</v>
      </c>
      <c r="AI136" s="92">
        <f t="shared" si="165"/>
        <v>0</v>
      </c>
      <c r="AJ136" s="92">
        <f t="shared" si="165"/>
        <v>0</v>
      </c>
      <c r="AK136" s="92">
        <f t="shared" si="165"/>
        <v>0</v>
      </c>
      <c r="AL136" s="92">
        <f t="shared" si="165"/>
        <v>0</v>
      </c>
      <c r="AM136" s="92">
        <f t="shared" si="165"/>
        <v>0</v>
      </c>
      <c r="AN136" s="92">
        <f t="shared" si="165"/>
        <v>0</v>
      </c>
      <c r="AO136" s="92">
        <f t="shared" si="165"/>
        <v>0</v>
      </c>
      <c r="AP136" s="92">
        <f t="shared" si="165"/>
        <v>0</v>
      </c>
      <c r="AQ136" s="92">
        <f t="shared" si="165"/>
        <v>0</v>
      </c>
      <c r="AR136" s="92">
        <f t="shared" si="165"/>
        <v>0</v>
      </c>
      <c r="AS136" s="92">
        <f t="shared" si="165"/>
        <v>0</v>
      </c>
      <c r="AT136" s="92">
        <f t="shared" si="165"/>
        <v>0</v>
      </c>
      <c r="AU136" s="150">
        <f t="shared" si="165"/>
        <v>0</v>
      </c>
      <c r="AV136" s="75"/>
      <c r="AW136" s="75"/>
      <c r="AX136" s="75"/>
      <c r="AY136" s="75"/>
      <c r="AZ136" s="75"/>
      <c r="BA136" s="75"/>
      <c r="BB136" s="75"/>
      <c r="BC136" s="75"/>
      <c r="BD136" s="75"/>
      <c r="BE136" s="75"/>
      <c r="BF136" s="75"/>
      <c r="BG136" s="75"/>
      <c r="BH136" s="75"/>
      <c r="BI136" s="75"/>
      <c r="BJ136" s="75"/>
      <c r="BK136" s="75"/>
      <c r="BL136" s="75"/>
      <c r="BM136" s="75"/>
      <c r="BN136" s="75"/>
      <c r="BO136" s="75"/>
      <c r="BP136" s="75"/>
      <c r="BQ136" s="75"/>
      <c r="BR136" s="75"/>
      <c r="BS136" s="75"/>
      <c r="BT136" s="75"/>
      <c r="BU136" s="75"/>
      <c r="BV136" s="75"/>
      <c r="BW136" s="75"/>
      <c r="BX136" s="75"/>
      <c r="BY136" s="75"/>
      <c r="BZ136" s="75"/>
      <c r="CA136" s="75"/>
      <c r="CB136" s="75"/>
      <c r="CC136" s="75"/>
      <c r="CD136" s="75"/>
      <c r="CE136" s="75"/>
      <c r="CF136" s="75"/>
      <c r="CG136" s="75"/>
      <c r="CH136" s="75"/>
      <c r="CK136" s="94">
        <v>41730</v>
      </c>
      <c r="CL136" s="98">
        <f t="shared" si="158"/>
        <v>1</v>
      </c>
      <c r="CM136" s="98">
        <f t="shared" si="146"/>
        <v>0.2</v>
      </c>
      <c r="CN136" s="98">
        <f t="shared" si="146"/>
        <v>0</v>
      </c>
      <c r="CO136" s="98">
        <f t="shared" si="146"/>
        <v>0.2</v>
      </c>
      <c r="CP136" s="98">
        <f t="shared" si="153"/>
        <v>0.1</v>
      </c>
      <c r="CQ136" s="98">
        <f t="shared" si="153"/>
        <v>0</v>
      </c>
      <c r="CR136" s="98">
        <f t="shared" si="153"/>
        <v>0.1</v>
      </c>
      <c r="CS136" s="98">
        <f t="shared" si="153"/>
        <v>0</v>
      </c>
      <c r="CT136" s="98">
        <f t="shared" si="153"/>
        <v>0.1</v>
      </c>
      <c r="CU136" s="98">
        <f t="shared" si="153"/>
        <v>0.1</v>
      </c>
      <c r="CV136" s="98">
        <f t="shared" si="153"/>
        <v>0</v>
      </c>
      <c r="CW136" s="98">
        <f t="shared" si="153"/>
        <v>0</v>
      </c>
      <c r="CX136" s="98">
        <f t="shared" si="153"/>
        <v>0</v>
      </c>
      <c r="CY136" s="98">
        <f t="shared" si="153"/>
        <v>0</v>
      </c>
      <c r="CZ136" s="98">
        <f t="shared" si="153"/>
        <v>0</v>
      </c>
      <c r="DA136" s="98">
        <f t="shared" si="153"/>
        <v>0</v>
      </c>
      <c r="DB136" s="98">
        <f t="shared" si="153"/>
        <v>0</v>
      </c>
      <c r="DC136" s="98">
        <f t="shared" si="153"/>
        <v>0</v>
      </c>
      <c r="DD136" s="98">
        <f t="shared" si="153"/>
        <v>0.1</v>
      </c>
      <c r="DE136" s="98">
        <f t="shared" si="150"/>
        <v>0</v>
      </c>
      <c r="DF136" s="98">
        <f t="shared" si="150"/>
        <v>0</v>
      </c>
      <c r="DG136" s="98">
        <f t="shared" si="150"/>
        <v>0</v>
      </c>
      <c r="DH136" s="98">
        <f t="shared" si="150"/>
        <v>0</v>
      </c>
      <c r="DI136" s="98">
        <f t="shared" si="150"/>
        <v>0</v>
      </c>
      <c r="DJ136" s="98">
        <f t="shared" si="150"/>
        <v>0</v>
      </c>
      <c r="DK136" s="98">
        <f t="shared" si="150"/>
        <v>0</v>
      </c>
      <c r="DL136" s="98">
        <f t="shared" si="150"/>
        <v>0</v>
      </c>
      <c r="DM136" s="98">
        <f t="shared" si="150"/>
        <v>0</v>
      </c>
      <c r="DN136" s="98">
        <f t="shared" si="150"/>
        <v>0</v>
      </c>
      <c r="DO136" s="98">
        <f t="shared" si="150"/>
        <v>0</v>
      </c>
      <c r="DP136" s="98">
        <f t="shared" si="150"/>
        <v>0</v>
      </c>
      <c r="DQ136" s="98">
        <f t="shared" si="150"/>
        <v>0</v>
      </c>
      <c r="DR136" s="98">
        <f t="shared" si="150"/>
        <v>0</v>
      </c>
      <c r="DS136" s="98">
        <f t="shared" si="150"/>
        <v>0</v>
      </c>
      <c r="DT136" s="98">
        <f t="shared" si="148"/>
        <v>0</v>
      </c>
      <c r="DU136" s="98">
        <f t="shared" si="148"/>
        <v>0</v>
      </c>
      <c r="DV136" s="98">
        <f t="shared" si="148"/>
        <v>0</v>
      </c>
      <c r="DW136" s="98">
        <f t="shared" si="148"/>
        <v>0</v>
      </c>
      <c r="DX136" s="98">
        <f t="shared" si="148"/>
        <v>0</v>
      </c>
      <c r="DY136" s="98">
        <f t="shared" si="148"/>
        <v>0</v>
      </c>
      <c r="DZ136" s="98">
        <f t="shared" si="148"/>
        <v>0</v>
      </c>
      <c r="EA136" s="98">
        <f t="shared" si="148"/>
        <v>0</v>
      </c>
      <c r="EB136" s="98">
        <f t="shared" si="148"/>
        <v>0</v>
      </c>
      <c r="EC136" s="98">
        <f t="shared" si="148"/>
        <v>0</v>
      </c>
      <c r="ED136" s="143">
        <f t="shared" si="148"/>
        <v>0</v>
      </c>
      <c r="EE136" s="97"/>
      <c r="EF136" s="97"/>
      <c r="EG136" s="97"/>
      <c r="EH136" s="97"/>
      <c r="EI136" s="97"/>
      <c r="EJ136" s="97"/>
      <c r="EK136" s="97"/>
      <c r="EL136" s="97"/>
      <c r="EM136" s="97"/>
      <c r="EN136" s="97"/>
      <c r="EO136" s="97"/>
      <c r="EP136" s="97"/>
      <c r="EQ136" s="97"/>
      <c r="ER136" s="97"/>
      <c r="ES136" s="97"/>
      <c r="ET136" s="97"/>
      <c r="EU136" s="97"/>
      <c r="EV136" s="97"/>
      <c r="EW136" s="97"/>
      <c r="EX136" s="97"/>
      <c r="EY136" s="97"/>
      <c r="EZ136" s="97"/>
      <c r="FA136" s="97"/>
      <c r="FB136" s="97"/>
      <c r="FC136" s="97"/>
      <c r="FD136" s="97"/>
      <c r="FE136" s="97"/>
      <c r="FF136" s="97"/>
      <c r="FG136" s="97"/>
      <c r="FH136" s="97"/>
      <c r="FI136" s="97"/>
      <c r="FJ136" s="97"/>
      <c r="FK136" s="97"/>
      <c r="FL136" s="97"/>
      <c r="FM136" s="97"/>
      <c r="FN136" s="97"/>
      <c r="FO136" s="97"/>
      <c r="FP136" s="97"/>
      <c r="FQ136" s="97"/>
      <c r="FT136" s="96">
        <v>41730</v>
      </c>
      <c r="FU136" s="97">
        <f t="shared" si="156"/>
        <v>0</v>
      </c>
      <c r="FV136" s="97">
        <f t="shared" si="8"/>
        <v>0.8</v>
      </c>
      <c r="FW136" s="97">
        <f t="shared" si="9"/>
        <v>1</v>
      </c>
      <c r="FX136" s="97">
        <f t="shared" si="10"/>
        <v>0.8</v>
      </c>
      <c r="FY136" s="97">
        <f t="shared" si="11"/>
        <v>0.9</v>
      </c>
      <c r="FZ136" s="97">
        <f t="shared" si="12"/>
        <v>1</v>
      </c>
      <c r="GA136" s="97">
        <f t="shared" si="13"/>
        <v>0.9</v>
      </c>
      <c r="GB136" s="97">
        <f t="shared" si="14"/>
        <v>1</v>
      </c>
      <c r="GC136" s="97">
        <f t="shared" si="15"/>
        <v>0.9</v>
      </c>
      <c r="GD136" s="97">
        <f t="shared" si="16"/>
        <v>0.9</v>
      </c>
      <c r="GE136" s="97">
        <f t="shared" si="17"/>
        <v>1</v>
      </c>
      <c r="GF136" s="97">
        <f t="shared" si="18"/>
        <v>1</v>
      </c>
      <c r="GG136" s="97">
        <f t="shared" si="19"/>
        <v>1</v>
      </c>
      <c r="GH136" s="97">
        <f t="shared" si="20"/>
        <v>1</v>
      </c>
      <c r="GI136" s="97">
        <f t="shared" si="21"/>
        <v>1</v>
      </c>
      <c r="GJ136" s="97">
        <f t="shared" si="22"/>
        <v>1</v>
      </c>
      <c r="GK136" s="97">
        <f t="shared" si="23"/>
        <v>1</v>
      </c>
      <c r="GL136" s="97">
        <f t="shared" si="24"/>
        <v>1</v>
      </c>
      <c r="GM136" s="97">
        <f t="shared" si="25"/>
        <v>0.9</v>
      </c>
      <c r="GN136" s="97">
        <f t="shared" si="26"/>
        <v>1</v>
      </c>
      <c r="GO136" s="97">
        <f t="shared" si="27"/>
        <v>1</v>
      </c>
      <c r="GP136" s="97">
        <f t="shared" si="28"/>
        <v>1</v>
      </c>
      <c r="GQ136" s="97">
        <f t="shared" si="29"/>
        <v>1</v>
      </c>
      <c r="GR136" s="97">
        <f t="shared" si="30"/>
        <v>1</v>
      </c>
      <c r="GS136" s="97">
        <f t="shared" si="31"/>
        <v>1</v>
      </c>
      <c r="GT136" s="97">
        <f t="shared" si="32"/>
        <v>1</v>
      </c>
      <c r="GU136" s="97">
        <f t="shared" si="33"/>
        <v>1</v>
      </c>
      <c r="GV136" s="97">
        <f t="shared" si="34"/>
        <v>1</v>
      </c>
      <c r="GW136" s="97">
        <f t="shared" si="35"/>
        <v>1</v>
      </c>
      <c r="GX136" s="97">
        <f t="shared" si="36"/>
        <v>1</v>
      </c>
      <c r="GY136" s="97">
        <f t="shared" si="37"/>
        <v>1</v>
      </c>
      <c r="GZ136" s="97">
        <f t="shared" si="38"/>
        <v>1</v>
      </c>
      <c r="HA136" s="97">
        <f t="shared" si="39"/>
        <v>1</v>
      </c>
      <c r="HB136" s="97">
        <f t="shared" si="40"/>
        <v>1</v>
      </c>
      <c r="HC136" s="97">
        <f t="shared" si="41"/>
        <v>1</v>
      </c>
      <c r="HD136" s="97">
        <f t="shared" si="42"/>
        <v>1</v>
      </c>
      <c r="HE136" s="97">
        <f t="shared" si="43"/>
        <v>1</v>
      </c>
      <c r="HF136" s="97">
        <f t="shared" si="44"/>
        <v>1</v>
      </c>
      <c r="HG136" s="97">
        <f t="shared" si="45"/>
        <v>1</v>
      </c>
      <c r="HH136" s="97">
        <f t="shared" si="46"/>
        <v>1</v>
      </c>
      <c r="HI136" s="97">
        <f t="shared" si="47"/>
        <v>1</v>
      </c>
      <c r="HJ136" s="97">
        <f t="shared" si="48"/>
        <v>1</v>
      </c>
      <c r="HK136" s="97">
        <f t="shared" si="49"/>
        <v>1</v>
      </c>
      <c r="HL136" s="97">
        <f t="shared" si="50"/>
        <v>1</v>
      </c>
      <c r="HM136" s="157">
        <f t="shared" si="51"/>
        <v>1</v>
      </c>
      <c r="HN136" s="97"/>
      <c r="HO136" s="99"/>
      <c r="HP136" s="99"/>
      <c r="HQ136" s="99"/>
      <c r="HR136" s="99"/>
      <c r="HS136" s="99"/>
      <c r="HT136" s="99"/>
      <c r="HU136" s="99"/>
      <c r="HV136" s="99"/>
      <c r="HW136" s="99"/>
      <c r="HX136" s="99"/>
      <c r="HY136" s="99"/>
      <c r="HZ136" s="99"/>
      <c r="IA136" s="99"/>
      <c r="IB136" s="99"/>
      <c r="IC136" s="99"/>
      <c r="ID136" s="99"/>
      <c r="IE136" s="99"/>
      <c r="IF136" s="99"/>
      <c r="IG136" s="99"/>
      <c r="IH136" s="99"/>
      <c r="II136" s="99"/>
      <c r="IJ136" s="99"/>
      <c r="IK136" s="99"/>
      <c r="IL136" s="99"/>
      <c r="IM136" s="99"/>
      <c r="IN136" s="99"/>
      <c r="IO136" s="99"/>
      <c r="IP136" s="99"/>
      <c r="IQ136" s="99"/>
      <c r="IR136" s="99"/>
      <c r="IS136" s="99"/>
      <c r="IT136" s="99"/>
      <c r="IU136" s="99"/>
      <c r="IV136" s="99"/>
      <c r="IW136" s="99"/>
      <c r="IX136" s="99"/>
      <c r="IY136" s="99"/>
      <c r="IZ136" s="99"/>
    </row>
    <row r="137" spans="2:260" x14ac:dyDescent="0.35">
      <c r="B137" s="73">
        <v>41760</v>
      </c>
      <c r="C137" s="92">
        <f>AQ48</f>
        <v>5</v>
      </c>
      <c r="D137" s="92">
        <f t="shared" ref="D137:AT137" si="166">AR48</f>
        <v>0</v>
      </c>
      <c r="E137" s="92">
        <f t="shared" si="166"/>
        <v>0</v>
      </c>
      <c r="F137" s="92">
        <f t="shared" si="166"/>
        <v>0</v>
      </c>
      <c r="G137" s="92">
        <f t="shared" si="166"/>
        <v>0</v>
      </c>
      <c r="H137" s="92">
        <f t="shared" si="166"/>
        <v>0</v>
      </c>
      <c r="I137" s="92">
        <f t="shared" si="166"/>
        <v>0</v>
      </c>
      <c r="J137" s="92">
        <f t="shared" si="166"/>
        <v>0</v>
      </c>
      <c r="K137" s="92">
        <f t="shared" si="166"/>
        <v>0</v>
      </c>
      <c r="L137" s="92">
        <f t="shared" si="166"/>
        <v>0</v>
      </c>
      <c r="M137" s="92">
        <f t="shared" si="166"/>
        <v>0</v>
      </c>
      <c r="N137" s="92">
        <f t="shared" si="166"/>
        <v>0</v>
      </c>
      <c r="O137" s="92">
        <f t="shared" si="166"/>
        <v>0</v>
      </c>
      <c r="P137" s="92">
        <f t="shared" si="166"/>
        <v>0</v>
      </c>
      <c r="Q137" s="92">
        <f t="shared" si="166"/>
        <v>0</v>
      </c>
      <c r="R137" s="92">
        <f t="shared" si="166"/>
        <v>0</v>
      </c>
      <c r="S137" s="92">
        <f t="shared" si="166"/>
        <v>0</v>
      </c>
      <c r="T137" s="92">
        <f t="shared" si="166"/>
        <v>0</v>
      </c>
      <c r="U137" s="92">
        <f t="shared" si="166"/>
        <v>0</v>
      </c>
      <c r="V137" s="92">
        <f t="shared" si="166"/>
        <v>0</v>
      </c>
      <c r="W137" s="92">
        <f t="shared" si="166"/>
        <v>0</v>
      </c>
      <c r="X137" s="92">
        <f t="shared" si="166"/>
        <v>0</v>
      </c>
      <c r="Y137" s="92">
        <f t="shared" si="166"/>
        <v>0</v>
      </c>
      <c r="Z137" s="92">
        <f t="shared" si="166"/>
        <v>0</v>
      </c>
      <c r="AA137" s="92">
        <f t="shared" si="166"/>
        <v>0</v>
      </c>
      <c r="AB137" s="92">
        <f t="shared" si="166"/>
        <v>0</v>
      </c>
      <c r="AC137" s="92">
        <f t="shared" si="166"/>
        <v>0</v>
      </c>
      <c r="AD137" s="92">
        <f t="shared" si="166"/>
        <v>0</v>
      </c>
      <c r="AE137" s="92">
        <f t="shared" si="166"/>
        <v>0</v>
      </c>
      <c r="AF137" s="92">
        <f t="shared" si="166"/>
        <v>0</v>
      </c>
      <c r="AG137" s="92">
        <f t="shared" si="166"/>
        <v>0</v>
      </c>
      <c r="AH137" s="92">
        <f t="shared" si="166"/>
        <v>0</v>
      </c>
      <c r="AI137" s="92">
        <f t="shared" si="166"/>
        <v>0</v>
      </c>
      <c r="AJ137" s="92">
        <f t="shared" si="166"/>
        <v>0</v>
      </c>
      <c r="AK137" s="92">
        <f t="shared" si="166"/>
        <v>0</v>
      </c>
      <c r="AL137" s="92">
        <f t="shared" si="166"/>
        <v>0</v>
      </c>
      <c r="AM137" s="92">
        <f t="shared" si="166"/>
        <v>0</v>
      </c>
      <c r="AN137" s="92">
        <f t="shared" si="166"/>
        <v>0</v>
      </c>
      <c r="AO137" s="92">
        <f t="shared" si="166"/>
        <v>0</v>
      </c>
      <c r="AP137" s="92">
        <f t="shared" si="166"/>
        <v>0</v>
      </c>
      <c r="AQ137" s="92">
        <f t="shared" si="166"/>
        <v>0</v>
      </c>
      <c r="AR137" s="92">
        <f t="shared" si="166"/>
        <v>0</v>
      </c>
      <c r="AS137" s="92">
        <f t="shared" si="166"/>
        <v>0</v>
      </c>
      <c r="AT137" s="150">
        <f t="shared" si="166"/>
        <v>0</v>
      </c>
      <c r="AU137" s="75"/>
      <c r="AV137" s="75"/>
      <c r="AW137" s="75"/>
      <c r="AX137" s="75"/>
      <c r="AY137" s="75"/>
      <c r="AZ137" s="75"/>
      <c r="BA137" s="75"/>
      <c r="BB137" s="75"/>
      <c r="BC137" s="75"/>
      <c r="BD137" s="75"/>
      <c r="BE137" s="75"/>
      <c r="BF137" s="75"/>
      <c r="BG137" s="75"/>
      <c r="BH137" s="75"/>
      <c r="BI137" s="75"/>
      <c r="BJ137" s="75"/>
      <c r="BK137" s="75"/>
      <c r="BL137" s="75"/>
      <c r="BM137" s="75"/>
      <c r="BN137" s="75"/>
      <c r="BO137" s="75"/>
      <c r="BP137" s="75"/>
      <c r="BQ137" s="75"/>
      <c r="BR137" s="75"/>
      <c r="BS137" s="75"/>
      <c r="BT137" s="75"/>
      <c r="BU137" s="75"/>
      <c r="BV137" s="75"/>
      <c r="BW137" s="75"/>
      <c r="BX137" s="75"/>
      <c r="BY137" s="75"/>
      <c r="BZ137" s="75"/>
      <c r="CA137" s="75"/>
      <c r="CB137" s="75"/>
      <c r="CC137" s="75"/>
      <c r="CD137" s="75"/>
      <c r="CE137" s="75"/>
      <c r="CF137" s="75"/>
      <c r="CG137" s="75"/>
      <c r="CH137" s="75"/>
      <c r="CK137" s="94">
        <v>41760</v>
      </c>
      <c r="CL137" s="98">
        <f t="shared" si="158"/>
        <v>1</v>
      </c>
      <c r="CM137" s="98">
        <f t="shared" si="146"/>
        <v>0</v>
      </c>
      <c r="CN137" s="98">
        <f t="shared" si="146"/>
        <v>0</v>
      </c>
      <c r="CO137" s="98">
        <f t="shared" si="146"/>
        <v>0</v>
      </c>
      <c r="CP137" s="98">
        <f t="shared" si="153"/>
        <v>0</v>
      </c>
      <c r="CQ137" s="98">
        <f t="shared" si="153"/>
        <v>0</v>
      </c>
      <c r="CR137" s="98">
        <f t="shared" si="153"/>
        <v>0</v>
      </c>
      <c r="CS137" s="98">
        <f t="shared" si="153"/>
        <v>0</v>
      </c>
      <c r="CT137" s="98">
        <f t="shared" si="153"/>
        <v>0</v>
      </c>
      <c r="CU137" s="98">
        <f t="shared" si="153"/>
        <v>0</v>
      </c>
      <c r="CV137" s="98">
        <f t="shared" si="153"/>
        <v>0</v>
      </c>
      <c r="CW137" s="98">
        <f t="shared" si="153"/>
        <v>0</v>
      </c>
      <c r="CX137" s="98">
        <f t="shared" si="153"/>
        <v>0</v>
      </c>
      <c r="CY137" s="98">
        <f t="shared" si="153"/>
        <v>0</v>
      </c>
      <c r="CZ137" s="98">
        <f t="shared" si="153"/>
        <v>0</v>
      </c>
      <c r="DA137" s="98">
        <f t="shared" si="153"/>
        <v>0</v>
      </c>
      <c r="DB137" s="98">
        <f t="shared" si="153"/>
        <v>0</v>
      </c>
      <c r="DC137" s="98">
        <f t="shared" si="153"/>
        <v>0</v>
      </c>
      <c r="DD137" s="98">
        <f t="shared" si="153"/>
        <v>0</v>
      </c>
      <c r="DE137" s="98">
        <f t="shared" si="150"/>
        <v>0</v>
      </c>
      <c r="DF137" s="98">
        <f t="shared" si="150"/>
        <v>0</v>
      </c>
      <c r="DG137" s="98">
        <f t="shared" si="150"/>
        <v>0</v>
      </c>
      <c r="DH137" s="98">
        <f t="shared" si="150"/>
        <v>0</v>
      </c>
      <c r="DI137" s="98">
        <f t="shared" si="150"/>
        <v>0</v>
      </c>
      <c r="DJ137" s="98">
        <f t="shared" si="150"/>
        <v>0</v>
      </c>
      <c r="DK137" s="98">
        <f t="shared" si="150"/>
        <v>0</v>
      </c>
      <c r="DL137" s="98">
        <f t="shared" si="150"/>
        <v>0</v>
      </c>
      <c r="DM137" s="98">
        <f t="shared" si="150"/>
        <v>0</v>
      </c>
      <c r="DN137" s="98">
        <f t="shared" si="150"/>
        <v>0</v>
      </c>
      <c r="DO137" s="98">
        <f t="shared" si="150"/>
        <v>0</v>
      </c>
      <c r="DP137" s="98">
        <f t="shared" si="150"/>
        <v>0</v>
      </c>
      <c r="DQ137" s="98">
        <f t="shared" si="150"/>
        <v>0</v>
      </c>
      <c r="DR137" s="98">
        <f t="shared" si="150"/>
        <v>0</v>
      </c>
      <c r="DS137" s="98">
        <f t="shared" si="150"/>
        <v>0</v>
      </c>
      <c r="DT137" s="98">
        <f t="shared" si="148"/>
        <v>0</v>
      </c>
      <c r="DU137" s="98">
        <f t="shared" si="148"/>
        <v>0</v>
      </c>
      <c r="DV137" s="98">
        <f t="shared" si="148"/>
        <v>0</v>
      </c>
      <c r="DW137" s="98">
        <f t="shared" si="148"/>
        <v>0</v>
      </c>
      <c r="DX137" s="98">
        <f t="shared" si="148"/>
        <v>0</v>
      </c>
      <c r="DY137" s="98">
        <f t="shared" si="148"/>
        <v>0</v>
      </c>
      <c r="DZ137" s="98">
        <f t="shared" si="148"/>
        <v>0</v>
      </c>
      <c r="EA137" s="98">
        <f t="shared" si="148"/>
        <v>0</v>
      </c>
      <c r="EB137" s="98">
        <f t="shared" si="148"/>
        <v>0</v>
      </c>
      <c r="EC137" s="143">
        <f t="shared" si="148"/>
        <v>0</v>
      </c>
      <c r="ED137" s="97"/>
      <c r="EE137" s="97"/>
      <c r="EF137" s="97"/>
      <c r="EG137" s="97"/>
      <c r="EH137" s="97"/>
      <c r="EI137" s="97"/>
      <c r="EJ137" s="97"/>
      <c r="EK137" s="97"/>
      <c r="EL137" s="97"/>
      <c r="EM137" s="97"/>
      <c r="EN137" s="97"/>
      <c r="EO137" s="97"/>
      <c r="EP137" s="97"/>
      <c r="EQ137" s="97"/>
      <c r="ER137" s="97"/>
      <c r="ES137" s="97"/>
      <c r="ET137" s="97"/>
      <c r="EU137" s="97"/>
      <c r="EV137" s="97"/>
      <c r="EW137" s="97"/>
      <c r="EX137" s="97"/>
      <c r="EY137" s="97"/>
      <c r="EZ137" s="97"/>
      <c r="FA137" s="97"/>
      <c r="FB137" s="97"/>
      <c r="FC137" s="97"/>
      <c r="FD137" s="97"/>
      <c r="FE137" s="97"/>
      <c r="FF137" s="97"/>
      <c r="FG137" s="97"/>
      <c r="FH137" s="97"/>
      <c r="FI137" s="97"/>
      <c r="FJ137" s="97"/>
      <c r="FK137" s="97"/>
      <c r="FL137" s="97"/>
      <c r="FM137" s="97"/>
      <c r="FN137" s="97"/>
      <c r="FO137" s="97"/>
      <c r="FP137" s="97"/>
      <c r="FQ137" s="97"/>
      <c r="FT137" s="96">
        <v>41760</v>
      </c>
      <c r="FU137" s="97">
        <f t="shared" si="156"/>
        <v>0</v>
      </c>
      <c r="FV137" s="97">
        <f t="shared" si="8"/>
        <v>1</v>
      </c>
      <c r="FW137" s="97">
        <f t="shared" si="9"/>
        <v>1</v>
      </c>
      <c r="FX137" s="97">
        <f t="shared" si="10"/>
        <v>1</v>
      </c>
      <c r="FY137" s="97">
        <f t="shared" si="11"/>
        <v>1</v>
      </c>
      <c r="FZ137" s="97">
        <f t="shared" si="12"/>
        <v>1</v>
      </c>
      <c r="GA137" s="97">
        <f t="shared" si="13"/>
        <v>1</v>
      </c>
      <c r="GB137" s="97">
        <f t="shared" si="14"/>
        <v>1</v>
      </c>
      <c r="GC137" s="97">
        <f t="shared" si="15"/>
        <v>1</v>
      </c>
      <c r="GD137" s="97">
        <f t="shared" si="16"/>
        <v>1</v>
      </c>
      <c r="GE137" s="97">
        <f t="shared" si="17"/>
        <v>1</v>
      </c>
      <c r="GF137" s="97">
        <f t="shared" si="18"/>
        <v>1</v>
      </c>
      <c r="GG137" s="97">
        <f t="shared" si="19"/>
        <v>1</v>
      </c>
      <c r="GH137" s="97">
        <f t="shared" si="20"/>
        <v>1</v>
      </c>
      <c r="GI137" s="97">
        <f t="shared" si="21"/>
        <v>1</v>
      </c>
      <c r="GJ137" s="97">
        <f t="shared" si="22"/>
        <v>1</v>
      </c>
      <c r="GK137" s="97">
        <f t="shared" si="23"/>
        <v>1</v>
      </c>
      <c r="GL137" s="97">
        <f t="shared" si="24"/>
        <v>1</v>
      </c>
      <c r="GM137" s="97">
        <f t="shared" si="25"/>
        <v>1</v>
      </c>
      <c r="GN137" s="97">
        <f t="shared" si="26"/>
        <v>1</v>
      </c>
      <c r="GO137" s="97">
        <f t="shared" si="27"/>
        <v>1</v>
      </c>
      <c r="GP137" s="97">
        <f t="shared" si="28"/>
        <v>1</v>
      </c>
      <c r="GQ137" s="97">
        <f t="shared" si="29"/>
        <v>1</v>
      </c>
      <c r="GR137" s="97">
        <f t="shared" si="30"/>
        <v>1</v>
      </c>
      <c r="GS137" s="97">
        <f t="shared" si="31"/>
        <v>1</v>
      </c>
      <c r="GT137" s="97">
        <f t="shared" si="32"/>
        <v>1</v>
      </c>
      <c r="GU137" s="97">
        <f t="shared" si="33"/>
        <v>1</v>
      </c>
      <c r="GV137" s="97">
        <f t="shared" si="34"/>
        <v>1</v>
      </c>
      <c r="GW137" s="97">
        <f t="shared" si="35"/>
        <v>1</v>
      </c>
      <c r="GX137" s="97">
        <f t="shared" si="36"/>
        <v>1</v>
      </c>
      <c r="GY137" s="97">
        <f t="shared" si="37"/>
        <v>1</v>
      </c>
      <c r="GZ137" s="97">
        <f t="shared" si="38"/>
        <v>1</v>
      </c>
      <c r="HA137" s="97">
        <f t="shared" si="39"/>
        <v>1</v>
      </c>
      <c r="HB137" s="97">
        <f t="shared" si="40"/>
        <v>1</v>
      </c>
      <c r="HC137" s="97">
        <f t="shared" si="41"/>
        <v>1</v>
      </c>
      <c r="HD137" s="97">
        <f t="shared" si="42"/>
        <v>1</v>
      </c>
      <c r="HE137" s="97">
        <f t="shared" si="43"/>
        <v>1</v>
      </c>
      <c r="HF137" s="97">
        <f t="shared" si="44"/>
        <v>1</v>
      </c>
      <c r="HG137" s="97">
        <f t="shared" si="45"/>
        <v>1</v>
      </c>
      <c r="HH137" s="97">
        <f t="shared" si="46"/>
        <v>1</v>
      </c>
      <c r="HI137" s="97">
        <f t="shared" si="47"/>
        <v>1</v>
      </c>
      <c r="HJ137" s="97">
        <f t="shared" si="48"/>
        <v>1</v>
      </c>
      <c r="HK137" s="97">
        <f t="shared" si="49"/>
        <v>1</v>
      </c>
      <c r="HL137" s="157">
        <f t="shared" si="50"/>
        <v>1</v>
      </c>
      <c r="HM137" s="97"/>
      <c r="HN137" s="97"/>
      <c r="HO137" s="99"/>
      <c r="HP137" s="99"/>
      <c r="HQ137" s="99"/>
      <c r="HR137" s="99"/>
      <c r="HS137" s="99"/>
      <c r="HT137" s="99"/>
      <c r="HU137" s="99"/>
      <c r="HV137" s="99"/>
      <c r="HW137" s="99"/>
      <c r="HX137" s="99"/>
      <c r="HY137" s="99"/>
      <c r="HZ137" s="99"/>
      <c r="IA137" s="99"/>
      <c r="IB137" s="99"/>
      <c r="IC137" s="99"/>
      <c r="ID137" s="99"/>
      <c r="IE137" s="99"/>
      <c r="IF137" s="99"/>
      <c r="IG137" s="99"/>
      <c r="IH137" s="99"/>
      <c r="II137" s="99"/>
      <c r="IJ137" s="99"/>
      <c r="IK137" s="99"/>
      <c r="IL137" s="99"/>
      <c r="IM137" s="99"/>
      <c r="IN137" s="99"/>
      <c r="IO137" s="99"/>
      <c r="IP137" s="99"/>
      <c r="IQ137" s="99"/>
      <c r="IR137" s="99"/>
      <c r="IS137" s="99"/>
      <c r="IT137" s="99"/>
      <c r="IU137" s="99"/>
      <c r="IV137" s="99"/>
      <c r="IW137" s="99"/>
      <c r="IX137" s="99"/>
      <c r="IY137" s="99"/>
      <c r="IZ137" s="99"/>
    </row>
    <row r="138" spans="2:260" x14ac:dyDescent="0.35">
      <c r="B138" s="73">
        <v>41791</v>
      </c>
      <c r="C138" s="92">
        <f>AR49</f>
        <v>1</v>
      </c>
      <c r="D138" s="92">
        <f t="shared" ref="D138:AS138" si="167">AS49</f>
        <v>0</v>
      </c>
      <c r="E138" s="92">
        <f t="shared" si="167"/>
        <v>1</v>
      </c>
      <c r="F138" s="92">
        <f t="shared" si="167"/>
        <v>0</v>
      </c>
      <c r="G138" s="92">
        <f t="shared" si="167"/>
        <v>0</v>
      </c>
      <c r="H138" s="92">
        <f t="shared" si="167"/>
        <v>0</v>
      </c>
      <c r="I138" s="92">
        <f t="shared" si="167"/>
        <v>1</v>
      </c>
      <c r="J138" s="92">
        <f t="shared" si="167"/>
        <v>0</v>
      </c>
      <c r="K138" s="92">
        <f t="shared" si="167"/>
        <v>0</v>
      </c>
      <c r="L138" s="92">
        <f t="shared" si="167"/>
        <v>0</v>
      </c>
      <c r="M138" s="92">
        <f t="shared" si="167"/>
        <v>0</v>
      </c>
      <c r="N138" s="92">
        <f t="shared" si="167"/>
        <v>0</v>
      </c>
      <c r="O138" s="92">
        <f t="shared" si="167"/>
        <v>0</v>
      </c>
      <c r="P138" s="92">
        <f t="shared" si="167"/>
        <v>0</v>
      </c>
      <c r="Q138" s="92">
        <f t="shared" si="167"/>
        <v>0</v>
      </c>
      <c r="R138" s="92">
        <f t="shared" si="167"/>
        <v>0</v>
      </c>
      <c r="S138" s="92">
        <f t="shared" si="167"/>
        <v>0</v>
      </c>
      <c r="T138" s="92">
        <f t="shared" si="167"/>
        <v>0</v>
      </c>
      <c r="U138" s="92">
        <f t="shared" si="167"/>
        <v>0</v>
      </c>
      <c r="V138" s="92">
        <f t="shared" si="167"/>
        <v>0</v>
      </c>
      <c r="W138" s="92">
        <f t="shared" si="167"/>
        <v>0</v>
      </c>
      <c r="X138" s="92">
        <f t="shared" si="167"/>
        <v>0</v>
      </c>
      <c r="Y138" s="92">
        <f t="shared" si="167"/>
        <v>0</v>
      </c>
      <c r="Z138" s="92">
        <f t="shared" si="167"/>
        <v>0</v>
      </c>
      <c r="AA138" s="92">
        <f t="shared" si="167"/>
        <v>0</v>
      </c>
      <c r="AB138" s="92">
        <f t="shared" si="167"/>
        <v>0</v>
      </c>
      <c r="AC138" s="92">
        <f t="shared" si="167"/>
        <v>0</v>
      </c>
      <c r="AD138" s="92">
        <f t="shared" si="167"/>
        <v>0</v>
      </c>
      <c r="AE138" s="92">
        <f t="shared" si="167"/>
        <v>0</v>
      </c>
      <c r="AF138" s="92">
        <f t="shared" si="167"/>
        <v>0</v>
      </c>
      <c r="AG138" s="92">
        <f t="shared" si="167"/>
        <v>0</v>
      </c>
      <c r="AH138" s="92">
        <f t="shared" si="167"/>
        <v>0</v>
      </c>
      <c r="AI138" s="92">
        <f t="shared" si="167"/>
        <v>0</v>
      </c>
      <c r="AJ138" s="92">
        <f t="shared" si="167"/>
        <v>0</v>
      </c>
      <c r="AK138" s="92">
        <f t="shared" si="167"/>
        <v>0</v>
      </c>
      <c r="AL138" s="92">
        <f t="shared" si="167"/>
        <v>0</v>
      </c>
      <c r="AM138" s="92">
        <f t="shared" si="167"/>
        <v>0</v>
      </c>
      <c r="AN138" s="92">
        <f t="shared" si="167"/>
        <v>0</v>
      </c>
      <c r="AO138" s="92">
        <f t="shared" si="167"/>
        <v>0</v>
      </c>
      <c r="AP138" s="92">
        <f t="shared" si="167"/>
        <v>0</v>
      </c>
      <c r="AQ138" s="92">
        <f t="shared" si="167"/>
        <v>0</v>
      </c>
      <c r="AR138" s="92">
        <f t="shared" si="167"/>
        <v>0</v>
      </c>
      <c r="AS138" s="150">
        <f t="shared" si="167"/>
        <v>0</v>
      </c>
      <c r="AT138" s="75"/>
      <c r="AU138" s="75"/>
      <c r="AV138" s="75"/>
      <c r="AW138" s="75"/>
      <c r="AX138" s="75"/>
      <c r="AY138" s="75"/>
      <c r="AZ138" s="75"/>
      <c r="BA138" s="75"/>
      <c r="BB138" s="75"/>
      <c r="BC138" s="75"/>
      <c r="BD138" s="75"/>
      <c r="BE138" s="75"/>
      <c r="BF138" s="75"/>
      <c r="BG138" s="75"/>
      <c r="BH138" s="75"/>
      <c r="BI138" s="75"/>
      <c r="BJ138" s="75"/>
      <c r="BK138" s="75"/>
      <c r="BL138" s="75"/>
      <c r="BM138" s="75"/>
      <c r="BN138" s="75"/>
      <c r="BO138" s="75"/>
      <c r="BP138" s="75"/>
      <c r="BQ138" s="75"/>
      <c r="BR138" s="75"/>
      <c r="BS138" s="75"/>
      <c r="BT138" s="75"/>
      <c r="BU138" s="75"/>
      <c r="BV138" s="75"/>
      <c r="BW138" s="75"/>
      <c r="BX138" s="75"/>
      <c r="BY138" s="75"/>
      <c r="BZ138" s="75"/>
      <c r="CA138" s="75"/>
      <c r="CB138" s="75"/>
      <c r="CC138" s="75"/>
      <c r="CD138" s="75"/>
      <c r="CE138" s="75"/>
      <c r="CF138" s="75"/>
      <c r="CG138" s="75"/>
      <c r="CH138" s="75"/>
      <c r="CK138" s="94">
        <v>41791</v>
      </c>
      <c r="CL138" s="98">
        <f t="shared" si="158"/>
        <v>1</v>
      </c>
      <c r="CM138" s="98">
        <f t="shared" si="146"/>
        <v>0</v>
      </c>
      <c r="CN138" s="98">
        <f t="shared" si="146"/>
        <v>1</v>
      </c>
      <c r="CO138" s="98">
        <f t="shared" si="146"/>
        <v>0</v>
      </c>
      <c r="CP138" s="98">
        <f t="shared" si="153"/>
        <v>0</v>
      </c>
      <c r="CQ138" s="98">
        <f t="shared" si="153"/>
        <v>0</v>
      </c>
      <c r="CR138" s="98">
        <f t="shared" si="153"/>
        <v>1</v>
      </c>
      <c r="CS138" s="98">
        <f t="shared" si="153"/>
        <v>0</v>
      </c>
      <c r="CT138" s="98">
        <f t="shared" si="153"/>
        <v>0</v>
      </c>
      <c r="CU138" s="98">
        <f t="shared" si="153"/>
        <v>0</v>
      </c>
      <c r="CV138" s="98">
        <f t="shared" si="153"/>
        <v>0</v>
      </c>
      <c r="CW138" s="98">
        <f t="shared" si="153"/>
        <v>0</v>
      </c>
      <c r="CX138" s="98">
        <f t="shared" si="153"/>
        <v>0</v>
      </c>
      <c r="CY138" s="98">
        <f t="shared" si="153"/>
        <v>0</v>
      </c>
      <c r="CZ138" s="98">
        <f t="shared" si="153"/>
        <v>0</v>
      </c>
      <c r="DA138" s="98">
        <f t="shared" si="153"/>
        <v>0</v>
      </c>
      <c r="DB138" s="98">
        <f t="shared" si="153"/>
        <v>0</v>
      </c>
      <c r="DC138" s="98">
        <f t="shared" si="153"/>
        <v>0</v>
      </c>
      <c r="DD138" s="98">
        <f t="shared" si="153"/>
        <v>0</v>
      </c>
      <c r="DE138" s="98">
        <f t="shared" si="150"/>
        <v>0</v>
      </c>
      <c r="DF138" s="98">
        <f t="shared" si="150"/>
        <v>0</v>
      </c>
      <c r="DG138" s="98">
        <f t="shared" si="150"/>
        <v>0</v>
      </c>
      <c r="DH138" s="98">
        <f t="shared" si="150"/>
        <v>0</v>
      </c>
      <c r="DI138" s="98">
        <f t="shared" si="150"/>
        <v>0</v>
      </c>
      <c r="DJ138" s="98">
        <f t="shared" si="150"/>
        <v>0</v>
      </c>
      <c r="DK138" s="98">
        <f t="shared" si="150"/>
        <v>0</v>
      </c>
      <c r="DL138" s="98">
        <f t="shared" si="150"/>
        <v>0</v>
      </c>
      <c r="DM138" s="98">
        <f t="shared" si="150"/>
        <v>0</v>
      </c>
      <c r="DN138" s="98">
        <f t="shared" si="150"/>
        <v>0</v>
      </c>
      <c r="DO138" s="98">
        <f t="shared" si="150"/>
        <v>0</v>
      </c>
      <c r="DP138" s="98">
        <f t="shared" si="150"/>
        <v>0</v>
      </c>
      <c r="DQ138" s="98">
        <f t="shared" si="150"/>
        <v>0</v>
      </c>
      <c r="DR138" s="98">
        <f t="shared" si="150"/>
        <v>0</v>
      </c>
      <c r="DS138" s="98">
        <f t="shared" si="150"/>
        <v>0</v>
      </c>
      <c r="DT138" s="98">
        <f t="shared" si="148"/>
        <v>0</v>
      </c>
      <c r="DU138" s="98">
        <f t="shared" si="148"/>
        <v>0</v>
      </c>
      <c r="DV138" s="98">
        <f t="shared" si="148"/>
        <v>0</v>
      </c>
      <c r="DW138" s="98">
        <f t="shared" si="148"/>
        <v>0</v>
      </c>
      <c r="DX138" s="98">
        <f t="shared" si="148"/>
        <v>0</v>
      </c>
      <c r="DY138" s="98">
        <f t="shared" si="148"/>
        <v>0</v>
      </c>
      <c r="DZ138" s="98">
        <f t="shared" si="148"/>
        <v>0</v>
      </c>
      <c r="EA138" s="98">
        <f t="shared" si="148"/>
        <v>0</v>
      </c>
      <c r="EB138" s="143">
        <f t="shared" si="148"/>
        <v>0</v>
      </c>
      <c r="EC138" s="97"/>
      <c r="ED138" s="97"/>
      <c r="EE138" s="97"/>
      <c r="EF138" s="97"/>
      <c r="EG138" s="97"/>
      <c r="EH138" s="97"/>
      <c r="EI138" s="97"/>
      <c r="EJ138" s="97"/>
      <c r="EK138" s="97"/>
      <c r="EL138" s="97"/>
      <c r="EM138" s="97"/>
      <c r="EN138" s="97"/>
      <c r="EO138" s="97"/>
      <c r="EP138" s="97"/>
      <c r="EQ138" s="97"/>
      <c r="ER138" s="97"/>
      <c r="ES138" s="97"/>
      <c r="ET138" s="97"/>
      <c r="EU138" s="97"/>
      <c r="EV138" s="97"/>
      <c r="EW138" s="97"/>
      <c r="EX138" s="97"/>
      <c r="EY138" s="97"/>
      <c r="EZ138" s="97"/>
      <c r="FA138" s="97"/>
      <c r="FB138" s="97"/>
      <c r="FC138" s="97"/>
      <c r="FD138" s="97"/>
      <c r="FE138" s="97"/>
      <c r="FF138" s="97"/>
      <c r="FG138" s="97"/>
      <c r="FH138" s="97"/>
      <c r="FI138" s="97"/>
      <c r="FJ138" s="97"/>
      <c r="FK138" s="97"/>
      <c r="FL138" s="97"/>
      <c r="FM138" s="97"/>
      <c r="FN138" s="97"/>
      <c r="FO138" s="97"/>
      <c r="FP138" s="97"/>
      <c r="FQ138" s="97"/>
      <c r="FT138" s="96">
        <v>41791</v>
      </c>
      <c r="FU138" s="97">
        <f t="shared" si="156"/>
        <v>0</v>
      </c>
      <c r="FV138" s="97">
        <f t="shared" si="8"/>
        <v>1</v>
      </c>
      <c r="FW138" s="97">
        <f t="shared" si="9"/>
        <v>0</v>
      </c>
      <c r="FX138" s="97">
        <f t="shared" si="10"/>
        <v>1</v>
      </c>
      <c r="FY138" s="97">
        <f t="shared" si="11"/>
        <v>1</v>
      </c>
      <c r="FZ138" s="97">
        <f t="shared" si="12"/>
        <v>1</v>
      </c>
      <c r="GA138" s="97">
        <f t="shared" si="13"/>
        <v>0</v>
      </c>
      <c r="GB138" s="97">
        <f t="shared" si="14"/>
        <v>1</v>
      </c>
      <c r="GC138" s="97">
        <f t="shared" si="15"/>
        <v>1</v>
      </c>
      <c r="GD138" s="97">
        <f t="shared" si="16"/>
        <v>1</v>
      </c>
      <c r="GE138" s="97">
        <f t="shared" si="17"/>
        <v>1</v>
      </c>
      <c r="GF138" s="97">
        <f t="shared" si="18"/>
        <v>1</v>
      </c>
      <c r="GG138" s="97">
        <f t="shared" si="19"/>
        <v>1</v>
      </c>
      <c r="GH138" s="97">
        <f t="shared" si="20"/>
        <v>1</v>
      </c>
      <c r="GI138" s="97">
        <f t="shared" si="21"/>
        <v>1</v>
      </c>
      <c r="GJ138" s="97">
        <f t="shared" si="22"/>
        <v>1</v>
      </c>
      <c r="GK138" s="97">
        <f t="shared" si="23"/>
        <v>1</v>
      </c>
      <c r="GL138" s="97">
        <f t="shared" si="24"/>
        <v>1</v>
      </c>
      <c r="GM138" s="97">
        <f t="shared" si="25"/>
        <v>1</v>
      </c>
      <c r="GN138" s="97">
        <f t="shared" si="26"/>
        <v>1</v>
      </c>
      <c r="GO138" s="97">
        <f t="shared" si="27"/>
        <v>1</v>
      </c>
      <c r="GP138" s="97">
        <f t="shared" si="28"/>
        <v>1</v>
      </c>
      <c r="GQ138" s="97">
        <f t="shared" si="29"/>
        <v>1</v>
      </c>
      <c r="GR138" s="97">
        <f t="shared" si="30"/>
        <v>1</v>
      </c>
      <c r="GS138" s="97">
        <f t="shared" si="31"/>
        <v>1</v>
      </c>
      <c r="GT138" s="97">
        <f t="shared" si="32"/>
        <v>1</v>
      </c>
      <c r="GU138" s="97">
        <f t="shared" si="33"/>
        <v>1</v>
      </c>
      <c r="GV138" s="97">
        <f t="shared" si="34"/>
        <v>1</v>
      </c>
      <c r="GW138" s="97">
        <f t="shared" si="35"/>
        <v>1</v>
      </c>
      <c r="GX138" s="97">
        <f t="shared" si="36"/>
        <v>1</v>
      </c>
      <c r="GY138" s="97">
        <f t="shared" si="37"/>
        <v>1</v>
      </c>
      <c r="GZ138" s="97">
        <f t="shared" si="38"/>
        <v>1</v>
      </c>
      <c r="HA138" s="97">
        <f t="shared" si="39"/>
        <v>1</v>
      </c>
      <c r="HB138" s="97">
        <f t="shared" si="40"/>
        <v>1</v>
      </c>
      <c r="HC138" s="97">
        <f t="shared" si="41"/>
        <v>1</v>
      </c>
      <c r="HD138" s="97">
        <f t="shared" si="42"/>
        <v>1</v>
      </c>
      <c r="HE138" s="97">
        <f t="shared" si="43"/>
        <v>1</v>
      </c>
      <c r="HF138" s="97">
        <f t="shared" si="44"/>
        <v>1</v>
      </c>
      <c r="HG138" s="97">
        <f t="shared" si="45"/>
        <v>1</v>
      </c>
      <c r="HH138" s="97">
        <f t="shared" si="46"/>
        <v>1</v>
      </c>
      <c r="HI138" s="97">
        <f t="shared" si="47"/>
        <v>1</v>
      </c>
      <c r="HJ138" s="97">
        <f t="shared" si="48"/>
        <v>1</v>
      </c>
      <c r="HK138" s="157">
        <f t="shared" si="49"/>
        <v>1</v>
      </c>
      <c r="HL138" s="97"/>
      <c r="HM138" s="97"/>
      <c r="HN138" s="97"/>
      <c r="HO138" s="99"/>
      <c r="HP138" s="99"/>
      <c r="HQ138" s="99"/>
      <c r="HR138" s="99"/>
      <c r="HS138" s="99"/>
      <c r="HT138" s="99"/>
      <c r="HU138" s="99"/>
      <c r="HV138" s="99"/>
      <c r="HW138" s="99"/>
      <c r="HX138" s="99"/>
      <c r="HY138" s="99"/>
      <c r="HZ138" s="99"/>
      <c r="IA138" s="99"/>
      <c r="IB138" s="99"/>
      <c r="IC138" s="99"/>
      <c r="ID138" s="99"/>
      <c r="IE138" s="99"/>
      <c r="IF138" s="99"/>
      <c r="IG138" s="99"/>
      <c r="IH138" s="99"/>
      <c r="II138" s="99"/>
      <c r="IJ138" s="99"/>
      <c r="IK138" s="99"/>
      <c r="IL138" s="99"/>
      <c r="IM138" s="99"/>
      <c r="IN138" s="99"/>
      <c r="IO138" s="99"/>
      <c r="IP138" s="99"/>
      <c r="IQ138" s="99"/>
      <c r="IR138" s="99"/>
      <c r="IS138" s="99"/>
      <c r="IT138" s="99"/>
      <c r="IU138" s="99"/>
      <c r="IV138" s="99"/>
      <c r="IW138" s="99"/>
      <c r="IX138" s="99"/>
      <c r="IY138" s="99"/>
      <c r="IZ138" s="99"/>
    </row>
    <row r="139" spans="2:260" x14ac:dyDescent="0.35">
      <c r="B139" s="73">
        <v>41821</v>
      </c>
      <c r="C139" s="92">
        <f>AS50</f>
        <v>5</v>
      </c>
      <c r="D139" s="92">
        <f t="shared" ref="D139:AR139" si="168">AT50</f>
        <v>1</v>
      </c>
      <c r="E139" s="92">
        <f t="shared" si="168"/>
        <v>0</v>
      </c>
      <c r="F139" s="92">
        <f t="shared" si="168"/>
        <v>1</v>
      </c>
      <c r="G139" s="92">
        <f t="shared" si="168"/>
        <v>0</v>
      </c>
      <c r="H139" s="92">
        <f t="shared" si="168"/>
        <v>1</v>
      </c>
      <c r="I139" s="92">
        <f t="shared" si="168"/>
        <v>0</v>
      </c>
      <c r="J139" s="92">
        <f t="shared" si="168"/>
        <v>0</v>
      </c>
      <c r="K139" s="92">
        <f t="shared" si="168"/>
        <v>0</v>
      </c>
      <c r="L139" s="92">
        <f t="shared" si="168"/>
        <v>0</v>
      </c>
      <c r="M139" s="92">
        <f t="shared" si="168"/>
        <v>0</v>
      </c>
      <c r="N139" s="92">
        <f t="shared" si="168"/>
        <v>0</v>
      </c>
      <c r="O139" s="92">
        <f t="shared" si="168"/>
        <v>0</v>
      </c>
      <c r="P139" s="92">
        <f t="shared" si="168"/>
        <v>0</v>
      </c>
      <c r="Q139" s="92">
        <f t="shared" si="168"/>
        <v>0</v>
      </c>
      <c r="R139" s="92">
        <f t="shared" si="168"/>
        <v>0</v>
      </c>
      <c r="S139" s="92">
        <f t="shared" si="168"/>
        <v>0</v>
      </c>
      <c r="T139" s="92">
        <f t="shared" si="168"/>
        <v>0</v>
      </c>
      <c r="U139" s="92">
        <f t="shared" si="168"/>
        <v>0</v>
      </c>
      <c r="V139" s="92">
        <f t="shared" si="168"/>
        <v>0</v>
      </c>
      <c r="W139" s="92">
        <f t="shared" si="168"/>
        <v>0</v>
      </c>
      <c r="X139" s="92">
        <f t="shared" si="168"/>
        <v>0</v>
      </c>
      <c r="Y139" s="92">
        <f t="shared" si="168"/>
        <v>0</v>
      </c>
      <c r="Z139" s="92">
        <f t="shared" si="168"/>
        <v>0</v>
      </c>
      <c r="AA139" s="92">
        <f t="shared" si="168"/>
        <v>0</v>
      </c>
      <c r="AB139" s="92">
        <f t="shared" si="168"/>
        <v>0</v>
      </c>
      <c r="AC139" s="92">
        <f t="shared" si="168"/>
        <v>0</v>
      </c>
      <c r="AD139" s="92">
        <f t="shared" si="168"/>
        <v>0</v>
      </c>
      <c r="AE139" s="92">
        <f t="shared" si="168"/>
        <v>0</v>
      </c>
      <c r="AF139" s="92">
        <f t="shared" si="168"/>
        <v>0</v>
      </c>
      <c r="AG139" s="92">
        <f t="shared" si="168"/>
        <v>0</v>
      </c>
      <c r="AH139" s="92">
        <f t="shared" si="168"/>
        <v>0</v>
      </c>
      <c r="AI139" s="92">
        <f t="shared" si="168"/>
        <v>0</v>
      </c>
      <c r="AJ139" s="92">
        <f t="shared" si="168"/>
        <v>0</v>
      </c>
      <c r="AK139" s="92">
        <f t="shared" si="168"/>
        <v>0</v>
      </c>
      <c r="AL139" s="92">
        <f t="shared" si="168"/>
        <v>0</v>
      </c>
      <c r="AM139" s="92">
        <f t="shared" si="168"/>
        <v>0</v>
      </c>
      <c r="AN139" s="92">
        <f t="shared" si="168"/>
        <v>0</v>
      </c>
      <c r="AO139" s="92">
        <f t="shared" si="168"/>
        <v>0</v>
      </c>
      <c r="AP139" s="92">
        <f t="shared" si="168"/>
        <v>0</v>
      </c>
      <c r="AQ139" s="92">
        <f t="shared" si="168"/>
        <v>0</v>
      </c>
      <c r="AR139" s="150">
        <f t="shared" si="168"/>
        <v>0</v>
      </c>
      <c r="AS139" s="75"/>
      <c r="AT139" s="75"/>
      <c r="AU139" s="75"/>
      <c r="AV139" s="75"/>
      <c r="AW139" s="75"/>
      <c r="AX139" s="75"/>
      <c r="AY139" s="75"/>
      <c r="AZ139" s="75"/>
      <c r="BA139" s="75"/>
      <c r="BB139" s="75"/>
      <c r="BC139" s="75"/>
      <c r="BD139" s="75"/>
      <c r="BE139" s="75"/>
      <c r="BF139" s="75"/>
      <c r="BG139" s="75"/>
      <c r="BH139" s="75"/>
      <c r="BI139" s="75"/>
      <c r="BJ139" s="75"/>
      <c r="BK139" s="75"/>
      <c r="BL139" s="75"/>
      <c r="BM139" s="75"/>
      <c r="BN139" s="75"/>
      <c r="BO139" s="75"/>
      <c r="BP139" s="75"/>
      <c r="BQ139" s="75"/>
      <c r="BR139" s="75"/>
      <c r="BS139" s="75"/>
      <c r="BT139" s="75"/>
      <c r="BU139" s="75"/>
      <c r="BV139" s="75"/>
      <c r="BW139" s="75"/>
      <c r="BX139" s="75"/>
      <c r="BY139" s="75"/>
      <c r="BZ139" s="75"/>
      <c r="CA139" s="75"/>
      <c r="CB139" s="75"/>
      <c r="CC139" s="75"/>
      <c r="CD139" s="75"/>
      <c r="CE139" s="75"/>
      <c r="CF139" s="75"/>
      <c r="CG139" s="75"/>
      <c r="CH139" s="75"/>
      <c r="CK139" s="94">
        <v>41821</v>
      </c>
      <c r="CL139" s="98">
        <f t="shared" si="158"/>
        <v>1</v>
      </c>
      <c r="CM139" s="98">
        <f t="shared" ref="CM139:CO154" si="169">D139/$C139</f>
        <v>0.2</v>
      </c>
      <c r="CN139" s="98">
        <f t="shared" si="169"/>
        <v>0</v>
      </c>
      <c r="CO139" s="98">
        <f t="shared" si="169"/>
        <v>0.2</v>
      </c>
      <c r="CP139" s="98">
        <f t="shared" si="153"/>
        <v>0</v>
      </c>
      <c r="CQ139" s="98">
        <f t="shared" si="153"/>
        <v>0.2</v>
      </c>
      <c r="CR139" s="98">
        <f t="shared" si="153"/>
        <v>0</v>
      </c>
      <c r="CS139" s="98">
        <f t="shared" si="153"/>
        <v>0</v>
      </c>
      <c r="CT139" s="98">
        <f t="shared" si="153"/>
        <v>0</v>
      </c>
      <c r="CU139" s="98">
        <f t="shared" si="153"/>
        <v>0</v>
      </c>
      <c r="CV139" s="98">
        <f t="shared" si="153"/>
        <v>0</v>
      </c>
      <c r="CW139" s="98">
        <f t="shared" si="153"/>
        <v>0</v>
      </c>
      <c r="CX139" s="98">
        <f t="shared" si="153"/>
        <v>0</v>
      </c>
      <c r="CY139" s="98">
        <f t="shared" si="153"/>
        <v>0</v>
      </c>
      <c r="CZ139" s="98">
        <f t="shared" si="153"/>
        <v>0</v>
      </c>
      <c r="DA139" s="98">
        <f t="shared" si="153"/>
        <v>0</v>
      </c>
      <c r="DB139" s="98">
        <f t="shared" si="153"/>
        <v>0</v>
      </c>
      <c r="DC139" s="98">
        <f t="shared" si="153"/>
        <v>0</v>
      </c>
      <c r="DD139" s="98">
        <f t="shared" si="153"/>
        <v>0</v>
      </c>
      <c r="DE139" s="98">
        <f t="shared" si="150"/>
        <v>0</v>
      </c>
      <c r="DF139" s="98">
        <f t="shared" si="150"/>
        <v>0</v>
      </c>
      <c r="DG139" s="98">
        <f t="shared" si="150"/>
        <v>0</v>
      </c>
      <c r="DH139" s="98">
        <f t="shared" si="150"/>
        <v>0</v>
      </c>
      <c r="DI139" s="98">
        <f t="shared" si="150"/>
        <v>0</v>
      </c>
      <c r="DJ139" s="98">
        <f t="shared" si="150"/>
        <v>0</v>
      </c>
      <c r="DK139" s="98">
        <f t="shared" si="150"/>
        <v>0</v>
      </c>
      <c r="DL139" s="98">
        <f t="shared" si="150"/>
        <v>0</v>
      </c>
      <c r="DM139" s="98">
        <f t="shared" si="150"/>
        <v>0</v>
      </c>
      <c r="DN139" s="98">
        <f t="shared" si="150"/>
        <v>0</v>
      </c>
      <c r="DO139" s="98">
        <f t="shared" si="150"/>
        <v>0</v>
      </c>
      <c r="DP139" s="98">
        <f t="shared" si="150"/>
        <v>0</v>
      </c>
      <c r="DQ139" s="98">
        <f t="shared" si="150"/>
        <v>0</v>
      </c>
      <c r="DR139" s="98">
        <f t="shared" si="150"/>
        <v>0</v>
      </c>
      <c r="DS139" s="98">
        <f t="shared" si="150"/>
        <v>0</v>
      </c>
      <c r="DT139" s="98">
        <f t="shared" si="148"/>
        <v>0</v>
      </c>
      <c r="DU139" s="98">
        <f t="shared" si="148"/>
        <v>0</v>
      </c>
      <c r="DV139" s="98">
        <f t="shared" si="148"/>
        <v>0</v>
      </c>
      <c r="DW139" s="98">
        <f t="shared" si="148"/>
        <v>0</v>
      </c>
      <c r="DX139" s="98">
        <f t="shared" si="148"/>
        <v>0</v>
      </c>
      <c r="DY139" s="98">
        <f t="shared" si="148"/>
        <v>0</v>
      </c>
      <c r="DZ139" s="98">
        <f t="shared" si="148"/>
        <v>0</v>
      </c>
      <c r="EA139" s="143">
        <f t="shared" si="148"/>
        <v>0</v>
      </c>
      <c r="EB139" s="97"/>
      <c r="EC139" s="97"/>
      <c r="ED139" s="97"/>
      <c r="EE139" s="97"/>
      <c r="EF139" s="97"/>
      <c r="EG139" s="97"/>
      <c r="EH139" s="97"/>
      <c r="EI139" s="97"/>
      <c r="EJ139" s="97"/>
      <c r="EK139" s="97"/>
      <c r="EL139" s="97"/>
      <c r="EM139" s="97"/>
      <c r="EN139" s="97"/>
      <c r="EO139" s="97"/>
      <c r="EP139" s="97"/>
      <c r="EQ139" s="97"/>
      <c r="ER139" s="97"/>
      <c r="ES139" s="97"/>
      <c r="ET139" s="97"/>
      <c r="EU139" s="97"/>
      <c r="EV139" s="97"/>
      <c r="EW139" s="97"/>
      <c r="EX139" s="97"/>
      <c r="EY139" s="97"/>
      <c r="EZ139" s="97"/>
      <c r="FA139" s="97"/>
      <c r="FB139" s="97"/>
      <c r="FC139" s="97"/>
      <c r="FD139" s="97"/>
      <c r="FE139" s="97"/>
      <c r="FF139" s="97"/>
      <c r="FG139" s="97"/>
      <c r="FH139" s="97"/>
      <c r="FI139" s="97"/>
      <c r="FJ139" s="97"/>
      <c r="FK139" s="97"/>
      <c r="FL139" s="97"/>
      <c r="FM139" s="97"/>
      <c r="FN139" s="97"/>
      <c r="FO139" s="97"/>
      <c r="FP139" s="97"/>
      <c r="FQ139" s="97"/>
      <c r="FT139" s="96">
        <v>41821</v>
      </c>
      <c r="FU139" s="97">
        <f t="shared" si="156"/>
        <v>0</v>
      </c>
      <c r="FV139" s="97">
        <f t="shared" si="8"/>
        <v>0.8</v>
      </c>
      <c r="FW139" s="97">
        <f t="shared" si="9"/>
        <v>1</v>
      </c>
      <c r="FX139" s="97">
        <f t="shared" si="10"/>
        <v>0.8</v>
      </c>
      <c r="FY139" s="97">
        <f t="shared" si="11"/>
        <v>1</v>
      </c>
      <c r="FZ139" s="97">
        <f t="shared" si="12"/>
        <v>0.8</v>
      </c>
      <c r="GA139" s="97">
        <f t="shared" si="13"/>
        <v>1</v>
      </c>
      <c r="GB139" s="97">
        <f t="shared" si="14"/>
        <v>1</v>
      </c>
      <c r="GC139" s="97">
        <f t="shared" si="15"/>
        <v>1</v>
      </c>
      <c r="GD139" s="97">
        <f t="shared" si="16"/>
        <v>1</v>
      </c>
      <c r="GE139" s="97">
        <f t="shared" si="17"/>
        <v>1</v>
      </c>
      <c r="GF139" s="97">
        <f t="shared" si="18"/>
        <v>1</v>
      </c>
      <c r="GG139" s="97">
        <f t="shared" si="19"/>
        <v>1</v>
      </c>
      <c r="GH139" s="97">
        <f t="shared" si="20"/>
        <v>1</v>
      </c>
      <c r="GI139" s="97">
        <f t="shared" si="21"/>
        <v>1</v>
      </c>
      <c r="GJ139" s="97">
        <f t="shared" si="22"/>
        <v>1</v>
      </c>
      <c r="GK139" s="97">
        <f t="shared" si="23"/>
        <v>1</v>
      </c>
      <c r="GL139" s="97">
        <f t="shared" si="24"/>
        <v>1</v>
      </c>
      <c r="GM139" s="97">
        <f t="shared" si="25"/>
        <v>1</v>
      </c>
      <c r="GN139" s="97">
        <f t="shared" si="26"/>
        <v>1</v>
      </c>
      <c r="GO139" s="97">
        <f t="shared" si="27"/>
        <v>1</v>
      </c>
      <c r="GP139" s="97">
        <f t="shared" si="28"/>
        <v>1</v>
      </c>
      <c r="GQ139" s="97">
        <f t="shared" si="29"/>
        <v>1</v>
      </c>
      <c r="GR139" s="97">
        <f t="shared" si="30"/>
        <v>1</v>
      </c>
      <c r="GS139" s="97">
        <f t="shared" si="31"/>
        <v>1</v>
      </c>
      <c r="GT139" s="97">
        <f t="shared" si="32"/>
        <v>1</v>
      </c>
      <c r="GU139" s="97">
        <f t="shared" si="33"/>
        <v>1</v>
      </c>
      <c r="GV139" s="97">
        <f t="shared" si="34"/>
        <v>1</v>
      </c>
      <c r="GW139" s="97">
        <f t="shared" si="35"/>
        <v>1</v>
      </c>
      <c r="GX139" s="97">
        <f t="shared" si="36"/>
        <v>1</v>
      </c>
      <c r="GY139" s="97">
        <f t="shared" si="37"/>
        <v>1</v>
      </c>
      <c r="GZ139" s="97">
        <f t="shared" si="38"/>
        <v>1</v>
      </c>
      <c r="HA139" s="97">
        <f t="shared" si="39"/>
        <v>1</v>
      </c>
      <c r="HB139" s="97">
        <f t="shared" si="40"/>
        <v>1</v>
      </c>
      <c r="HC139" s="97">
        <f t="shared" si="41"/>
        <v>1</v>
      </c>
      <c r="HD139" s="97">
        <f t="shared" si="42"/>
        <v>1</v>
      </c>
      <c r="HE139" s="97">
        <f t="shared" si="43"/>
        <v>1</v>
      </c>
      <c r="HF139" s="97">
        <f t="shared" si="44"/>
        <v>1</v>
      </c>
      <c r="HG139" s="97">
        <f t="shared" si="45"/>
        <v>1</v>
      </c>
      <c r="HH139" s="97">
        <f t="shared" si="46"/>
        <v>1</v>
      </c>
      <c r="HI139" s="97">
        <f t="shared" si="47"/>
        <v>1</v>
      </c>
      <c r="HJ139" s="157">
        <f t="shared" si="48"/>
        <v>1</v>
      </c>
      <c r="HK139" s="97"/>
      <c r="HL139" s="97"/>
      <c r="HM139" s="97"/>
      <c r="HN139" s="97"/>
      <c r="HO139" s="99"/>
      <c r="HP139" s="99"/>
      <c r="HQ139" s="99"/>
      <c r="HR139" s="99"/>
      <c r="HS139" s="99"/>
      <c r="HT139" s="99"/>
      <c r="HU139" s="99"/>
      <c r="HV139" s="99"/>
      <c r="HW139" s="99"/>
      <c r="HX139" s="99"/>
      <c r="HY139" s="99"/>
      <c r="HZ139" s="99"/>
      <c r="IA139" s="99"/>
      <c r="IB139" s="99"/>
      <c r="IC139" s="99"/>
      <c r="ID139" s="99"/>
      <c r="IE139" s="99"/>
      <c r="IF139" s="99"/>
      <c r="IG139" s="99"/>
      <c r="IH139" s="99"/>
      <c r="II139" s="99"/>
      <c r="IJ139" s="99"/>
      <c r="IK139" s="99"/>
      <c r="IL139" s="99"/>
      <c r="IM139" s="99"/>
      <c r="IN139" s="99"/>
      <c r="IO139" s="99"/>
      <c r="IP139" s="99"/>
      <c r="IQ139" s="99"/>
      <c r="IR139" s="99"/>
      <c r="IS139" s="99"/>
      <c r="IT139" s="99"/>
      <c r="IU139" s="99"/>
      <c r="IV139" s="99"/>
      <c r="IW139" s="99"/>
      <c r="IX139" s="99"/>
      <c r="IY139" s="99"/>
      <c r="IZ139" s="99"/>
    </row>
    <row r="140" spans="2:260" x14ac:dyDescent="0.35">
      <c r="B140" s="73">
        <v>41852</v>
      </c>
      <c r="C140" s="92">
        <f>AT51</f>
        <v>4</v>
      </c>
      <c r="D140" s="92">
        <f t="shared" ref="D140:AQ140" si="170">AU51</f>
        <v>1</v>
      </c>
      <c r="E140" s="92">
        <f t="shared" si="170"/>
        <v>1</v>
      </c>
      <c r="F140" s="92">
        <f t="shared" si="170"/>
        <v>1</v>
      </c>
      <c r="G140" s="92">
        <f t="shared" si="170"/>
        <v>1</v>
      </c>
      <c r="H140" s="92">
        <f t="shared" si="170"/>
        <v>0</v>
      </c>
      <c r="I140" s="92">
        <f t="shared" si="170"/>
        <v>1</v>
      </c>
      <c r="J140" s="92">
        <f t="shared" si="170"/>
        <v>1</v>
      </c>
      <c r="K140" s="92">
        <f t="shared" si="170"/>
        <v>1</v>
      </c>
      <c r="L140" s="92">
        <f t="shared" si="170"/>
        <v>0</v>
      </c>
      <c r="M140" s="92">
        <f t="shared" si="170"/>
        <v>1</v>
      </c>
      <c r="N140" s="92">
        <f t="shared" si="170"/>
        <v>1</v>
      </c>
      <c r="O140" s="92">
        <f t="shared" si="170"/>
        <v>1</v>
      </c>
      <c r="P140" s="92">
        <f t="shared" si="170"/>
        <v>0</v>
      </c>
      <c r="Q140" s="92">
        <f t="shared" si="170"/>
        <v>0</v>
      </c>
      <c r="R140" s="92">
        <f t="shared" si="170"/>
        <v>0</v>
      </c>
      <c r="S140" s="92">
        <f t="shared" si="170"/>
        <v>0</v>
      </c>
      <c r="T140" s="92">
        <f t="shared" si="170"/>
        <v>0</v>
      </c>
      <c r="U140" s="92">
        <f t="shared" si="170"/>
        <v>0</v>
      </c>
      <c r="V140" s="92">
        <f t="shared" si="170"/>
        <v>0</v>
      </c>
      <c r="W140" s="92">
        <f t="shared" si="170"/>
        <v>0</v>
      </c>
      <c r="X140" s="92">
        <f t="shared" si="170"/>
        <v>0</v>
      </c>
      <c r="Y140" s="92">
        <f t="shared" si="170"/>
        <v>0</v>
      </c>
      <c r="Z140" s="92">
        <f t="shared" si="170"/>
        <v>0</v>
      </c>
      <c r="AA140" s="92">
        <f t="shared" si="170"/>
        <v>0</v>
      </c>
      <c r="AB140" s="92">
        <f t="shared" si="170"/>
        <v>0</v>
      </c>
      <c r="AC140" s="92">
        <f t="shared" si="170"/>
        <v>0</v>
      </c>
      <c r="AD140" s="92">
        <f t="shared" si="170"/>
        <v>0</v>
      </c>
      <c r="AE140" s="92">
        <f t="shared" si="170"/>
        <v>0</v>
      </c>
      <c r="AF140" s="92">
        <f t="shared" si="170"/>
        <v>0</v>
      </c>
      <c r="AG140" s="92">
        <f t="shared" si="170"/>
        <v>0</v>
      </c>
      <c r="AH140" s="92">
        <f t="shared" si="170"/>
        <v>0</v>
      </c>
      <c r="AI140" s="92">
        <f t="shared" si="170"/>
        <v>0</v>
      </c>
      <c r="AJ140" s="92">
        <f t="shared" si="170"/>
        <v>0</v>
      </c>
      <c r="AK140" s="92">
        <f t="shared" si="170"/>
        <v>0</v>
      </c>
      <c r="AL140" s="92">
        <f t="shared" si="170"/>
        <v>0</v>
      </c>
      <c r="AM140" s="92">
        <f t="shared" si="170"/>
        <v>0</v>
      </c>
      <c r="AN140" s="92">
        <f t="shared" si="170"/>
        <v>0</v>
      </c>
      <c r="AO140" s="92">
        <f t="shared" si="170"/>
        <v>0</v>
      </c>
      <c r="AP140" s="92">
        <f t="shared" si="170"/>
        <v>0</v>
      </c>
      <c r="AQ140" s="150">
        <f t="shared" si="170"/>
        <v>0</v>
      </c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  <c r="BB140" s="75"/>
      <c r="BC140" s="75"/>
      <c r="BD140" s="75"/>
      <c r="BE140" s="75"/>
      <c r="BF140" s="75"/>
      <c r="BG140" s="75"/>
      <c r="BH140" s="75"/>
      <c r="BI140" s="75"/>
      <c r="BJ140" s="75"/>
      <c r="BK140" s="75"/>
      <c r="BL140" s="75"/>
      <c r="BM140" s="75"/>
      <c r="BN140" s="75"/>
      <c r="BO140" s="75"/>
      <c r="BP140" s="75"/>
      <c r="BQ140" s="75"/>
      <c r="BR140" s="75"/>
      <c r="BS140" s="75"/>
      <c r="BT140" s="75"/>
      <c r="BU140" s="75"/>
      <c r="BV140" s="75"/>
      <c r="BW140" s="75"/>
      <c r="BX140" s="75"/>
      <c r="BY140" s="75"/>
      <c r="BZ140" s="75"/>
      <c r="CA140" s="75"/>
      <c r="CB140" s="75"/>
      <c r="CC140" s="75"/>
      <c r="CD140" s="75"/>
      <c r="CE140" s="75"/>
      <c r="CF140" s="75"/>
      <c r="CG140" s="75"/>
      <c r="CH140" s="75"/>
      <c r="CK140" s="94">
        <v>41852</v>
      </c>
      <c r="CL140" s="98">
        <f t="shared" si="158"/>
        <v>1</v>
      </c>
      <c r="CM140" s="98">
        <f t="shared" si="169"/>
        <v>0.25</v>
      </c>
      <c r="CN140" s="98">
        <f t="shared" si="169"/>
        <v>0.25</v>
      </c>
      <c r="CO140" s="98">
        <f t="shared" si="169"/>
        <v>0.25</v>
      </c>
      <c r="CP140" s="98">
        <f t="shared" si="153"/>
        <v>0.25</v>
      </c>
      <c r="CQ140" s="98">
        <f t="shared" si="153"/>
        <v>0</v>
      </c>
      <c r="CR140" s="98">
        <f t="shared" si="153"/>
        <v>0.25</v>
      </c>
      <c r="CS140" s="98">
        <f t="shared" si="153"/>
        <v>0.25</v>
      </c>
      <c r="CT140" s="98">
        <f t="shared" si="153"/>
        <v>0.25</v>
      </c>
      <c r="CU140" s="98">
        <f t="shared" si="153"/>
        <v>0</v>
      </c>
      <c r="CV140" s="98">
        <f t="shared" si="153"/>
        <v>0.25</v>
      </c>
      <c r="CW140" s="98">
        <f t="shared" si="153"/>
        <v>0.25</v>
      </c>
      <c r="CX140" s="98">
        <f t="shared" si="153"/>
        <v>0.25</v>
      </c>
      <c r="CY140" s="98">
        <f t="shared" si="153"/>
        <v>0</v>
      </c>
      <c r="CZ140" s="98">
        <f t="shared" si="153"/>
        <v>0</v>
      </c>
      <c r="DA140" s="98">
        <f t="shared" si="153"/>
        <v>0</v>
      </c>
      <c r="DB140" s="98">
        <f t="shared" si="153"/>
        <v>0</v>
      </c>
      <c r="DC140" s="98">
        <f t="shared" si="153"/>
        <v>0</v>
      </c>
      <c r="DD140" s="98">
        <f t="shared" si="153"/>
        <v>0</v>
      </c>
      <c r="DE140" s="98">
        <f t="shared" si="150"/>
        <v>0</v>
      </c>
      <c r="DF140" s="98">
        <f t="shared" si="150"/>
        <v>0</v>
      </c>
      <c r="DG140" s="98">
        <f t="shared" si="150"/>
        <v>0</v>
      </c>
      <c r="DH140" s="98">
        <f t="shared" si="150"/>
        <v>0</v>
      </c>
      <c r="DI140" s="98">
        <f t="shared" si="150"/>
        <v>0</v>
      </c>
      <c r="DJ140" s="98">
        <f t="shared" si="150"/>
        <v>0</v>
      </c>
      <c r="DK140" s="98">
        <f t="shared" si="150"/>
        <v>0</v>
      </c>
      <c r="DL140" s="98">
        <f t="shared" si="150"/>
        <v>0</v>
      </c>
      <c r="DM140" s="98">
        <f t="shared" si="150"/>
        <v>0</v>
      </c>
      <c r="DN140" s="98">
        <f t="shared" si="150"/>
        <v>0</v>
      </c>
      <c r="DO140" s="98">
        <f t="shared" si="150"/>
        <v>0</v>
      </c>
      <c r="DP140" s="98">
        <f t="shared" si="150"/>
        <v>0</v>
      </c>
      <c r="DQ140" s="98">
        <f t="shared" si="150"/>
        <v>0</v>
      </c>
      <c r="DR140" s="98">
        <f t="shared" si="150"/>
        <v>0</v>
      </c>
      <c r="DS140" s="98">
        <f t="shared" si="150"/>
        <v>0</v>
      </c>
      <c r="DT140" s="98">
        <f t="shared" ref="DT140:DZ146" si="171">AK140/$C140</f>
        <v>0</v>
      </c>
      <c r="DU140" s="98">
        <f t="shared" si="171"/>
        <v>0</v>
      </c>
      <c r="DV140" s="98">
        <f t="shared" si="171"/>
        <v>0</v>
      </c>
      <c r="DW140" s="98">
        <f t="shared" si="171"/>
        <v>0</v>
      </c>
      <c r="DX140" s="98">
        <f t="shared" si="171"/>
        <v>0</v>
      </c>
      <c r="DY140" s="98">
        <f t="shared" si="171"/>
        <v>0</v>
      </c>
      <c r="DZ140" s="143">
        <f t="shared" si="171"/>
        <v>0</v>
      </c>
      <c r="EA140" s="97"/>
      <c r="EB140" s="97"/>
      <c r="EC140" s="97"/>
      <c r="ED140" s="97"/>
      <c r="EE140" s="97"/>
      <c r="EF140" s="97"/>
      <c r="EG140" s="97"/>
      <c r="EH140" s="97"/>
      <c r="EI140" s="97"/>
      <c r="EJ140" s="97"/>
      <c r="EK140" s="97"/>
      <c r="EL140" s="97"/>
      <c r="EM140" s="97"/>
      <c r="EN140" s="97"/>
      <c r="EO140" s="97"/>
      <c r="EP140" s="97"/>
      <c r="EQ140" s="97"/>
      <c r="ER140" s="97"/>
      <c r="ES140" s="97"/>
      <c r="ET140" s="97"/>
      <c r="EU140" s="97"/>
      <c r="EV140" s="97"/>
      <c r="EW140" s="97"/>
      <c r="EX140" s="97"/>
      <c r="EY140" s="97"/>
      <c r="EZ140" s="97"/>
      <c r="FA140" s="97"/>
      <c r="FB140" s="97"/>
      <c r="FC140" s="97"/>
      <c r="FD140" s="97"/>
      <c r="FE140" s="97"/>
      <c r="FF140" s="97"/>
      <c r="FG140" s="97"/>
      <c r="FH140" s="97"/>
      <c r="FI140" s="97"/>
      <c r="FJ140" s="97"/>
      <c r="FK140" s="97"/>
      <c r="FL140" s="97"/>
      <c r="FM140" s="97"/>
      <c r="FN140" s="97"/>
      <c r="FO140" s="97"/>
      <c r="FP140" s="97"/>
      <c r="FQ140" s="97"/>
      <c r="FT140" s="96">
        <v>41852</v>
      </c>
      <c r="FU140" s="97">
        <f t="shared" si="156"/>
        <v>0</v>
      </c>
      <c r="FV140" s="97">
        <f t="shared" si="8"/>
        <v>0.75</v>
      </c>
      <c r="FW140" s="97">
        <f t="shared" si="9"/>
        <v>0.75</v>
      </c>
      <c r="FX140" s="97">
        <f t="shared" si="10"/>
        <v>0.75</v>
      </c>
      <c r="FY140" s="97">
        <f t="shared" si="11"/>
        <v>0.75</v>
      </c>
      <c r="FZ140" s="97">
        <f t="shared" si="12"/>
        <v>1</v>
      </c>
      <c r="GA140" s="97">
        <f t="shared" si="13"/>
        <v>0.75</v>
      </c>
      <c r="GB140" s="97">
        <f t="shared" si="14"/>
        <v>0.75</v>
      </c>
      <c r="GC140" s="97">
        <f t="shared" si="15"/>
        <v>0.75</v>
      </c>
      <c r="GD140" s="97">
        <f t="shared" si="16"/>
        <v>1</v>
      </c>
      <c r="GE140" s="97">
        <f t="shared" si="17"/>
        <v>0.75</v>
      </c>
      <c r="GF140" s="97">
        <f t="shared" si="18"/>
        <v>0.75</v>
      </c>
      <c r="GG140" s="97">
        <f t="shared" si="19"/>
        <v>0.75</v>
      </c>
      <c r="GH140" s="97">
        <f t="shared" si="20"/>
        <v>1</v>
      </c>
      <c r="GI140" s="97">
        <f t="shared" si="21"/>
        <v>1</v>
      </c>
      <c r="GJ140" s="97">
        <f t="shared" si="22"/>
        <v>1</v>
      </c>
      <c r="GK140" s="97">
        <f t="shared" si="23"/>
        <v>1</v>
      </c>
      <c r="GL140" s="97">
        <f t="shared" si="24"/>
        <v>1</v>
      </c>
      <c r="GM140" s="97">
        <f t="shared" si="25"/>
        <v>1</v>
      </c>
      <c r="GN140" s="97">
        <f t="shared" si="26"/>
        <v>1</v>
      </c>
      <c r="GO140" s="97">
        <f t="shared" si="27"/>
        <v>1</v>
      </c>
      <c r="GP140" s="97">
        <f t="shared" si="28"/>
        <v>1</v>
      </c>
      <c r="GQ140" s="97">
        <f t="shared" si="29"/>
        <v>1</v>
      </c>
      <c r="GR140" s="97">
        <f t="shared" si="30"/>
        <v>1</v>
      </c>
      <c r="GS140" s="97">
        <f t="shared" si="31"/>
        <v>1</v>
      </c>
      <c r="GT140" s="97">
        <f t="shared" si="32"/>
        <v>1</v>
      </c>
      <c r="GU140" s="97">
        <f t="shared" si="33"/>
        <v>1</v>
      </c>
      <c r="GV140" s="97">
        <f t="shared" si="34"/>
        <v>1</v>
      </c>
      <c r="GW140" s="97">
        <f t="shared" si="35"/>
        <v>1</v>
      </c>
      <c r="GX140" s="97">
        <f t="shared" si="36"/>
        <v>1</v>
      </c>
      <c r="GY140" s="97">
        <f t="shared" si="37"/>
        <v>1</v>
      </c>
      <c r="GZ140" s="97">
        <f t="shared" si="38"/>
        <v>1</v>
      </c>
      <c r="HA140" s="97">
        <f t="shared" si="39"/>
        <v>1</v>
      </c>
      <c r="HB140" s="97">
        <f t="shared" si="40"/>
        <v>1</v>
      </c>
      <c r="HC140" s="97">
        <f t="shared" si="41"/>
        <v>1</v>
      </c>
      <c r="HD140" s="97">
        <f t="shared" si="42"/>
        <v>1</v>
      </c>
      <c r="HE140" s="97">
        <f t="shared" si="43"/>
        <v>1</v>
      </c>
      <c r="HF140" s="97">
        <f t="shared" si="44"/>
        <v>1</v>
      </c>
      <c r="HG140" s="97">
        <f t="shared" si="45"/>
        <v>1</v>
      </c>
      <c r="HH140" s="97">
        <f t="shared" si="46"/>
        <v>1</v>
      </c>
      <c r="HI140" s="157">
        <f t="shared" si="47"/>
        <v>1</v>
      </c>
      <c r="HJ140" s="97"/>
      <c r="HK140" s="97"/>
      <c r="HL140" s="97"/>
      <c r="HM140" s="97"/>
      <c r="HN140" s="97"/>
      <c r="HO140" s="99"/>
      <c r="HP140" s="99"/>
      <c r="HQ140" s="99"/>
      <c r="HR140" s="99"/>
      <c r="HS140" s="99"/>
      <c r="HT140" s="99"/>
      <c r="HU140" s="99"/>
      <c r="HV140" s="99"/>
      <c r="HW140" s="99"/>
      <c r="HX140" s="99"/>
      <c r="HY140" s="99"/>
      <c r="HZ140" s="99"/>
      <c r="IA140" s="99"/>
      <c r="IB140" s="99"/>
      <c r="IC140" s="99"/>
      <c r="ID140" s="99"/>
      <c r="IE140" s="99"/>
      <c r="IF140" s="99"/>
      <c r="IG140" s="99"/>
      <c r="IH140" s="99"/>
      <c r="II140" s="99"/>
      <c r="IJ140" s="99"/>
      <c r="IK140" s="99"/>
      <c r="IL140" s="99"/>
      <c r="IM140" s="99"/>
      <c r="IN140" s="99"/>
      <c r="IO140" s="99"/>
      <c r="IP140" s="99"/>
      <c r="IQ140" s="99"/>
      <c r="IR140" s="99"/>
      <c r="IS140" s="99"/>
      <c r="IT140" s="99"/>
      <c r="IU140" s="99"/>
      <c r="IV140" s="99"/>
      <c r="IW140" s="99"/>
      <c r="IX140" s="99"/>
      <c r="IY140" s="99"/>
      <c r="IZ140" s="99"/>
    </row>
    <row r="141" spans="2:260" x14ac:dyDescent="0.35">
      <c r="B141" s="73">
        <v>41883</v>
      </c>
      <c r="C141" s="92">
        <f>AU52</f>
        <v>4</v>
      </c>
      <c r="D141" s="92">
        <f t="shared" ref="D141:AP141" si="172">AV52</f>
        <v>0</v>
      </c>
      <c r="E141" s="92">
        <f t="shared" si="172"/>
        <v>0</v>
      </c>
      <c r="F141" s="92">
        <f t="shared" si="172"/>
        <v>0</v>
      </c>
      <c r="G141" s="92">
        <f t="shared" si="172"/>
        <v>0</v>
      </c>
      <c r="H141" s="92">
        <f t="shared" si="172"/>
        <v>0</v>
      </c>
      <c r="I141" s="92">
        <f t="shared" si="172"/>
        <v>0</v>
      </c>
      <c r="J141" s="92">
        <f t="shared" si="172"/>
        <v>0</v>
      </c>
      <c r="K141" s="92">
        <f t="shared" si="172"/>
        <v>0</v>
      </c>
      <c r="L141" s="92">
        <f t="shared" si="172"/>
        <v>0</v>
      </c>
      <c r="M141" s="92">
        <f t="shared" si="172"/>
        <v>1</v>
      </c>
      <c r="N141" s="92">
        <f t="shared" si="172"/>
        <v>0</v>
      </c>
      <c r="O141" s="92">
        <f t="shared" si="172"/>
        <v>0</v>
      </c>
      <c r="P141" s="92">
        <f t="shared" si="172"/>
        <v>0</v>
      </c>
      <c r="Q141" s="92">
        <f t="shared" si="172"/>
        <v>0</v>
      </c>
      <c r="R141" s="92">
        <f t="shared" si="172"/>
        <v>0</v>
      </c>
      <c r="S141" s="92">
        <f t="shared" si="172"/>
        <v>0</v>
      </c>
      <c r="T141" s="92">
        <f t="shared" si="172"/>
        <v>0</v>
      </c>
      <c r="U141" s="92">
        <f t="shared" si="172"/>
        <v>0</v>
      </c>
      <c r="V141" s="92">
        <f t="shared" si="172"/>
        <v>0</v>
      </c>
      <c r="W141" s="92">
        <f t="shared" si="172"/>
        <v>0</v>
      </c>
      <c r="X141" s="92">
        <f t="shared" si="172"/>
        <v>0</v>
      </c>
      <c r="Y141" s="92">
        <f t="shared" si="172"/>
        <v>0</v>
      </c>
      <c r="Z141" s="92">
        <f t="shared" si="172"/>
        <v>0</v>
      </c>
      <c r="AA141" s="92">
        <f t="shared" si="172"/>
        <v>0</v>
      </c>
      <c r="AB141" s="92">
        <f t="shared" si="172"/>
        <v>1</v>
      </c>
      <c r="AC141" s="92">
        <f t="shared" si="172"/>
        <v>1</v>
      </c>
      <c r="AD141" s="92">
        <f t="shared" si="172"/>
        <v>0</v>
      </c>
      <c r="AE141" s="92">
        <f t="shared" si="172"/>
        <v>0</v>
      </c>
      <c r="AF141" s="92">
        <f t="shared" si="172"/>
        <v>0</v>
      </c>
      <c r="AG141" s="92">
        <f t="shared" si="172"/>
        <v>0</v>
      </c>
      <c r="AH141" s="92">
        <f t="shared" si="172"/>
        <v>0</v>
      </c>
      <c r="AI141" s="92">
        <f t="shared" si="172"/>
        <v>0</v>
      </c>
      <c r="AJ141" s="92">
        <f t="shared" si="172"/>
        <v>0</v>
      </c>
      <c r="AK141" s="92">
        <f t="shared" si="172"/>
        <v>0</v>
      </c>
      <c r="AL141" s="92">
        <f t="shared" si="172"/>
        <v>0</v>
      </c>
      <c r="AM141" s="92">
        <f t="shared" si="172"/>
        <v>0</v>
      </c>
      <c r="AN141" s="92">
        <f t="shared" si="172"/>
        <v>0</v>
      </c>
      <c r="AO141" s="92">
        <f t="shared" si="172"/>
        <v>0</v>
      </c>
      <c r="AP141" s="150">
        <f t="shared" si="172"/>
        <v>0</v>
      </c>
      <c r="AQ141" s="75"/>
      <c r="AR141" s="75"/>
      <c r="AS141" s="75"/>
      <c r="AT141" s="75"/>
      <c r="AU141" s="75"/>
      <c r="AV141" s="75"/>
      <c r="AW141" s="75"/>
      <c r="AX141" s="75"/>
      <c r="AY141" s="75"/>
      <c r="AZ141" s="75"/>
      <c r="BA141" s="75"/>
      <c r="BB141" s="75"/>
      <c r="BC141" s="75"/>
      <c r="BD141" s="75"/>
      <c r="BE141" s="75"/>
      <c r="BF141" s="75"/>
      <c r="BG141" s="75"/>
      <c r="BH141" s="75"/>
      <c r="BI141" s="75"/>
      <c r="BJ141" s="75"/>
      <c r="BK141" s="75"/>
      <c r="BL141" s="75"/>
      <c r="BM141" s="75"/>
      <c r="BN141" s="75"/>
      <c r="BO141" s="75"/>
      <c r="BP141" s="75"/>
      <c r="BQ141" s="75"/>
      <c r="BR141" s="75"/>
      <c r="BS141" s="75"/>
      <c r="BT141" s="75"/>
      <c r="BU141" s="75"/>
      <c r="BV141" s="75"/>
      <c r="BW141" s="75"/>
      <c r="BX141" s="75"/>
      <c r="BY141" s="75"/>
      <c r="BZ141" s="75"/>
      <c r="CA141" s="75"/>
      <c r="CB141" s="75"/>
      <c r="CC141" s="75"/>
      <c r="CD141" s="75"/>
      <c r="CE141" s="75"/>
      <c r="CF141" s="75"/>
      <c r="CG141" s="75"/>
      <c r="CH141" s="75"/>
      <c r="CK141" s="94">
        <v>41883</v>
      </c>
      <c r="CL141" s="98">
        <f t="shared" si="158"/>
        <v>1</v>
      </c>
      <c r="CM141" s="98">
        <f t="shared" si="169"/>
        <v>0</v>
      </c>
      <c r="CN141" s="98">
        <f t="shared" si="169"/>
        <v>0</v>
      </c>
      <c r="CO141" s="98">
        <f t="shared" si="169"/>
        <v>0</v>
      </c>
      <c r="CP141" s="98">
        <f t="shared" si="153"/>
        <v>0</v>
      </c>
      <c r="CQ141" s="98">
        <f t="shared" si="153"/>
        <v>0</v>
      </c>
      <c r="CR141" s="98">
        <f t="shared" si="153"/>
        <v>0</v>
      </c>
      <c r="CS141" s="98">
        <f t="shared" si="153"/>
        <v>0</v>
      </c>
      <c r="CT141" s="98">
        <f t="shared" si="153"/>
        <v>0</v>
      </c>
      <c r="CU141" s="98">
        <f t="shared" si="153"/>
        <v>0</v>
      </c>
      <c r="CV141" s="98">
        <f t="shared" si="153"/>
        <v>0.25</v>
      </c>
      <c r="CW141" s="98">
        <f t="shared" si="153"/>
        <v>0</v>
      </c>
      <c r="CX141" s="98">
        <f t="shared" si="153"/>
        <v>0</v>
      </c>
      <c r="CY141" s="98">
        <f t="shared" si="153"/>
        <v>0</v>
      </c>
      <c r="CZ141" s="98">
        <f t="shared" si="153"/>
        <v>0</v>
      </c>
      <c r="DA141" s="98">
        <f t="shared" si="153"/>
        <v>0</v>
      </c>
      <c r="DB141" s="98">
        <f t="shared" si="153"/>
        <v>0</v>
      </c>
      <c r="DC141" s="98">
        <f t="shared" si="153"/>
        <v>0</v>
      </c>
      <c r="DD141" s="98">
        <f t="shared" si="153"/>
        <v>0</v>
      </c>
      <c r="DE141" s="98">
        <f t="shared" ref="DE141:DS156" si="173">V141/$C141</f>
        <v>0</v>
      </c>
      <c r="DF141" s="98">
        <f t="shared" si="173"/>
        <v>0</v>
      </c>
      <c r="DG141" s="98">
        <f t="shared" si="173"/>
        <v>0</v>
      </c>
      <c r="DH141" s="98">
        <f t="shared" si="173"/>
        <v>0</v>
      </c>
      <c r="DI141" s="98">
        <f t="shared" si="173"/>
        <v>0</v>
      </c>
      <c r="DJ141" s="98">
        <f t="shared" si="173"/>
        <v>0</v>
      </c>
      <c r="DK141" s="98">
        <f t="shared" si="173"/>
        <v>0.25</v>
      </c>
      <c r="DL141" s="98">
        <f t="shared" si="173"/>
        <v>0.25</v>
      </c>
      <c r="DM141" s="98">
        <f t="shared" si="173"/>
        <v>0</v>
      </c>
      <c r="DN141" s="98">
        <f t="shared" si="173"/>
        <v>0</v>
      </c>
      <c r="DO141" s="98">
        <f t="shared" si="173"/>
        <v>0</v>
      </c>
      <c r="DP141" s="98">
        <f t="shared" si="173"/>
        <v>0</v>
      </c>
      <c r="DQ141" s="98">
        <f t="shared" si="173"/>
        <v>0</v>
      </c>
      <c r="DR141" s="98">
        <f t="shared" si="173"/>
        <v>0</v>
      </c>
      <c r="DS141" s="98">
        <f t="shared" si="173"/>
        <v>0</v>
      </c>
      <c r="DT141" s="98">
        <f t="shared" si="171"/>
        <v>0</v>
      </c>
      <c r="DU141" s="98">
        <f t="shared" si="171"/>
        <v>0</v>
      </c>
      <c r="DV141" s="98">
        <f t="shared" si="171"/>
        <v>0</v>
      </c>
      <c r="DW141" s="98">
        <f t="shared" si="171"/>
        <v>0</v>
      </c>
      <c r="DX141" s="98">
        <f t="shared" si="171"/>
        <v>0</v>
      </c>
      <c r="DY141" s="143">
        <f t="shared" si="171"/>
        <v>0</v>
      </c>
      <c r="DZ141" s="97"/>
      <c r="EA141" s="97"/>
      <c r="EB141" s="97"/>
      <c r="EC141" s="97"/>
      <c r="ED141" s="97"/>
      <c r="EE141" s="97"/>
      <c r="EF141" s="97"/>
      <c r="EG141" s="97"/>
      <c r="EH141" s="97"/>
      <c r="EI141" s="97"/>
      <c r="EJ141" s="97"/>
      <c r="EK141" s="97"/>
      <c r="EL141" s="97"/>
      <c r="EM141" s="97"/>
      <c r="EN141" s="97"/>
      <c r="EO141" s="97"/>
      <c r="EP141" s="97"/>
      <c r="EQ141" s="97"/>
      <c r="ER141" s="97"/>
      <c r="ES141" s="97"/>
      <c r="ET141" s="97"/>
      <c r="EU141" s="97"/>
      <c r="EV141" s="97"/>
      <c r="EW141" s="97"/>
      <c r="EX141" s="97"/>
      <c r="EY141" s="97"/>
      <c r="EZ141" s="97"/>
      <c r="FA141" s="97"/>
      <c r="FB141" s="97"/>
      <c r="FC141" s="97"/>
      <c r="FD141" s="97"/>
      <c r="FE141" s="97"/>
      <c r="FF141" s="97"/>
      <c r="FG141" s="97"/>
      <c r="FH141" s="97"/>
      <c r="FI141" s="97"/>
      <c r="FJ141" s="97"/>
      <c r="FK141" s="97"/>
      <c r="FL141" s="97"/>
      <c r="FM141" s="97"/>
      <c r="FN141" s="97"/>
      <c r="FO141" s="97"/>
      <c r="FP141" s="97"/>
      <c r="FQ141" s="97"/>
      <c r="FT141" s="96">
        <v>41883</v>
      </c>
      <c r="FU141" s="97">
        <f t="shared" si="156"/>
        <v>0</v>
      </c>
      <c r="FV141" s="97">
        <f t="shared" si="8"/>
        <v>1</v>
      </c>
      <c r="FW141" s="97">
        <f t="shared" si="9"/>
        <v>1</v>
      </c>
      <c r="FX141" s="97">
        <f t="shared" si="10"/>
        <v>1</v>
      </c>
      <c r="FY141" s="97">
        <f t="shared" si="11"/>
        <v>1</v>
      </c>
      <c r="FZ141" s="97">
        <f t="shared" si="12"/>
        <v>1</v>
      </c>
      <c r="GA141" s="97">
        <f t="shared" si="13"/>
        <v>1</v>
      </c>
      <c r="GB141" s="97">
        <f t="shared" si="14"/>
        <v>1</v>
      </c>
      <c r="GC141" s="97">
        <f t="shared" si="15"/>
        <v>1</v>
      </c>
      <c r="GD141" s="97">
        <f t="shared" si="16"/>
        <v>1</v>
      </c>
      <c r="GE141" s="97">
        <f t="shared" si="17"/>
        <v>0.75</v>
      </c>
      <c r="GF141" s="97">
        <f t="shared" si="18"/>
        <v>1</v>
      </c>
      <c r="GG141" s="97">
        <f t="shared" si="19"/>
        <v>1</v>
      </c>
      <c r="GH141" s="97">
        <f t="shared" si="20"/>
        <v>1</v>
      </c>
      <c r="GI141" s="97">
        <f t="shared" si="21"/>
        <v>1</v>
      </c>
      <c r="GJ141" s="97">
        <f t="shared" si="22"/>
        <v>1</v>
      </c>
      <c r="GK141" s="97">
        <f t="shared" si="23"/>
        <v>1</v>
      </c>
      <c r="GL141" s="97">
        <f t="shared" si="24"/>
        <v>1</v>
      </c>
      <c r="GM141" s="97">
        <f t="shared" si="25"/>
        <v>1</v>
      </c>
      <c r="GN141" s="97">
        <f t="shared" si="26"/>
        <v>1</v>
      </c>
      <c r="GO141" s="97">
        <f t="shared" si="27"/>
        <v>1</v>
      </c>
      <c r="GP141" s="97">
        <f t="shared" si="28"/>
        <v>1</v>
      </c>
      <c r="GQ141" s="97">
        <f t="shared" si="29"/>
        <v>1</v>
      </c>
      <c r="GR141" s="97">
        <f t="shared" si="30"/>
        <v>1</v>
      </c>
      <c r="GS141" s="97">
        <f t="shared" si="31"/>
        <v>1</v>
      </c>
      <c r="GT141" s="97">
        <f t="shared" si="32"/>
        <v>0.75</v>
      </c>
      <c r="GU141" s="97">
        <f t="shared" si="33"/>
        <v>0.75</v>
      </c>
      <c r="GV141" s="97">
        <f t="shared" si="34"/>
        <v>1</v>
      </c>
      <c r="GW141" s="97">
        <f t="shared" si="35"/>
        <v>1</v>
      </c>
      <c r="GX141" s="97">
        <f t="shared" si="36"/>
        <v>1</v>
      </c>
      <c r="GY141" s="97">
        <f t="shared" si="37"/>
        <v>1</v>
      </c>
      <c r="GZ141" s="97">
        <f t="shared" si="38"/>
        <v>1</v>
      </c>
      <c r="HA141" s="97">
        <f t="shared" si="39"/>
        <v>1</v>
      </c>
      <c r="HB141" s="97">
        <f t="shared" si="40"/>
        <v>1</v>
      </c>
      <c r="HC141" s="97">
        <f t="shared" si="41"/>
        <v>1</v>
      </c>
      <c r="HD141" s="97">
        <f t="shared" si="42"/>
        <v>1</v>
      </c>
      <c r="HE141" s="97">
        <f t="shared" si="43"/>
        <v>1</v>
      </c>
      <c r="HF141" s="97">
        <f t="shared" si="44"/>
        <v>1</v>
      </c>
      <c r="HG141" s="97">
        <f t="shared" si="45"/>
        <v>1</v>
      </c>
      <c r="HH141" s="157">
        <f t="shared" si="46"/>
        <v>1</v>
      </c>
      <c r="HI141" s="97"/>
      <c r="HJ141" s="97"/>
      <c r="HK141" s="97"/>
      <c r="HL141" s="97"/>
      <c r="HM141" s="97"/>
      <c r="HN141" s="97"/>
      <c r="HO141" s="99"/>
      <c r="HP141" s="99"/>
      <c r="HQ141" s="99"/>
      <c r="HR141" s="99"/>
      <c r="HS141" s="99"/>
      <c r="HT141" s="99"/>
      <c r="HU141" s="99"/>
      <c r="HV141" s="99"/>
      <c r="HW141" s="99"/>
      <c r="HX141" s="99"/>
      <c r="HY141" s="99"/>
      <c r="HZ141" s="99"/>
      <c r="IA141" s="99"/>
      <c r="IB141" s="99"/>
      <c r="IC141" s="99"/>
      <c r="ID141" s="99"/>
      <c r="IE141" s="99"/>
      <c r="IF141" s="99"/>
      <c r="IG141" s="99"/>
      <c r="IH141" s="99"/>
      <c r="II141" s="99"/>
      <c r="IJ141" s="99"/>
      <c r="IK141" s="99"/>
      <c r="IL141" s="99"/>
      <c r="IM141" s="99"/>
      <c r="IN141" s="99"/>
      <c r="IO141" s="99"/>
      <c r="IP141" s="99"/>
      <c r="IQ141" s="99"/>
      <c r="IR141" s="99"/>
      <c r="IS141" s="99"/>
      <c r="IT141" s="99"/>
      <c r="IU141" s="99"/>
      <c r="IV141" s="99"/>
      <c r="IW141" s="99"/>
      <c r="IX141" s="99"/>
      <c r="IY141" s="99"/>
      <c r="IZ141" s="99"/>
    </row>
    <row r="142" spans="2:260" x14ac:dyDescent="0.35">
      <c r="B142" s="73">
        <v>41913</v>
      </c>
      <c r="C142" s="92">
        <f>AV53</f>
        <v>6</v>
      </c>
      <c r="D142" s="92">
        <f t="shared" ref="D142:AO142" si="174">AW53</f>
        <v>0</v>
      </c>
      <c r="E142" s="92">
        <f t="shared" si="174"/>
        <v>1</v>
      </c>
      <c r="F142" s="92">
        <f t="shared" si="174"/>
        <v>0</v>
      </c>
      <c r="G142" s="92">
        <f t="shared" si="174"/>
        <v>1</v>
      </c>
      <c r="H142" s="92">
        <f t="shared" si="174"/>
        <v>1</v>
      </c>
      <c r="I142" s="92">
        <f t="shared" si="174"/>
        <v>2</v>
      </c>
      <c r="J142" s="92">
        <f t="shared" si="174"/>
        <v>0</v>
      </c>
      <c r="K142" s="92">
        <f t="shared" si="174"/>
        <v>1</v>
      </c>
      <c r="L142" s="92">
        <f t="shared" si="174"/>
        <v>1</v>
      </c>
      <c r="M142" s="92">
        <f t="shared" si="174"/>
        <v>1</v>
      </c>
      <c r="N142" s="92">
        <f t="shared" si="174"/>
        <v>1</v>
      </c>
      <c r="O142" s="92">
        <f t="shared" si="174"/>
        <v>0</v>
      </c>
      <c r="P142" s="92">
        <f t="shared" si="174"/>
        <v>0</v>
      </c>
      <c r="Q142" s="92">
        <f t="shared" si="174"/>
        <v>0</v>
      </c>
      <c r="R142" s="92">
        <f t="shared" si="174"/>
        <v>0</v>
      </c>
      <c r="S142" s="92">
        <f t="shared" si="174"/>
        <v>2</v>
      </c>
      <c r="T142" s="92">
        <f t="shared" si="174"/>
        <v>1</v>
      </c>
      <c r="U142" s="92">
        <f t="shared" si="174"/>
        <v>1</v>
      </c>
      <c r="V142" s="92">
        <f t="shared" si="174"/>
        <v>1</v>
      </c>
      <c r="W142" s="92">
        <f t="shared" si="174"/>
        <v>0</v>
      </c>
      <c r="X142" s="92">
        <f t="shared" si="174"/>
        <v>0</v>
      </c>
      <c r="Y142" s="92">
        <f t="shared" si="174"/>
        <v>0</v>
      </c>
      <c r="Z142" s="92">
        <f t="shared" si="174"/>
        <v>1</v>
      </c>
      <c r="AA142" s="92">
        <f t="shared" si="174"/>
        <v>0</v>
      </c>
      <c r="AB142" s="92">
        <f t="shared" si="174"/>
        <v>0</v>
      </c>
      <c r="AC142" s="92">
        <f t="shared" si="174"/>
        <v>0</v>
      </c>
      <c r="AD142" s="92">
        <f t="shared" si="174"/>
        <v>0</v>
      </c>
      <c r="AE142" s="92">
        <f t="shared" si="174"/>
        <v>1</v>
      </c>
      <c r="AF142" s="92">
        <f t="shared" si="174"/>
        <v>0</v>
      </c>
      <c r="AG142" s="92">
        <f t="shared" si="174"/>
        <v>0</v>
      </c>
      <c r="AH142" s="92">
        <f t="shared" si="174"/>
        <v>0</v>
      </c>
      <c r="AI142" s="92">
        <f t="shared" si="174"/>
        <v>0</v>
      </c>
      <c r="AJ142" s="92">
        <f t="shared" si="174"/>
        <v>0</v>
      </c>
      <c r="AK142" s="92">
        <f t="shared" si="174"/>
        <v>0</v>
      </c>
      <c r="AL142" s="92">
        <f t="shared" si="174"/>
        <v>0</v>
      </c>
      <c r="AM142" s="92">
        <f t="shared" si="174"/>
        <v>0</v>
      </c>
      <c r="AN142" s="92">
        <f t="shared" si="174"/>
        <v>0</v>
      </c>
      <c r="AO142" s="150">
        <f t="shared" si="174"/>
        <v>0</v>
      </c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75"/>
      <c r="BA142" s="75"/>
      <c r="BB142" s="75"/>
      <c r="BC142" s="75"/>
      <c r="BD142" s="75"/>
      <c r="BE142" s="75"/>
      <c r="BF142" s="75"/>
      <c r="BG142" s="75"/>
      <c r="BH142" s="75"/>
      <c r="BI142" s="75"/>
      <c r="BJ142" s="75"/>
      <c r="BK142" s="75"/>
      <c r="BL142" s="75"/>
      <c r="BM142" s="75"/>
      <c r="BN142" s="75"/>
      <c r="BO142" s="75"/>
      <c r="BP142" s="75"/>
      <c r="BQ142" s="75"/>
      <c r="BR142" s="75"/>
      <c r="BS142" s="75"/>
      <c r="BT142" s="75"/>
      <c r="BU142" s="75"/>
      <c r="BV142" s="75"/>
      <c r="BW142" s="75"/>
      <c r="BX142" s="75"/>
      <c r="BY142" s="75"/>
      <c r="BZ142" s="75"/>
      <c r="CA142" s="75"/>
      <c r="CB142" s="75"/>
      <c r="CC142" s="75"/>
      <c r="CD142" s="75"/>
      <c r="CE142" s="75"/>
      <c r="CF142" s="75"/>
      <c r="CG142" s="75"/>
      <c r="CH142" s="75"/>
      <c r="CK142" s="94">
        <v>41913</v>
      </c>
      <c r="CL142" s="98">
        <f t="shared" si="158"/>
        <v>1</v>
      </c>
      <c r="CM142" s="98">
        <f t="shared" si="169"/>
        <v>0</v>
      </c>
      <c r="CN142" s="98">
        <f t="shared" si="169"/>
        <v>0.16666666666666666</v>
      </c>
      <c r="CO142" s="98">
        <f t="shared" si="169"/>
        <v>0</v>
      </c>
      <c r="CP142" s="98">
        <f t="shared" si="153"/>
        <v>0.16666666666666666</v>
      </c>
      <c r="CQ142" s="98">
        <f t="shared" si="153"/>
        <v>0.16666666666666666</v>
      </c>
      <c r="CR142" s="98">
        <f t="shared" si="153"/>
        <v>0.33333333333333331</v>
      </c>
      <c r="CS142" s="98">
        <f t="shared" si="153"/>
        <v>0</v>
      </c>
      <c r="CT142" s="98">
        <f t="shared" si="153"/>
        <v>0.16666666666666666</v>
      </c>
      <c r="CU142" s="98">
        <f t="shared" si="153"/>
        <v>0.16666666666666666</v>
      </c>
      <c r="CV142" s="98">
        <f t="shared" si="153"/>
        <v>0.16666666666666666</v>
      </c>
      <c r="CW142" s="98">
        <f t="shared" si="153"/>
        <v>0.16666666666666666</v>
      </c>
      <c r="CX142" s="98">
        <f t="shared" si="153"/>
        <v>0</v>
      </c>
      <c r="CY142" s="98">
        <f t="shared" si="153"/>
        <v>0</v>
      </c>
      <c r="CZ142" s="98">
        <f t="shared" si="153"/>
        <v>0</v>
      </c>
      <c r="DA142" s="98">
        <f t="shared" si="153"/>
        <v>0</v>
      </c>
      <c r="DB142" s="98">
        <f t="shared" si="153"/>
        <v>0.33333333333333331</v>
      </c>
      <c r="DC142" s="98">
        <f t="shared" si="153"/>
        <v>0.16666666666666666</v>
      </c>
      <c r="DD142" s="98">
        <f t="shared" si="153"/>
        <v>0.16666666666666666</v>
      </c>
      <c r="DE142" s="98">
        <f t="shared" si="173"/>
        <v>0.16666666666666666</v>
      </c>
      <c r="DF142" s="98">
        <f t="shared" si="173"/>
        <v>0</v>
      </c>
      <c r="DG142" s="98">
        <f t="shared" si="173"/>
        <v>0</v>
      </c>
      <c r="DH142" s="98">
        <f t="shared" si="173"/>
        <v>0</v>
      </c>
      <c r="DI142" s="98">
        <f t="shared" si="173"/>
        <v>0.16666666666666666</v>
      </c>
      <c r="DJ142" s="98">
        <f t="shared" si="173"/>
        <v>0</v>
      </c>
      <c r="DK142" s="98">
        <f t="shared" si="173"/>
        <v>0</v>
      </c>
      <c r="DL142" s="98">
        <f t="shared" si="173"/>
        <v>0</v>
      </c>
      <c r="DM142" s="98">
        <f t="shared" si="173"/>
        <v>0</v>
      </c>
      <c r="DN142" s="98">
        <f t="shared" si="173"/>
        <v>0.16666666666666666</v>
      </c>
      <c r="DO142" s="98">
        <f t="shared" si="173"/>
        <v>0</v>
      </c>
      <c r="DP142" s="98">
        <f t="shared" si="173"/>
        <v>0</v>
      </c>
      <c r="DQ142" s="98">
        <f t="shared" si="173"/>
        <v>0</v>
      </c>
      <c r="DR142" s="98">
        <f t="shared" si="173"/>
        <v>0</v>
      </c>
      <c r="DS142" s="98">
        <f t="shared" si="173"/>
        <v>0</v>
      </c>
      <c r="DT142" s="98">
        <f t="shared" si="171"/>
        <v>0</v>
      </c>
      <c r="DU142" s="98">
        <f t="shared" si="171"/>
        <v>0</v>
      </c>
      <c r="DV142" s="98">
        <f t="shared" si="171"/>
        <v>0</v>
      </c>
      <c r="DW142" s="98">
        <f t="shared" si="171"/>
        <v>0</v>
      </c>
      <c r="DX142" s="143">
        <f t="shared" si="171"/>
        <v>0</v>
      </c>
      <c r="DY142" s="97"/>
      <c r="DZ142" s="97"/>
      <c r="EA142" s="97"/>
      <c r="EB142" s="97"/>
      <c r="EC142" s="97"/>
      <c r="ED142" s="97"/>
      <c r="EE142" s="97"/>
      <c r="EF142" s="97"/>
      <c r="EG142" s="97"/>
      <c r="EH142" s="97"/>
      <c r="EI142" s="97"/>
      <c r="EJ142" s="97"/>
      <c r="EK142" s="97"/>
      <c r="EL142" s="97"/>
      <c r="EM142" s="97"/>
      <c r="EN142" s="97"/>
      <c r="EO142" s="97"/>
      <c r="EP142" s="97"/>
      <c r="EQ142" s="97"/>
      <c r="ER142" s="97"/>
      <c r="ES142" s="97"/>
      <c r="ET142" s="97"/>
      <c r="EU142" s="97"/>
      <c r="EV142" s="97"/>
      <c r="EW142" s="97"/>
      <c r="EX142" s="97"/>
      <c r="EY142" s="97"/>
      <c r="EZ142" s="97"/>
      <c r="FA142" s="97"/>
      <c r="FB142" s="97"/>
      <c r="FC142" s="97"/>
      <c r="FD142" s="97"/>
      <c r="FE142" s="97"/>
      <c r="FF142" s="97"/>
      <c r="FG142" s="97"/>
      <c r="FH142" s="97"/>
      <c r="FI142" s="97"/>
      <c r="FJ142" s="97"/>
      <c r="FK142" s="97"/>
      <c r="FL142" s="97"/>
      <c r="FM142" s="97"/>
      <c r="FN142" s="97"/>
      <c r="FO142" s="97"/>
      <c r="FP142" s="97"/>
      <c r="FQ142" s="97"/>
      <c r="FT142" s="96">
        <v>41913</v>
      </c>
      <c r="FU142" s="97">
        <f t="shared" si="156"/>
        <v>0</v>
      </c>
      <c r="FV142" s="97">
        <f t="shared" si="8"/>
        <v>1</v>
      </c>
      <c r="FW142" s="97">
        <f t="shared" si="9"/>
        <v>0.83333333333333337</v>
      </c>
      <c r="FX142" s="97">
        <f t="shared" si="10"/>
        <v>1</v>
      </c>
      <c r="FY142" s="97">
        <f t="shared" si="11"/>
        <v>0.83333333333333337</v>
      </c>
      <c r="FZ142" s="97">
        <f t="shared" si="12"/>
        <v>0.83333333333333337</v>
      </c>
      <c r="GA142" s="97">
        <f t="shared" si="13"/>
        <v>0.66666666666666674</v>
      </c>
      <c r="GB142" s="97">
        <f t="shared" si="14"/>
        <v>1</v>
      </c>
      <c r="GC142" s="97">
        <f t="shared" si="15"/>
        <v>0.83333333333333337</v>
      </c>
      <c r="GD142" s="97">
        <f t="shared" si="16"/>
        <v>0.83333333333333337</v>
      </c>
      <c r="GE142" s="97">
        <f t="shared" si="17"/>
        <v>0.83333333333333337</v>
      </c>
      <c r="GF142" s="97">
        <f t="shared" si="18"/>
        <v>0.83333333333333337</v>
      </c>
      <c r="GG142" s="97">
        <f t="shared" si="19"/>
        <v>1</v>
      </c>
      <c r="GH142" s="97">
        <f t="shared" si="20"/>
        <v>1</v>
      </c>
      <c r="GI142" s="97">
        <f t="shared" si="21"/>
        <v>1</v>
      </c>
      <c r="GJ142" s="97">
        <f t="shared" si="22"/>
        <v>1</v>
      </c>
      <c r="GK142" s="97">
        <f t="shared" si="23"/>
        <v>0.66666666666666674</v>
      </c>
      <c r="GL142" s="97">
        <f t="shared" si="24"/>
        <v>0.83333333333333337</v>
      </c>
      <c r="GM142" s="97">
        <f t="shared" si="25"/>
        <v>0.83333333333333337</v>
      </c>
      <c r="GN142" s="97">
        <f t="shared" si="26"/>
        <v>0.83333333333333337</v>
      </c>
      <c r="GO142" s="97">
        <f t="shared" si="27"/>
        <v>1</v>
      </c>
      <c r="GP142" s="97">
        <f t="shared" si="28"/>
        <v>1</v>
      </c>
      <c r="GQ142" s="97">
        <f t="shared" si="29"/>
        <v>1</v>
      </c>
      <c r="GR142" s="97">
        <f t="shared" si="30"/>
        <v>0.83333333333333337</v>
      </c>
      <c r="GS142" s="97">
        <f t="shared" si="31"/>
        <v>1</v>
      </c>
      <c r="GT142" s="97">
        <f t="shared" si="32"/>
        <v>1</v>
      </c>
      <c r="GU142" s="97">
        <f t="shared" si="33"/>
        <v>1</v>
      </c>
      <c r="GV142" s="97">
        <f t="shared" si="34"/>
        <v>1</v>
      </c>
      <c r="GW142" s="97">
        <f t="shared" si="35"/>
        <v>0.83333333333333337</v>
      </c>
      <c r="GX142" s="97">
        <f t="shared" si="36"/>
        <v>1</v>
      </c>
      <c r="GY142" s="97">
        <f t="shared" si="37"/>
        <v>1</v>
      </c>
      <c r="GZ142" s="97">
        <f t="shared" si="38"/>
        <v>1</v>
      </c>
      <c r="HA142" s="97">
        <f t="shared" si="39"/>
        <v>1</v>
      </c>
      <c r="HB142" s="97">
        <f t="shared" si="40"/>
        <v>1</v>
      </c>
      <c r="HC142" s="97">
        <f t="shared" si="41"/>
        <v>1</v>
      </c>
      <c r="HD142" s="97">
        <f t="shared" si="42"/>
        <v>1</v>
      </c>
      <c r="HE142" s="97">
        <f t="shared" si="43"/>
        <v>1</v>
      </c>
      <c r="HF142" s="97">
        <f t="shared" si="44"/>
        <v>1</v>
      </c>
      <c r="HG142" s="157">
        <f t="shared" si="45"/>
        <v>1</v>
      </c>
      <c r="HH142" s="97"/>
      <c r="HI142" s="97"/>
      <c r="HJ142" s="97"/>
      <c r="HK142" s="97"/>
      <c r="HL142" s="97"/>
      <c r="HM142" s="97"/>
      <c r="HN142" s="97"/>
      <c r="HO142" s="99"/>
      <c r="HP142" s="99"/>
      <c r="HQ142" s="99"/>
      <c r="HR142" s="99"/>
      <c r="HS142" s="99"/>
      <c r="HT142" s="99"/>
      <c r="HU142" s="99"/>
      <c r="HV142" s="99"/>
      <c r="HW142" s="99"/>
      <c r="HX142" s="99"/>
      <c r="HY142" s="99"/>
      <c r="HZ142" s="99"/>
      <c r="IA142" s="99"/>
      <c r="IB142" s="99"/>
      <c r="IC142" s="99"/>
      <c r="ID142" s="99"/>
      <c r="IE142" s="99"/>
      <c r="IF142" s="99"/>
      <c r="IG142" s="99"/>
      <c r="IH142" s="99"/>
      <c r="II142" s="99"/>
      <c r="IJ142" s="99"/>
      <c r="IK142" s="99"/>
      <c r="IL142" s="99"/>
      <c r="IM142" s="99"/>
      <c r="IN142" s="99"/>
      <c r="IO142" s="99"/>
      <c r="IP142" s="99"/>
      <c r="IQ142" s="99"/>
      <c r="IR142" s="99"/>
      <c r="IS142" s="99"/>
      <c r="IT142" s="99"/>
      <c r="IU142" s="99"/>
      <c r="IV142" s="99"/>
      <c r="IW142" s="99"/>
      <c r="IX142" s="99"/>
      <c r="IY142" s="99"/>
      <c r="IZ142" s="99"/>
    </row>
    <row r="143" spans="2:260" x14ac:dyDescent="0.35">
      <c r="B143" s="73">
        <v>41944</v>
      </c>
      <c r="C143" s="92">
        <f>AW54</f>
        <v>4</v>
      </c>
      <c r="D143" s="92">
        <f t="shared" ref="D143:AN143" si="175">AX54</f>
        <v>1</v>
      </c>
      <c r="E143" s="92">
        <f t="shared" si="175"/>
        <v>1</v>
      </c>
      <c r="F143" s="92">
        <f t="shared" si="175"/>
        <v>1</v>
      </c>
      <c r="G143" s="92">
        <f t="shared" si="175"/>
        <v>0</v>
      </c>
      <c r="H143" s="92">
        <f t="shared" si="175"/>
        <v>0</v>
      </c>
      <c r="I143" s="92">
        <f t="shared" si="175"/>
        <v>1</v>
      </c>
      <c r="J143" s="92">
        <f t="shared" si="175"/>
        <v>0</v>
      </c>
      <c r="K143" s="92">
        <f t="shared" si="175"/>
        <v>0</v>
      </c>
      <c r="L143" s="92">
        <f t="shared" si="175"/>
        <v>0</v>
      </c>
      <c r="M143" s="92">
        <f t="shared" si="175"/>
        <v>0</v>
      </c>
      <c r="N143" s="92">
        <f t="shared" si="175"/>
        <v>0</v>
      </c>
      <c r="O143" s="92">
        <f t="shared" si="175"/>
        <v>0</v>
      </c>
      <c r="P143" s="92">
        <f t="shared" si="175"/>
        <v>0</v>
      </c>
      <c r="Q143" s="92">
        <f t="shared" si="175"/>
        <v>0</v>
      </c>
      <c r="R143" s="92">
        <f t="shared" si="175"/>
        <v>0</v>
      </c>
      <c r="S143" s="92">
        <f t="shared" si="175"/>
        <v>0</v>
      </c>
      <c r="T143" s="92">
        <f t="shared" si="175"/>
        <v>0</v>
      </c>
      <c r="U143" s="92">
        <f t="shared" si="175"/>
        <v>0</v>
      </c>
      <c r="V143" s="92">
        <f t="shared" si="175"/>
        <v>0</v>
      </c>
      <c r="W143" s="92">
        <f t="shared" si="175"/>
        <v>0</v>
      </c>
      <c r="X143" s="92">
        <f t="shared" si="175"/>
        <v>0</v>
      </c>
      <c r="Y143" s="92">
        <f t="shared" si="175"/>
        <v>0</v>
      </c>
      <c r="Z143" s="92">
        <f t="shared" si="175"/>
        <v>0</v>
      </c>
      <c r="AA143" s="92">
        <f t="shared" si="175"/>
        <v>0</v>
      </c>
      <c r="AB143" s="92">
        <f t="shared" si="175"/>
        <v>0</v>
      </c>
      <c r="AC143" s="92">
        <f t="shared" si="175"/>
        <v>0</v>
      </c>
      <c r="AD143" s="92">
        <f t="shared" si="175"/>
        <v>0</v>
      </c>
      <c r="AE143" s="92">
        <f t="shared" si="175"/>
        <v>0</v>
      </c>
      <c r="AF143" s="92">
        <f t="shared" si="175"/>
        <v>0</v>
      </c>
      <c r="AG143" s="92">
        <f t="shared" si="175"/>
        <v>0</v>
      </c>
      <c r="AH143" s="92">
        <f t="shared" si="175"/>
        <v>0</v>
      </c>
      <c r="AI143" s="92">
        <f t="shared" si="175"/>
        <v>0</v>
      </c>
      <c r="AJ143" s="92">
        <f t="shared" si="175"/>
        <v>0</v>
      </c>
      <c r="AK143" s="92">
        <f t="shared" si="175"/>
        <v>0</v>
      </c>
      <c r="AL143" s="92">
        <f t="shared" si="175"/>
        <v>0</v>
      </c>
      <c r="AM143" s="92">
        <f t="shared" si="175"/>
        <v>0</v>
      </c>
      <c r="AN143" s="150">
        <f t="shared" si="175"/>
        <v>0</v>
      </c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75"/>
      <c r="BA143" s="75"/>
      <c r="BB143" s="75"/>
      <c r="BC143" s="75"/>
      <c r="BD143" s="75"/>
      <c r="BE143" s="75"/>
      <c r="BF143" s="75"/>
      <c r="BG143" s="75"/>
      <c r="BH143" s="75"/>
      <c r="BI143" s="75"/>
      <c r="BJ143" s="75"/>
      <c r="BK143" s="75"/>
      <c r="BL143" s="75"/>
      <c r="BM143" s="75"/>
      <c r="BN143" s="75"/>
      <c r="BO143" s="75"/>
      <c r="BP143" s="75"/>
      <c r="BQ143" s="75"/>
      <c r="BR143" s="75"/>
      <c r="BS143" s="75"/>
      <c r="BT143" s="75"/>
      <c r="BU143" s="75"/>
      <c r="BV143" s="75"/>
      <c r="BW143" s="75"/>
      <c r="BX143" s="75"/>
      <c r="BY143" s="75"/>
      <c r="BZ143" s="75"/>
      <c r="CA143" s="75"/>
      <c r="CB143" s="75"/>
      <c r="CC143" s="75"/>
      <c r="CD143" s="75"/>
      <c r="CE143" s="75"/>
      <c r="CF143" s="75"/>
      <c r="CG143" s="75"/>
      <c r="CH143" s="75"/>
      <c r="CK143" s="94">
        <v>41944</v>
      </c>
      <c r="CL143" s="98">
        <f t="shared" si="158"/>
        <v>1</v>
      </c>
      <c r="CM143" s="98">
        <f t="shared" si="169"/>
        <v>0.25</v>
      </c>
      <c r="CN143" s="98">
        <f t="shared" si="169"/>
        <v>0.25</v>
      </c>
      <c r="CO143" s="98">
        <f t="shared" si="169"/>
        <v>0.25</v>
      </c>
      <c r="CP143" s="98">
        <f t="shared" ref="CP143:DD158" si="176">G143/$C143</f>
        <v>0</v>
      </c>
      <c r="CQ143" s="98">
        <f t="shared" si="176"/>
        <v>0</v>
      </c>
      <c r="CR143" s="98">
        <f t="shared" si="176"/>
        <v>0.25</v>
      </c>
      <c r="CS143" s="98">
        <f t="shared" si="176"/>
        <v>0</v>
      </c>
      <c r="CT143" s="98">
        <f t="shared" si="176"/>
        <v>0</v>
      </c>
      <c r="CU143" s="98">
        <f t="shared" si="176"/>
        <v>0</v>
      </c>
      <c r="CV143" s="98">
        <f t="shared" si="176"/>
        <v>0</v>
      </c>
      <c r="CW143" s="98">
        <f t="shared" si="176"/>
        <v>0</v>
      </c>
      <c r="CX143" s="98">
        <f t="shared" si="176"/>
        <v>0</v>
      </c>
      <c r="CY143" s="98">
        <f t="shared" si="176"/>
        <v>0</v>
      </c>
      <c r="CZ143" s="98">
        <f t="shared" si="176"/>
        <v>0</v>
      </c>
      <c r="DA143" s="98">
        <f t="shared" si="176"/>
        <v>0</v>
      </c>
      <c r="DB143" s="98">
        <f t="shared" si="176"/>
        <v>0</v>
      </c>
      <c r="DC143" s="98">
        <f t="shared" si="176"/>
        <v>0</v>
      </c>
      <c r="DD143" s="98">
        <f t="shared" si="176"/>
        <v>0</v>
      </c>
      <c r="DE143" s="98">
        <f t="shared" si="173"/>
        <v>0</v>
      </c>
      <c r="DF143" s="98">
        <f t="shared" si="173"/>
        <v>0</v>
      </c>
      <c r="DG143" s="98">
        <f t="shared" si="173"/>
        <v>0</v>
      </c>
      <c r="DH143" s="98">
        <f t="shared" si="173"/>
        <v>0</v>
      </c>
      <c r="DI143" s="98">
        <f t="shared" si="173"/>
        <v>0</v>
      </c>
      <c r="DJ143" s="98">
        <f t="shared" si="173"/>
        <v>0</v>
      </c>
      <c r="DK143" s="98">
        <f t="shared" si="173"/>
        <v>0</v>
      </c>
      <c r="DL143" s="98">
        <f t="shared" si="173"/>
        <v>0</v>
      </c>
      <c r="DM143" s="98">
        <f t="shared" si="173"/>
        <v>0</v>
      </c>
      <c r="DN143" s="98">
        <f t="shared" si="173"/>
        <v>0</v>
      </c>
      <c r="DO143" s="98">
        <f t="shared" si="173"/>
        <v>0</v>
      </c>
      <c r="DP143" s="98">
        <f t="shared" si="173"/>
        <v>0</v>
      </c>
      <c r="DQ143" s="98">
        <f t="shared" si="173"/>
        <v>0</v>
      </c>
      <c r="DR143" s="98">
        <f t="shared" si="173"/>
        <v>0</v>
      </c>
      <c r="DS143" s="98">
        <f t="shared" si="173"/>
        <v>0</v>
      </c>
      <c r="DT143" s="98">
        <f t="shared" si="171"/>
        <v>0</v>
      </c>
      <c r="DU143" s="98">
        <f t="shared" si="171"/>
        <v>0</v>
      </c>
      <c r="DV143" s="98">
        <f t="shared" si="171"/>
        <v>0</v>
      </c>
      <c r="DW143" s="143">
        <f t="shared" si="171"/>
        <v>0</v>
      </c>
      <c r="DX143" s="97"/>
      <c r="DY143" s="97"/>
      <c r="DZ143" s="97"/>
      <c r="EA143" s="97"/>
      <c r="EB143" s="97"/>
      <c r="EC143" s="97"/>
      <c r="ED143" s="97"/>
      <c r="EE143" s="97"/>
      <c r="EF143" s="97"/>
      <c r="EG143" s="97"/>
      <c r="EH143" s="97"/>
      <c r="EI143" s="97"/>
      <c r="EJ143" s="97"/>
      <c r="EK143" s="97"/>
      <c r="EL143" s="97"/>
      <c r="EM143" s="97"/>
      <c r="EN143" s="97"/>
      <c r="EO143" s="97"/>
      <c r="EP143" s="97"/>
      <c r="EQ143" s="97"/>
      <c r="ER143" s="97"/>
      <c r="ES143" s="97"/>
      <c r="ET143" s="97"/>
      <c r="EU143" s="97"/>
      <c r="EV143" s="97"/>
      <c r="EW143" s="97"/>
      <c r="EX143" s="97"/>
      <c r="EY143" s="97"/>
      <c r="EZ143" s="97"/>
      <c r="FA143" s="97"/>
      <c r="FB143" s="97"/>
      <c r="FC143" s="97"/>
      <c r="FD143" s="97"/>
      <c r="FE143" s="97"/>
      <c r="FF143" s="97"/>
      <c r="FG143" s="97"/>
      <c r="FH143" s="97"/>
      <c r="FI143" s="97"/>
      <c r="FJ143" s="97"/>
      <c r="FK143" s="97"/>
      <c r="FL143" s="97"/>
      <c r="FM143" s="97"/>
      <c r="FN143" s="97"/>
      <c r="FO143" s="97"/>
      <c r="FP143" s="97"/>
      <c r="FQ143" s="97"/>
      <c r="FT143" s="96">
        <v>41944</v>
      </c>
      <c r="FU143" s="97">
        <f t="shared" si="156"/>
        <v>0</v>
      </c>
      <c r="FV143" s="97">
        <f t="shared" si="8"/>
        <v>0.75</v>
      </c>
      <c r="FW143" s="97">
        <f t="shared" si="9"/>
        <v>0.75</v>
      </c>
      <c r="FX143" s="97">
        <f t="shared" si="10"/>
        <v>0.75</v>
      </c>
      <c r="FY143" s="97">
        <f t="shared" si="11"/>
        <v>1</v>
      </c>
      <c r="FZ143" s="97">
        <f t="shared" si="12"/>
        <v>1</v>
      </c>
      <c r="GA143" s="97">
        <f t="shared" si="13"/>
        <v>0.75</v>
      </c>
      <c r="GB143" s="97">
        <f t="shared" si="14"/>
        <v>1</v>
      </c>
      <c r="GC143" s="97">
        <f t="shared" si="15"/>
        <v>1</v>
      </c>
      <c r="GD143" s="97">
        <f t="shared" si="16"/>
        <v>1</v>
      </c>
      <c r="GE143" s="97">
        <f t="shared" si="17"/>
        <v>1</v>
      </c>
      <c r="GF143" s="97">
        <f t="shared" si="18"/>
        <v>1</v>
      </c>
      <c r="GG143" s="97">
        <f t="shared" si="19"/>
        <v>1</v>
      </c>
      <c r="GH143" s="97">
        <f t="shared" si="20"/>
        <v>1</v>
      </c>
      <c r="GI143" s="97">
        <f t="shared" si="21"/>
        <v>1</v>
      </c>
      <c r="GJ143" s="97">
        <f t="shared" si="22"/>
        <v>1</v>
      </c>
      <c r="GK143" s="97">
        <f t="shared" si="23"/>
        <v>1</v>
      </c>
      <c r="GL143" s="97">
        <f t="shared" si="24"/>
        <v>1</v>
      </c>
      <c r="GM143" s="97">
        <f t="shared" si="25"/>
        <v>1</v>
      </c>
      <c r="GN143" s="97">
        <f t="shared" si="26"/>
        <v>1</v>
      </c>
      <c r="GO143" s="97">
        <f t="shared" si="27"/>
        <v>1</v>
      </c>
      <c r="GP143" s="97">
        <f t="shared" si="28"/>
        <v>1</v>
      </c>
      <c r="GQ143" s="97">
        <f t="shared" si="29"/>
        <v>1</v>
      </c>
      <c r="GR143" s="97">
        <f t="shared" si="30"/>
        <v>1</v>
      </c>
      <c r="GS143" s="97">
        <f t="shared" si="31"/>
        <v>1</v>
      </c>
      <c r="GT143" s="97">
        <f t="shared" si="32"/>
        <v>1</v>
      </c>
      <c r="GU143" s="97">
        <f t="shared" si="33"/>
        <v>1</v>
      </c>
      <c r="GV143" s="97">
        <f t="shared" si="34"/>
        <v>1</v>
      </c>
      <c r="GW143" s="97">
        <f t="shared" si="35"/>
        <v>1</v>
      </c>
      <c r="GX143" s="97">
        <f t="shared" si="36"/>
        <v>1</v>
      </c>
      <c r="GY143" s="97">
        <f t="shared" si="37"/>
        <v>1</v>
      </c>
      <c r="GZ143" s="97">
        <f t="shared" si="38"/>
        <v>1</v>
      </c>
      <c r="HA143" s="97">
        <f t="shared" si="39"/>
        <v>1</v>
      </c>
      <c r="HB143" s="97">
        <f t="shared" si="40"/>
        <v>1</v>
      </c>
      <c r="HC143" s="97">
        <f t="shared" si="41"/>
        <v>1</v>
      </c>
      <c r="HD143" s="97">
        <f t="shared" si="42"/>
        <v>1</v>
      </c>
      <c r="HE143" s="97">
        <f t="shared" si="43"/>
        <v>1</v>
      </c>
      <c r="HF143" s="157">
        <f t="shared" si="44"/>
        <v>1</v>
      </c>
      <c r="HG143" s="97"/>
      <c r="HH143" s="97"/>
      <c r="HI143" s="97"/>
      <c r="HJ143" s="97"/>
      <c r="HK143" s="97"/>
      <c r="HL143" s="97"/>
      <c r="HM143" s="97"/>
      <c r="HN143" s="97"/>
      <c r="HO143" s="99"/>
      <c r="HP143" s="99"/>
      <c r="HQ143" s="99"/>
      <c r="HR143" s="99"/>
      <c r="HS143" s="99"/>
      <c r="HT143" s="99"/>
      <c r="HU143" s="99"/>
      <c r="HV143" s="99"/>
      <c r="HW143" s="99"/>
      <c r="HX143" s="99"/>
      <c r="HY143" s="99"/>
      <c r="HZ143" s="99"/>
      <c r="IA143" s="99"/>
      <c r="IB143" s="99"/>
      <c r="IC143" s="99"/>
      <c r="ID143" s="99"/>
      <c r="IE143" s="99"/>
      <c r="IF143" s="99"/>
      <c r="IG143" s="99"/>
      <c r="IH143" s="99"/>
      <c r="II143" s="99"/>
      <c r="IJ143" s="99"/>
      <c r="IK143" s="99"/>
      <c r="IL143" s="99"/>
      <c r="IM143" s="99"/>
      <c r="IN143" s="99"/>
      <c r="IO143" s="99"/>
      <c r="IP143" s="99"/>
      <c r="IQ143" s="99"/>
      <c r="IR143" s="99"/>
      <c r="IS143" s="99"/>
      <c r="IT143" s="99"/>
      <c r="IU143" s="99"/>
      <c r="IV143" s="99"/>
      <c r="IW143" s="99"/>
      <c r="IX143" s="99"/>
      <c r="IY143" s="99"/>
      <c r="IZ143" s="99"/>
    </row>
    <row r="144" spans="2:260" x14ac:dyDescent="0.35">
      <c r="B144" s="73">
        <v>41974</v>
      </c>
      <c r="C144" s="92">
        <f>AX55</f>
        <v>9</v>
      </c>
      <c r="D144" s="92">
        <f t="shared" ref="D144:AM144" si="177">AY55</f>
        <v>0</v>
      </c>
      <c r="E144" s="92">
        <f t="shared" si="177"/>
        <v>3</v>
      </c>
      <c r="F144" s="92">
        <f t="shared" si="177"/>
        <v>1</v>
      </c>
      <c r="G144" s="92">
        <f t="shared" si="177"/>
        <v>1</v>
      </c>
      <c r="H144" s="92">
        <f t="shared" si="177"/>
        <v>1</v>
      </c>
      <c r="I144" s="92">
        <f t="shared" si="177"/>
        <v>1</v>
      </c>
      <c r="J144" s="92">
        <f t="shared" si="177"/>
        <v>2</v>
      </c>
      <c r="K144" s="92">
        <f t="shared" si="177"/>
        <v>0</v>
      </c>
      <c r="L144" s="92">
        <f t="shared" si="177"/>
        <v>0</v>
      </c>
      <c r="M144" s="92">
        <f t="shared" si="177"/>
        <v>1</v>
      </c>
      <c r="N144" s="92">
        <f t="shared" si="177"/>
        <v>0</v>
      </c>
      <c r="O144" s="92">
        <f t="shared" si="177"/>
        <v>2</v>
      </c>
      <c r="P144" s="92">
        <f t="shared" si="177"/>
        <v>1</v>
      </c>
      <c r="Q144" s="92">
        <f t="shared" si="177"/>
        <v>1</v>
      </c>
      <c r="R144" s="92">
        <f t="shared" si="177"/>
        <v>2</v>
      </c>
      <c r="S144" s="92">
        <f t="shared" si="177"/>
        <v>2</v>
      </c>
      <c r="T144" s="92">
        <f t="shared" si="177"/>
        <v>3</v>
      </c>
      <c r="U144" s="92">
        <f t="shared" si="177"/>
        <v>1</v>
      </c>
      <c r="V144" s="92">
        <f t="shared" si="177"/>
        <v>0</v>
      </c>
      <c r="W144" s="92">
        <f t="shared" si="177"/>
        <v>0</v>
      </c>
      <c r="X144" s="92">
        <f t="shared" si="177"/>
        <v>1</v>
      </c>
      <c r="Y144" s="92">
        <f t="shared" si="177"/>
        <v>1</v>
      </c>
      <c r="Z144" s="92">
        <f t="shared" si="177"/>
        <v>0</v>
      </c>
      <c r="AA144" s="92">
        <f t="shared" si="177"/>
        <v>0</v>
      </c>
      <c r="AB144" s="92">
        <f t="shared" si="177"/>
        <v>0</v>
      </c>
      <c r="AC144" s="92">
        <f t="shared" si="177"/>
        <v>0</v>
      </c>
      <c r="AD144" s="92">
        <f t="shared" si="177"/>
        <v>0</v>
      </c>
      <c r="AE144" s="92">
        <f t="shared" si="177"/>
        <v>0</v>
      </c>
      <c r="AF144" s="92">
        <f t="shared" si="177"/>
        <v>0</v>
      </c>
      <c r="AG144" s="92">
        <f t="shared" si="177"/>
        <v>0</v>
      </c>
      <c r="AH144" s="92">
        <f t="shared" si="177"/>
        <v>0</v>
      </c>
      <c r="AI144" s="92">
        <f t="shared" si="177"/>
        <v>0</v>
      </c>
      <c r="AJ144" s="92">
        <f t="shared" si="177"/>
        <v>0</v>
      </c>
      <c r="AK144" s="92">
        <f t="shared" si="177"/>
        <v>0</v>
      </c>
      <c r="AL144" s="92">
        <f t="shared" si="177"/>
        <v>0</v>
      </c>
      <c r="AM144" s="150">
        <f t="shared" si="177"/>
        <v>0</v>
      </c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75"/>
      <c r="BA144" s="75"/>
      <c r="BB144" s="75"/>
      <c r="BC144" s="75"/>
      <c r="BD144" s="75"/>
      <c r="BE144" s="75"/>
      <c r="BF144" s="75"/>
      <c r="BG144" s="75"/>
      <c r="BH144" s="75"/>
      <c r="BI144" s="75"/>
      <c r="BJ144" s="75"/>
      <c r="BK144" s="75"/>
      <c r="BL144" s="75"/>
      <c r="BM144" s="75"/>
      <c r="BN144" s="75"/>
      <c r="BO144" s="75"/>
      <c r="BP144" s="75"/>
      <c r="BQ144" s="75"/>
      <c r="BR144" s="75"/>
      <c r="BS144" s="75"/>
      <c r="BT144" s="75"/>
      <c r="BU144" s="75"/>
      <c r="BV144" s="75"/>
      <c r="BW144" s="75"/>
      <c r="BX144" s="75"/>
      <c r="BY144" s="75"/>
      <c r="BZ144" s="75"/>
      <c r="CA144" s="75"/>
      <c r="CB144" s="75"/>
      <c r="CC144" s="75"/>
      <c r="CD144" s="75"/>
      <c r="CE144" s="75"/>
      <c r="CF144" s="75"/>
      <c r="CG144" s="75"/>
      <c r="CH144" s="75"/>
      <c r="CK144" s="94">
        <v>41974</v>
      </c>
      <c r="CL144" s="98">
        <f t="shared" si="158"/>
        <v>1</v>
      </c>
      <c r="CM144" s="98">
        <f t="shared" si="169"/>
        <v>0</v>
      </c>
      <c r="CN144" s="98">
        <f t="shared" si="169"/>
        <v>0.33333333333333331</v>
      </c>
      <c r="CO144" s="98">
        <f t="shared" si="169"/>
        <v>0.1111111111111111</v>
      </c>
      <c r="CP144" s="98">
        <f t="shared" si="176"/>
        <v>0.1111111111111111</v>
      </c>
      <c r="CQ144" s="98">
        <f t="shared" si="176"/>
        <v>0.1111111111111111</v>
      </c>
      <c r="CR144" s="98">
        <f t="shared" si="176"/>
        <v>0.1111111111111111</v>
      </c>
      <c r="CS144" s="98">
        <f t="shared" si="176"/>
        <v>0.22222222222222221</v>
      </c>
      <c r="CT144" s="98">
        <f t="shared" si="176"/>
        <v>0</v>
      </c>
      <c r="CU144" s="98">
        <f t="shared" si="176"/>
        <v>0</v>
      </c>
      <c r="CV144" s="98">
        <f t="shared" si="176"/>
        <v>0.1111111111111111</v>
      </c>
      <c r="CW144" s="98">
        <f t="shared" si="176"/>
        <v>0</v>
      </c>
      <c r="CX144" s="98">
        <f t="shared" si="176"/>
        <v>0.22222222222222221</v>
      </c>
      <c r="CY144" s="98">
        <f t="shared" si="176"/>
        <v>0.1111111111111111</v>
      </c>
      <c r="CZ144" s="98">
        <f t="shared" si="176"/>
        <v>0.1111111111111111</v>
      </c>
      <c r="DA144" s="98">
        <f t="shared" si="176"/>
        <v>0.22222222222222221</v>
      </c>
      <c r="DB144" s="98">
        <f t="shared" si="176"/>
        <v>0.22222222222222221</v>
      </c>
      <c r="DC144" s="98">
        <f t="shared" si="176"/>
        <v>0.33333333333333331</v>
      </c>
      <c r="DD144" s="98">
        <f t="shared" si="176"/>
        <v>0.1111111111111111</v>
      </c>
      <c r="DE144" s="98">
        <f t="shared" si="173"/>
        <v>0</v>
      </c>
      <c r="DF144" s="98">
        <f t="shared" si="173"/>
        <v>0</v>
      </c>
      <c r="DG144" s="98">
        <f t="shared" si="173"/>
        <v>0.1111111111111111</v>
      </c>
      <c r="DH144" s="98">
        <f t="shared" si="173"/>
        <v>0.1111111111111111</v>
      </c>
      <c r="DI144" s="98">
        <f t="shared" si="173"/>
        <v>0</v>
      </c>
      <c r="DJ144" s="98">
        <f t="shared" si="173"/>
        <v>0</v>
      </c>
      <c r="DK144" s="98">
        <f t="shared" si="173"/>
        <v>0</v>
      </c>
      <c r="DL144" s="98">
        <f t="shared" si="173"/>
        <v>0</v>
      </c>
      <c r="DM144" s="98">
        <f t="shared" si="173"/>
        <v>0</v>
      </c>
      <c r="DN144" s="98">
        <f t="shared" si="173"/>
        <v>0</v>
      </c>
      <c r="DO144" s="98">
        <f t="shared" si="173"/>
        <v>0</v>
      </c>
      <c r="DP144" s="98">
        <f t="shared" si="173"/>
        <v>0</v>
      </c>
      <c r="DQ144" s="98">
        <f t="shared" si="173"/>
        <v>0</v>
      </c>
      <c r="DR144" s="98">
        <f t="shared" si="173"/>
        <v>0</v>
      </c>
      <c r="DS144" s="98">
        <f t="shared" si="173"/>
        <v>0</v>
      </c>
      <c r="DT144" s="98">
        <f t="shared" si="171"/>
        <v>0</v>
      </c>
      <c r="DU144" s="98">
        <f t="shared" si="171"/>
        <v>0</v>
      </c>
      <c r="DV144" s="143">
        <f t="shared" si="171"/>
        <v>0</v>
      </c>
      <c r="DW144" s="97"/>
      <c r="DX144" s="97"/>
      <c r="DY144" s="97"/>
      <c r="DZ144" s="97"/>
      <c r="EA144" s="97"/>
      <c r="EB144" s="97"/>
      <c r="EC144" s="97"/>
      <c r="ED144" s="97"/>
      <c r="EE144" s="97"/>
      <c r="EF144" s="97"/>
      <c r="EG144" s="97"/>
      <c r="EH144" s="97"/>
      <c r="EI144" s="97"/>
      <c r="EJ144" s="97"/>
      <c r="EK144" s="97"/>
      <c r="EL144" s="97"/>
      <c r="EM144" s="97"/>
      <c r="EN144" s="97"/>
      <c r="EO144" s="97"/>
      <c r="EP144" s="97"/>
      <c r="EQ144" s="97"/>
      <c r="ER144" s="97"/>
      <c r="ES144" s="97"/>
      <c r="ET144" s="97"/>
      <c r="EU144" s="97"/>
      <c r="EV144" s="97"/>
      <c r="EW144" s="97"/>
      <c r="EX144" s="97"/>
      <c r="EY144" s="97"/>
      <c r="EZ144" s="97"/>
      <c r="FA144" s="97"/>
      <c r="FB144" s="97"/>
      <c r="FC144" s="97"/>
      <c r="FD144" s="97"/>
      <c r="FE144" s="97"/>
      <c r="FF144" s="97"/>
      <c r="FG144" s="97"/>
      <c r="FH144" s="97"/>
      <c r="FI144" s="97"/>
      <c r="FJ144" s="97"/>
      <c r="FK144" s="97"/>
      <c r="FL144" s="97"/>
      <c r="FM144" s="97"/>
      <c r="FN144" s="97"/>
      <c r="FO144" s="97"/>
      <c r="FP144" s="97"/>
      <c r="FQ144" s="97"/>
      <c r="FT144" s="96">
        <v>41974</v>
      </c>
      <c r="FU144" s="97">
        <f t="shared" si="156"/>
        <v>0</v>
      </c>
      <c r="FV144" s="97">
        <f t="shared" si="8"/>
        <v>1</v>
      </c>
      <c r="FW144" s="97">
        <f t="shared" si="9"/>
        <v>0.66666666666666674</v>
      </c>
      <c r="FX144" s="97">
        <f t="shared" si="10"/>
        <v>0.88888888888888884</v>
      </c>
      <c r="FY144" s="97">
        <f t="shared" si="11"/>
        <v>0.88888888888888884</v>
      </c>
      <c r="FZ144" s="97">
        <f t="shared" si="12"/>
        <v>0.88888888888888884</v>
      </c>
      <c r="GA144" s="97">
        <f t="shared" si="13"/>
        <v>0.88888888888888884</v>
      </c>
      <c r="GB144" s="97">
        <f t="shared" si="14"/>
        <v>0.77777777777777779</v>
      </c>
      <c r="GC144" s="97">
        <f t="shared" si="15"/>
        <v>1</v>
      </c>
      <c r="GD144" s="97">
        <f t="shared" si="16"/>
        <v>1</v>
      </c>
      <c r="GE144" s="97">
        <f t="shared" si="17"/>
        <v>0.88888888888888884</v>
      </c>
      <c r="GF144" s="97">
        <f t="shared" si="18"/>
        <v>1</v>
      </c>
      <c r="GG144" s="97">
        <f t="shared" si="19"/>
        <v>0.77777777777777779</v>
      </c>
      <c r="GH144" s="97">
        <f t="shared" si="20"/>
        <v>0.88888888888888884</v>
      </c>
      <c r="GI144" s="97">
        <f t="shared" si="21"/>
        <v>0.88888888888888884</v>
      </c>
      <c r="GJ144" s="97">
        <f t="shared" si="22"/>
        <v>0.77777777777777779</v>
      </c>
      <c r="GK144" s="97">
        <f t="shared" si="23"/>
        <v>0.77777777777777779</v>
      </c>
      <c r="GL144" s="97">
        <f t="shared" si="24"/>
        <v>0.66666666666666674</v>
      </c>
      <c r="GM144" s="97">
        <f t="shared" si="25"/>
        <v>0.88888888888888884</v>
      </c>
      <c r="GN144" s="97">
        <f t="shared" si="26"/>
        <v>1</v>
      </c>
      <c r="GO144" s="97">
        <f t="shared" si="27"/>
        <v>1</v>
      </c>
      <c r="GP144" s="97">
        <f t="shared" si="28"/>
        <v>0.88888888888888884</v>
      </c>
      <c r="GQ144" s="97">
        <f t="shared" si="29"/>
        <v>0.88888888888888884</v>
      </c>
      <c r="GR144" s="97">
        <f t="shared" si="30"/>
        <v>1</v>
      </c>
      <c r="GS144" s="97">
        <f t="shared" si="31"/>
        <v>1</v>
      </c>
      <c r="GT144" s="97">
        <f t="shared" si="32"/>
        <v>1</v>
      </c>
      <c r="GU144" s="97">
        <f t="shared" si="33"/>
        <v>1</v>
      </c>
      <c r="GV144" s="97">
        <f t="shared" si="34"/>
        <v>1</v>
      </c>
      <c r="GW144" s="97">
        <f t="shared" si="35"/>
        <v>1</v>
      </c>
      <c r="GX144" s="97">
        <f t="shared" si="36"/>
        <v>1</v>
      </c>
      <c r="GY144" s="97">
        <f t="shared" si="37"/>
        <v>1</v>
      </c>
      <c r="GZ144" s="97">
        <f t="shared" si="38"/>
        <v>1</v>
      </c>
      <c r="HA144" s="97">
        <f t="shared" si="39"/>
        <v>1</v>
      </c>
      <c r="HB144" s="97">
        <f t="shared" si="40"/>
        <v>1</v>
      </c>
      <c r="HC144" s="97">
        <f t="shared" si="41"/>
        <v>1</v>
      </c>
      <c r="HD144" s="97">
        <f t="shared" si="42"/>
        <v>1</v>
      </c>
      <c r="HE144" s="157">
        <f t="shared" si="43"/>
        <v>1</v>
      </c>
      <c r="HF144" s="97"/>
      <c r="HG144" s="97"/>
      <c r="HH144" s="97"/>
      <c r="HI144" s="97"/>
      <c r="HJ144" s="97"/>
      <c r="HK144" s="97"/>
      <c r="HL144" s="97"/>
      <c r="HM144" s="97"/>
      <c r="HN144" s="97"/>
      <c r="HO144" s="99"/>
      <c r="HP144" s="99"/>
      <c r="HQ144" s="99"/>
      <c r="HR144" s="99"/>
      <c r="HS144" s="99"/>
      <c r="HT144" s="99"/>
      <c r="HU144" s="99"/>
      <c r="HV144" s="99"/>
      <c r="HW144" s="99"/>
      <c r="HX144" s="99"/>
      <c r="HY144" s="99"/>
      <c r="HZ144" s="99"/>
      <c r="IA144" s="99"/>
      <c r="IB144" s="99"/>
      <c r="IC144" s="99"/>
      <c r="ID144" s="99"/>
      <c r="IE144" s="99"/>
      <c r="IF144" s="99"/>
      <c r="IG144" s="99"/>
      <c r="IH144" s="99"/>
      <c r="II144" s="99"/>
      <c r="IJ144" s="99"/>
      <c r="IK144" s="99"/>
      <c r="IL144" s="99"/>
      <c r="IM144" s="99"/>
      <c r="IN144" s="99"/>
      <c r="IO144" s="99"/>
      <c r="IP144" s="99"/>
      <c r="IQ144" s="99"/>
      <c r="IR144" s="99"/>
      <c r="IS144" s="99"/>
      <c r="IT144" s="99"/>
      <c r="IU144" s="99"/>
      <c r="IV144" s="99"/>
      <c r="IW144" s="99"/>
      <c r="IX144" s="99"/>
      <c r="IY144" s="99"/>
      <c r="IZ144" s="99"/>
    </row>
    <row r="145" spans="2:260" x14ac:dyDescent="0.35">
      <c r="B145" s="73">
        <v>42005</v>
      </c>
      <c r="C145" s="92">
        <f>AY56</f>
        <v>2</v>
      </c>
      <c r="D145" s="92">
        <f t="shared" ref="D145:AL145" si="178">AZ56</f>
        <v>0</v>
      </c>
      <c r="E145" s="92">
        <f t="shared" si="178"/>
        <v>1</v>
      </c>
      <c r="F145" s="92">
        <f t="shared" si="178"/>
        <v>0</v>
      </c>
      <c r="G145" s="92">
        <f t="shared" si="178"/>
        <v>0</v>
      </c>
      <c r="H145" s="92">
        <f t="shared" si="178"/>
        <v>0</v>
      </c>
      <c r="I145" s="92">
        <f t="shared" si="178"/>
        <v>0</v>
      </c>
      <c r="J145" s="92">
        <f t="shared" si="178"/>
        <v>0</v>
      </c>
      <c r="K145" s="92">
        <f t="shared" si="178"/>
        <v>0</v>
      </c>
      <c r="L145" s="92">
        <f t="shared" si="178"/>
        <v>0</v>
      </c>
      <c r="M145" s="92">
        <f t="shared" si="178"/>
        <v>0</v>
      </c>
      <c r="N145" s="92">
        <f t="shared" si="178"/>
        <v>0</v>
      </c>
      <c r="O145" s="92">
        <f t="shared" si="178"/>
        <v>0</v>
      </c>
      <c r="P145" s="92">
        <f t="shared" si="178"/>
        <v>0</v>
      </c>
      <c r="Q145" s="92">
        <f t="shared" si="178"/>
        <v>0</v>
      </c>
      <c r="R145" s="92">
        <f t="shared" si="178"/>
        <v>0</v>
      </c>
      <c r="S145" s="92">
        <f t="shared" si="178"/>
        <v>0</v>
      </c>
      <c r="T145" s="92">
        <f t="shared" si="178"/>
        <v>0</v>
      </c>
      <c r="U145" s="92">
        <f t="shared" si="178"/>
        <v>0</v>
      </c>
      <c r="V145" s="92">
        <f t="shared" si="178"/>
        <v>0</v>
      </c>
      <c r="W145" s="92">
        <f t="shared" si="178"/>
        <v>0</v>
      </c>
      <c r="X145" s="92">
        <f t="shared" si="178"/>
        <v>0</v>
      </c>
      <c r="Y145" s="92">
        <f t="shared" si="178"/>
        <v>0</v>
      </c>
      <c r="Z145" s="92">
        <f t="shared" si="178"/>
        <v>0</v>
      </c>
      <c r="AA145" s="92">
        <f t="shared" si="178"/>
        <v>0</v>
      </c>
      <c r="AB145" s="92">
        <f t="shared" si="178"/>
        <v>0</v>
      </c>
      <c r="AC145" s="92">
        <f t="shared" si="178"/>
        <v>0</v>
      </c>
      <c r="AD145" s="92">
        <f t="shared" si="178"/>
        <v>0</v>
      </c>
      <c r="AE145" s="92">
        <f t="shared" si="178"/>
        <v>0</v>
      </c>
      <c r="AF145" s="92">
        <f t="shared" si="178"/>
        <v>0</v>
      </c>
      <c r="AG145" s="92">
        <f t="shared" si="178"/>
        <v>0</v>
      </c>
      <c r="AH145" s="92">
        <f t="shared" si="178"/>
        <v>0</v>
      </c>
      <c r="AI145" s="92">
        <f t="shared" si="178"/>
        <v>0</v>
      </c>
      <c r="AJ145" s="92">
        <f t="shared" si="178"/>
        <v>0</v>
      </c>
      <c r="AK145" s="92">
        <f t="shared" si="178"/>
        <v>0</v>
      </c>
      <c r="AL145" s="150">
        <f t="shared" si="178"/>
        <v>0</v>
      </c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75"/>
      <c r="BA145" s="75"/>
      <c r="BB145" s="75"/>
      <c r="BC145" s="75"/>
      <c r="BD145" s="75"/>
      <c r="BE145" s="75"/>
      <c r="BF145" s="75"/>
      <c r="BG145" s="75"/>
      <c r="BH145" s="75"/>
      <c r="BI145" s="75"/>
      <c r="BJ145" s="75"/>
      <c r="BK145" s="75"/>
      <c r="BL145" s="75"/>
      <c r="BM145" s="75"/>
      <c r="BN145" s="75"/>
      <c r="BO145" s="75"/>
      <c r="BP145" s="75"/>
      <c r="BQ145" s="75"/>
      <c r="BR145" s="75"/>
      <c r="BS145" s="75"/>
      <c r="BT145" s="75"/>
      <c r="BU145" s="75"/>
      <c r="BV145" s="75"/>
      <c r="BW145" s="75"/>
      <c r="BX145" s="75"/>
      <c r="BY145" s="75"/>
      <c r="BZ145" s="75"/>
      <c r="CA145" s="75"/>
      <c r="CB145" s="75"/>
      <c r="CC145" s="75"/>
      <c r="CD145" s="75"/>
      <c r="CE145" s="75"/>
      <c r="CF145" s="75"/>
      <c r="CG145" s="75"/>
      <c r="CH145" s="75"/>
      <c r="CK145" s="94">
        <v>42005</v>
      </c>
      <c r="CL145" s="98">
        <f t="shared" si="158"/>
        <v>1</v>
      </c>
      <c r="CM145" s="98">
        <f t="shared" si="169"/>
        <v>0</v>
      </c>
      <c r="CN145" s="98">
        <f t="shared" si="169"/>
        <v>0.5</v>
      </c>
      <c r="CO145" s="98">
        <f t="shared" si="169"/>
        <v>0</v>
      </c>
      <c r="CP145" s="98">
        <f t="shared" si="176"/>
        <v>0</v>
      </c>
      <c r="CQ145" s="98">
        <f t="shared" si="176"/>
        <v>0</v>
      </c>
      <c r="CR145" s="98">
        <f t="shared" si="176"/>
        <v>0</v>
      </c>
      <c r="CS145" s="98">
        <f t="shared" si="176"/>
        <v>0</v>
      </c>
      <c r="CT145" s="98">
        <f t="shared" si="176"/>
        <v>0</v>
      </c>
      <c r="CU145" s="98">
        <f t="shared" si="176"/>
        <v>0</v>
      </c>
      <c r="CV145" s="98">
        <f t="shared" si="176"/>
        <v>0</v>
      </c>
      <c r="CW145" s="98">
        <f t="shared" si="176"/>
        <v>0</v>
      </c>
      <c r="CX145" s="98">
        <f t="shared" si="176"/>
        <v>0</v>
      </c>
      <c r="CY145" s="98">
        <f t="shared" si="176"/>
        <v>0</v>
      </c>
      <c r="CZ145" s="98">
        <f t="shared" si="176"/>
        <v>0</v>
      </c>
      <c r="DA145" s="98">
        <f t="shared" si="176"/>
        <v>0</v>
      </c>
      <c r="DB145" s="98">
        <f t="shared" si="176"/>
        <v>0</v>
      </c>
      <c r="DC145" s="98">
        <f t="shared" si="176"/>
        <v>0</v>
      </c>
      <c r="DD145" s="98">
        <f t="shared" si="176"/>
        <v>0</v>
      </c>
      <c r="DE145" s="98">
        <f t="shared" si="173"/>
        <v>0</v>
      </c>
      <c r="DF145" s="98">
        <f t="shared" si="173"/>
        <v>0</v>
      </c>
      <c r="DG145" s="98">
        <f t="shared" si="173"/>
        <v>0</v>
      </c>
      <c r="DH145" s="98">
        <f t="shared" si="173"/>
        <v>0</v>
      </c>
      <c r="DI145" s="98">
        <f t="shared" si="173"/>
        <v>0</v>
      </c>
      <c r="DJ145" s="98">
        <f t="shared" si="173"/>
        <v>0</v>
      </c>
      <c r="DK145" s="98">
        <f t="shared" si="173"/>
        <v>0</v>
      </c>
      <c r="DL145" s="98">
        <f t="shared" si="173"/>
        <v>0</v>
      </c>
      <c r="DM145" s="98">
        <f t="shared" si="173"/>
        <v>0</v>
      </c>
      <c r="DN145" s="98">
        <f t="shared" si="173"/>
        <v>0</v>
      </c>
      <c r="DO145" s="98">
        <f t="shared" si="173"/>
        <v>0</v>
      </c>
      <c r="DP145" s="98">
        <f t="shared" si="173"/>
        <v>0</v>
      </c>
      <c r="DQ145" s="98">
        <f t="shared" si="173"/>
        <v>0</v>
      </c>
      <c r="DR145" s="98">
        <f t="shared" si="173"/>
        <v>0</v>
      </c>
      <c r="DS145" s="98">
        <f t="shared" si="173"/>
        <v>0</v>
      </c>
      <c r="DT145" s="98">
        <f t="shared" si="171"/>
        <v>0</v>
      </c>
      <c r="DU145" s="143">
        <f t="shared" si="171"/>
        <v>0</v>
      </c>
      <c r="DV145" s="97"/>
      <c r="DW145" s="97"/>
      <c r="DX145" s="97"/>
      <c r="DY145" s="97"/>
      <c r="DZ145" s="97"/>
      <c r="EA145" s="97"/>
      <c r="EB145" s="97"/>
      <c r="EC145" s="97"/>
      <c r="ED145" s="97"/>
      <c r="EE145" s="97"/>
      <c r="EF145" s="97"/>
      <c r="EG145" s="97"/>
      <c r="EH145" s="97"/>
      <c r="EI145" s="97"/>
      <c r="EJ145" s="97"/>
      <c r="EK145" s="97"/>
      <c r="EL145" s="97"/>
      <c r="EM145" s="97"/>
      <c r="EN145" s="97"/>
      <c r="EO145" s="97"/>
      <c r="EP145" s="97"/>
      <c r="EQ145" s="97"/>
      <c r="ER145" s="97"/>
      <c r="ES145" s="97"/>
      <c r="ET145" s="97"/>
      <c r="EU145" s="97"/>
      <c r="EV145" s="97"/>
      <c r="EW145" s="97"/>
      <c r="EX145" s="97"/>
      <c r="EY145" s="97"/>
      <c r="EZ145" s="97"/>
      <c r="FA145" s="97"/>
      <c r="FB145" s="97"/>
      <c r="FC145" s="97"/>
      <c r="FD145" s="97"/>
      <c r="FE145" s="97"/>
      <c r="FF145" s="97"/>
      <c r="FG145" s="97"/>
      <c r="FH145" s="97"/>
      <c r="FI145" s="97"/>
      <c r="FJ145" s="97"/>
      <c r="FK145" s="97"/>
      <c r="FL145" s="97"/>
      <c r="FM145" s="97"/>
      <c r="FN145" s="97"/>
      <c r="FO145" s="97"/>
      <c r="FP145" s="97"/>
      <c r="FQ145" s="97"/>
      <c r="FT145" s="96">
        <v>42005</v>
      </c>
      <c r="FU145" s="97">
        <f t="shared" si="156"/>
        <v>0</v>
      </c>
      <c r="FV145" s="97">
        <f t="shared" si="8"/>
        <v>1</v>
      </c>
      <c r="FW145" s="97">
        <f t="shared" si="9"/>
        <v>0.5</v>
      </c>
      <c r="FX145" s="97">
        <f t="shared" si="10"/>
        <v>1</v>
      </c>
      <c r="FY145" s="97">
        <f t="shared" si="11"/>
        <v>1</v>
      </c>
      <c r="FZ145" s="97">
        <f t="shared" si="12"/>
        <v>1</v>
      </c>
      <c r="GA145" s="97">
        <f t="shared" si="13"/>
        <v>1</v>
      </c>
      <c r="GB145" s="97">
        <f t="shared" si="14"/>
        <v>1</v>
      </c>
      <c r="GC145" s="97">
        <f t="shared" si="15"/>
        <v>1</v>
      </c>
      <c r="GD145" s="97">
        <f t="shared" si="16"/>
        <v>1</v>
      </c>
      <c r="GE145" s="97">
        <f t="shared" si="17"/>
        <v>1</v>
      </c>
      <c r="GF145" s="97">
        <f t="shared" si="18"/>
        <v>1</v>
      </c>
      <c r="GG145" s="97">
        <f t="shared" si="19"/>
        <v>1</v>
      </c>
      <c r="GH145" s="97">
        <f t="shared" si="20"/>
        <v>1</v>
      </c>
      <c r="GI145" s="97">
        <f t="shared" si="21"/>
        <v>1</v>
      </c>
      <c r="GJ145" s="97">
        <f t="shared" si="22"/>
        <v>1</v>
      </c>
      <c r="GK145" s="97">
        <f t="shared" si="23"/>
        <v>1</v>
      </c>
      <c r="GL145" s="97">
        <f t="shared" si="24"/>
        <v>1</v>
      </c>
      <c r="GM145" s="97">
        <f t="shared" si="25"/>
        <v>1</v>
      </c>
      <c r="GN145" s="97">
        <f t="shared" si="26"/>
        <v>1</v>
      </c>
      <c r="GO145" s="97">
        <f t="shared" si="27"/>
        <v>1</v>
      </c>
      <c r="GP145" s="97">
        <f t="shared" si="28"/>
        <v>1</v>
      </c>
      <c r="GQ145" s="97">
        <f t="shared" si="29"/>
        <v>1</v>
      </c>
      <c r="GR145" s="97">
        <f t="shared" si="30"/>
        <v>1</v>
      </c>
      <c r="GS145" s="97">
        <f t="shared" si="31"/>
        <v>1</v>
      </c>
      <c r="GT145" s="97">
        <f t="shared" si="32"/>
        <v>1</v>
      </c>
      <c r="GU145" s="97">
        <f t="shared" si="33"/>
        <v>1</v>
      </c>
      <c r="GV145" s="97">
        <f t="shared" si="34"/>
        <v>1</v>
      </c>
      <c r="GW145" s="97">
        <f t="shared" si="35"/>
        <v>1</v>
      </c>
      <c r="GX145" s="97">
        <f t="shared" si="36"/>
        <v>1</v>
      </c>
      <c r="GY145" s="97">
        <f t="shared" si="37"/>
        <v>1</v>
      </c>
      <c r="GZ145" s="97">
        <f t="shared" si="38"/>
        <v>1</v>
      </c>
      <c r="HA145" s="97">
        <f t="shared" si="39"/>
        <v>1</v>
      </c>
      <c r="HB145" s="97">
        <f t="shared" si="40"/>
        <v>1</v>
      </c>
      <c r="HC145" s="97">
        <f t="shared" si="41"/>
        <v>1</v>
      </c>
      <c r="HD145" s="157">
        <f t="shared" si="42"/>
        <v>1</v>
      </c>
      <c r="HE145" s="97"/>
      <c r="HF145" s="97"/>
      <c r="HG145" s="97"/>
      <c r="HH145" s="97"/>
      <c r="HI145" s="97"/>
      <c r="HJ145" s="97"/>
      <c r="HK145" s="97"/>
      <c r="HL145" s="97"/>
      <c r="HM145" s="97"/>
      <c r="HN145" s="97"/>
      <c r="HO145" s="99"/>
      <c r="HP145" s="99"/>
      <c r="HQ145" s="99"/>
      <c r="HR145" s="99"/>
      <c r="HS145" s="99"/>
      <c r="HT145" s="99"/>
      <c r="HU145" s="99"/>
      <c r="HV145" s="99"/>
      <c r="HW145" s="99"/>
      <c r="HX145" s="99"/>
      <c r="HY145" s="99"/>
      <c r="HZ145" s="99"/>
      <c r="IA145" s="99"/>
      <c r="IB145" s="99"/>
      <c r="IC145" s="99"/>
      <c r="ID145" s="99"/>
      <c r="IE145" s="99"/>
      <c r="IF145" s="99"/>
      <c r="IG145" s="99"/>
      <c r="IH145" s="99"/>
      <c r="II145" s="99"/>
      <c r="IJ145" s="99"/>
      <c r="IK145" s="99"/>
      <c r="IL145" s="99"/>
      <c r="IM145" s="99"/>
      <c r="IN145" s="99"/>
      <c r="IO145" s="99"/>
      <c r="IP145" s="99"/>
      <c r="IQ145" s="99"/>
      <c r="IR145" s="99"/>
      <c r="IS145" s="99"/>
      <c r="IT145" s="99"/>
      <c r="IU145" s="99"/>
      <c r="IV145" s="99"/>
      <c r="IW145" s="99"/>
      <c r="IX145" s="99"/>
      <c r="IY145" s="99"/>
      <c r="IZ145" s="99"/>
    </row>
    <row r="146" spans="2:260" x14ac:dyDescent="0.35">
      <c r="B146" s="73">
        <v>42036</v>
      </c>
      <c r="C146" s="92">
        <f>AZ57</f>
        <v>3</v>
      </c>
      <c r="D146" s="92">
        <f t="shared" ref="D146:AK146" si="179">BA57</f>
        <v>0</v>
      </c>
      <c r="E146" s="92">
        <f t="shared" si="179"/>
        <v>1</v>
      </c>
      <c r="F146" s="92">
        <f t="shared" si="179"/>
        <v>1</v>
      </c>
      <c r="G146" s="92">
        <f t="shared" si="179"/>
        <v>0</v>
      </c>
      <c r="H146" s="92">
        <f t="shared" si="179"/>
        <v>0</v>
      </c>
      <c r="I146" s="92">
        <f t="shared" si="179"/>
        <v>1</v>
      </c>
      <c r="J146" s="92">
        <f t="shared" si="179"/>
        <v>1</v>
      </c>
      <c r="K146" s="92">
        <f t="shared" si="179"/>
        <v>1</v>
      </c>
      <c r="L146" s="92">
        <f t="shared" si="179"/>
        <v>0</v>
      </c>
      <c r="M146" s="92">
        <f t="shared" si="179"/>
        <v>0</v>
      </c>
      <c r="N146" s="92">
        <f t="shared" si="179"/>
        <v>0</v>
      </c>
      <c r="O146" s="92">
        <f t="shared" si="179"/>
        <v>0</v>
      </c>
      <c r="P146" s="92">
        <f t="shared" si="179"/>
        <v>0</v>
      </c>
      <c r="Q146" s="92">
        <f t="shared" si="179"/>
        <v>0</v>
      </c>
      <c r="R146" s="92">
        <f t="shared" si="179"/>
        <v>0</v>
      </c>
      <c r="S146" s="92">
        <f t="shared" si="179"/>
        <v>0</v>
      </c>
      <c r="T146" s="92">
        <f t="shared" si="179"/>
        <v>0</v>
      </c>
      <c r="U146" s="92">
        <f t="shared" si="179"/>
        <v>0</v>
      </c>
      <c r="V146" s="92">
        <f t="shared" si="179"/>
        <v>0</v>
      </c>
      <c r="W146" s="92">
        <f t="shared" si="179"/>
        <v>0</v>
      </c>
      <c r="X146" s="92">
        <f t="shared" si="179"/>
        <v>0</v>
      </c>
      <c r="Y146" s="92">
        <f t="shared" si="179"/>
        <v>0</v>
      </c>
      <c r="Z146" s="92">
        <f t="shared" si="179"/>
        <v>0</v>
      </c>
      <c r="AA146" s="92">
        <f t="shared" si="179"/>
        <v>0</v>
      </c>
      <c r="AB146" s="92">
        <f t="shared" si="179"/>
        <v>0</v>
      </c>
      <c r="AC146" s="92">
        <f t="shared" si="179"/>
        <v>0</v>
      </c>
      <c r="AD146" s="92">
        <f t="shared" si="179"/>
        <v>0</v>
      </c>
      <c r="AE146" s="92">
        <f t="shared" si="179"/>
        <v>0</v>
      </c>
      <c r="AF146" s="92">
        <f t="shared" si="179"/>
        <v>0</v>
      </c>
      <c r="AG146" s="92">
        <f t="shared" si="179"/>
        <v>0</v>
      </c>
      <c r="AH146" s="92">
        <f t="shared" si="179"/>
        <v>0</v>
      </c>
      <c r="AI146" s="92">
        <f t="shared" si="179"/>
        <v>0</v>
      </c>
      <c r="AJ146" s="92">
        <f t="shared" si="179"/>
        <v>0</v>
      </c>
      <c r="AK146" s="150">
        <f t="shared" si="179"/>
        <v>0</v>
      </c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75"/>
      <c r="BA146" s="75"/>
      <c r="BB146" s="75"/>
      <c r="BC146" s="75"/>
      <c r="BD146" s="75"/>
      <c r="BE146" s="75"/>
      <c r="BF146" s="75"/>
      <c r="BG146" s="75"/>
      <c r="BH146" s="75"/>
      <c r="BI146" s="75"/>
      <c r="BJ146" s="75"/>
      <c r="BK146" s="75"/>
      <c r="BL146" s="75"/>
      <c r="BM146" s="75"/>
      <c r="BN146" s="75"/>
      <c r="BO146" s="75"/>
      <c r="BP146" s="75"/>
      <c r="BQ146" s="75"/>
      <c r="BR146" s="75"/>
      <c r="BS146" s="75"/>
      <c r="BT146" s="75"/>
      <c r="BU146" s="75"/>
      <c r="BV146" s="75"/>
      <c r="BW146" s="75"/>
      <c r="BX146" s="75"/>
      <c r="BY146" s="75"/>
      <c r="BZ146" s="75"/>
      <c r="CA146" s="75"/>
      <c r="CB146" s="75"/>
      <c r="CC146" s="75"/>
      <c r="CD146" s="75"/>
      <c r="CE146" s="75"/>
      <c r="CF146" s="75"/>
      <c r="CG146" s="75"/>
      <c r="CH146" s="75"/>
      <c r="CK146" s="94">
        <v>42036</v>
      </c>
      <c r="CL146" s="98">
        <f t="shared" si="158"/>
        <v>1</v>
      </c>
      <c r="CM146" s="98">
        <f t="shared" si="169"/>
        <v>0</v>
      </c>
      <c r="CN146" s="98">
        <f t="shared" si="169"/>
        <v>0.33333333333333331</v>
      </c>
      <c r="CO146" s="98">
        <f t="shared" si="169"/>
        <v>0.33333333333333331</v>
      </c>
      <c r="CP146" s="98">
        <f t="shared" si="176"/>
        <v>0</v>
      </c>
      <c r="CQ146" s="98">
        <f t="shared" si="176"/>
        <v>0</v>
      </c>
      <c r="CR146" s="98">
        <f t="shared" si="176"/>
        <v>0.33333333333333331</v>
      </c>
      <c r="CS146" s="98">
        <f t="shared" si="176"/>
        <v>0.33333333333333331</v>
      </c>
      <c r="CT146" s="98">
        <f t="shared" si="176"/>
        <v>0.33333333333333331</v>
      </c>
      <c r="CU146" s="98">
        <f t="shared" si="176"/>
        <v>0</v>
      </c>
      <c r="CV146" s="98">
        <f t="shared" si="176"/>
        <v>0</v>
      </c>
      <c r="CW146" s="98">
        <f t="shared" si="176"/>
        <v>0</v>
      </c>
      <c r="CX146" s="98">
        <f t="shared" si="176"/>
        <v>0</v>
      </c>
      <c r="CY146" s="98">
        <f t="shared" si="176"/>
        <v>0</v>
      </c>
      <c r="CZ146" s="98">
        <f t="shared" si="176"/>
        <v>0</v>
      </c>
      <c r="DA146" s="98">
        <f t="shared" si="176"/>
        <v>0</v>
      </c>
      <c r="DB146" s="98">
        <f t="shared" si="176"/>
        <v>0</v>
      </c>
      <c r="DC146" s="98">
        <f t="shared" si="176"/>
        <v>0</v>
      </c>
      <c r="DD146" s="98">
        <f t="shared" si="176"/>
        <v>0</v>
      </c>
      <c r="DE146" s="98">
        <f t="shared" si="173"/>
        <v>0</v>
      </c>
      <c r="DF146" s="98">
        <f t="shared" si="173"/>
        <v>0</v>
      </c>
      <c r="DG146" s="98">
        <f t="shared" si="173"/>
        <v>0</v>
      </c>
      <c r="DH146" s="98">
        <f t="shared" si="173"/>
        <v>0</v>
      </c>
      <c r="DI146" s="98">
        <f t="shared" si="173"/>
        <v>0</v>
      </c>
      <c r="DJ146" s="98">
        <f t="shared" si="173"/>
        <v>0</v>
      </c>
      <c r="DK146" s="98">
        <f t="shared" si="173"/>
        <v>0</v>
      </c>
      <c r="DL146" s="98">
        <f t="shared" si="173"/>
        <v>0</v>
      </c>
      <c r="DM146" s="98">
        <f t="shared" si="173"/>
        <v>0</v>
      </c>
      <c r="DN146" s="98">
        <f t="shared" si="173"/>
        <v>0</v>
      </c>
      <c r="DO146" s="98">
        <f t="shared" si="173"/>
        <v>0</v>
      </c>
      <c r="DP146" s="98">
        <f t="shared" si="173"/>
        <v>0</v>
      </c>
      <c r="DQ146" s="98">
        <f t="shared" si="173"/>
        <v>0</v>
      </c>
      <c r="DR146" s="98">
        <f t="shared" si="173"/>
        <v>0</v>
      </c>
      <c r="DS146" s="98">
        <f t="shared" si="173"/>
        <v>0</v>
      </c>
      <c r="DT146" s="143">
        <f t="shared" si="171"/>
        <v>0</v>
      </c>
      <c r="DU146" s="97"/>
      <c r="DV146" s="97"/>
      <c r="DW146" s="97"/>
      <c r="DX146" s="97"/>
      <c r="DY146" s="97"/>
      <c r="DZ146" s="97"/>
      <c r="EA146" s="97"/>
      <c r="EB146" s="97"/>
      <c r="EC146" s="97"/>
      <c r="ED146" s="97"/>
      <c r="EE146" s="97"/>
      <c r="EF146" s="97"/>
      <c r="EG146" s="97"/>
      <c r="EH146" s="97"/>
      <c r="EI146" s="97"/>
      <c r="EJ146" s="97"/>
      <c r="EK146" s="97"/>
      <c r="EL146" s="97"/>
      <c r="EM146" s="97"/>
      <c r="EN146" s="97"/>
      <c r="EO146" s="97"/>
      <c r="EP146" s="97"/>
      <c r="EQ146" s="97"/>
      <c r="ER146" s="97"/>
      <c r="ES146" s="97"/>
      <c r="ET146" s="97"/>
      <c r="EU146" s="97"/>
      <c r="EV146" s="97"/>
      <c r="EW146" s="97"/>
      <c r="EX146" s="97"/>
      <c r="EY146" s="97"/>
      <c r="EZ146" s="97"/>
      <c r="FA146" s="97"/>
      <c r="FB146" s="97"/>
      <c r="FC146" s="97"/>
      <c r="FD146" s="97"/>
      <c r="FE146" s="97"/>
      <c r="FF146" s="97"/>
      <c r="FG146" s="97"/>
      <c r="FH146" s="97"/>
      <c r="FI146" s="97"/>
      <c r="FJ146" s="97"/>
      <c r="FK146" s="97"/>
      <c r="FL146" s="97"/>
      <c r="FM146" s="97"/>
      <c r="FN146" s="97"/>
      <c r="FO146" s="97"/>
      <c r="FP146" s="97"/>
      <c r="FQ146" s="97"/>
      <c r="FT146" s="96">
        <v>42036</v>
      </c>
      <c r="FU146" s="97">
        <f t="shared" si="156"/>
        <v>0</v>
      </c>
      <c r="FV146" s="97">
        <f t="shared" si="8"/>
        <v>1</v>
      </c>
      <c r="FW146" s="97">
        <f t="shared" si="9"/>
        <v>0.66666666666666674</v>
      </c>
      <c r="FX146" s="97">
        <f t="shared" si="10"/>
        <v>0.66666666666666674</v>
      </c>
      <c r="FY146" s="97">
        <f t="shared" si="11"/>
        <v>1</v>
      </c>
      <c r="FZ146" s="97">
        <f t="shared" si="12"/>
        <v>1</v>
      </c>
      <c r="GA146" s="97">
        <f t="shared" si="13"/>
        <v>0.66666666666666674</v>
      </c>
      <c r="GB146" s="97">
        <f t="shared" si="14"/>
        <v>0.66666666666666674</v>
      </c>
      <c r="GC146" s="97">
        <f t="shared" si="15"/>
        <v>0.66666666666666674</v>
      </c>
      <c r="GD146" s="97">
        <f t="shared" si="16"/>
        <v>1</v>
      </c>
      <c r="GE146" s="97">
        <f t="shared" si="17"/>
        <v>1</v>
      </c>
      <c r="GF146" s="97">
        <f t="shared" si="18"/>
        <v>1</v>
      </c>
      <c r="GG146" s="97">
        <f t="shared" si="19"/>
        <v>1</v>
      </c>
      <c r="GH146" s="97">
        <f t="shared" si="20"/>
        <v>1</v>
      </c>
      <c r="GI146" s="97">
        <f t="shared" si="21"/>
        <v>1</v>
      </c>
      <c r="GJ146" s="97">
        <f t="shared" si="22"/>
        <v>1</v>
      </c>
      <c r="GK146" s="97">
        <f t="shared" si="23"/>
        <v>1</v>
      </c>
      <c r="GL146" s="97">
        <f t="shared" si="24"/>
        <v>1</v>
      </c>
      <c r="GM146" s="97">
        <f t="shared" si="25"/>
        <v>1</v>
      </c>
      <c r="GN146" s="97">
        <f t="shared" si="26"/>
        <v>1</v>
      </c>
      <c r="GO146" s="97">
        <f t="shared" si="27"/>
        <v>1</v>
      </c>
      <c r="GP146" s="97">
        <f t="shared" si="28"/>
        <v>1</v>
      </c>
      <c r="GQ146" s="97">
        <f t="shared" si="29"/>
        <v>1</v>
      </c>
      <c r="GR146" s="97">
        <f t="shared" si="30"/>
        <v>1</v>
      </c>
      <c r="GS146" s="97">
        <f t="shared" si="31"/>
        <v>1</v>
      </c>
      <c r="GT146" s="97">
        <f t="shared" si="32"/>
        <v>1</v>
      </c>
      <c r="GU146" s="97">
        <f t="shared" si="33"/>
        <v>1</v>
      </c>
      <c r="GV146" s="97">
        <f t="shared" si="34"/>
        <v>1</v>
      </c>
      <c r="GW146" s="97">
        <f t="shared" si="35"/>
        <v>1</v>
      </c>
      <c r="GX146" s="97">
        <f t="shared" si="36"/>
        <v>1</v>
      </c>
      <c r="GY146" s="97">
        <f t="shared" si="37"/>
        <v>1</v>
      </c>
      <c r="GZ146" s="97">
        <f t="shared" si="38"/>
        <v>1</v>
      </c>
      <c r="HA146" s="97">
        <f t="shared" si="39"/>
        <v>1</v>
      </c>
      <c r="HB146" s="97">
        <f t="shared" si="40"/>
        <v>1</v>
      </c>
      <c r="HC146" s="157">
        <f t="shared" si="41"/>
        <v>1</v>
      </c>
      <c r="HD146" s="97"/>
      <c r="HE146" s="97"/>
      <c r="HF146" s="97"/>
      <c r="HG146" s="97"/>
      <c r="HH146" s="97"/>
      <c r="HI146" s="97"/>
      <c r="HJ146" s="97"/>
      <c r="HK146" s="97"/>
      <c r="HL146" s="97"/>
      <c r="HM146" s="97"/>
      <c r="HN146" s="97"/>
      <c r="HO146" s="99"/>
      <c r="HP146" s="99"/>
      <c r="HQ146" s="99"/>
      <c r="HR146" s="99"/>
      <c r="HS146" s="99"/>
      <c r="HT146" s="99"/>
      <c r="HU146" s="99"/>
      <c r="HV146" s="99"/>
      <c r="HW146" s="99"/>
      <c r="HX146" s="99"/>
      <c r="HY146" s="99"/>
      <c r="HZ146" s="99"/>
      <c r="IA146" s="99"/>
      <c r="IB146" s="99"/>
      <c r="IC146" s="99"/>
      <c r="ID146" s="99"/>
      <c r="IE146" s="99"/>
      <c r="IF146" s="99"/>
      <c r="IG146" s="99"/>
      <c r="IH146" s="99"/>
      <c r="II146" s="99"/>
      <c r="IJ146" s="99"/>
      <c r="IK146" s="99"/>
      <c r="IL146" s="99"/>
      <c r="IM146" s="99"/>
      <c r="IN146" s="99"/>
      <c r="IO146" s="99"/>
      <c r="IP146" s="99"/>
      <c r="IQ146" s="99"/>
      <c r="IR146" s="99"/>
      <c r="IS146" s="99"/>
      <c r="IT146" s="99"/>
      <c r="IU146" s="99"/>
      <c r="IV146" s="99"/>
      <c r="IW146" s="99"/>
      <c r="IX146" s="99"/>
      <c r="IY146" s="99"/>
      <c r="IZ146" s="99"/>
    </row>
    <row r="147" spans="2:260" x14ac:dyDescent="0.35">
      <c r="B147" s="73">
        <v>42064</v>
      </c>
      <c r="C147" s="92">
        <f>BA58</f>
        <v>4</v>
      </c>
      <c r="D147" s="92">
        <f t="shared" ref="D147:AJ147" si="180">BB58</f>
        <v>0</v>
      </c>
      <c r="E147" s="92">
        <f t="shared" si="180"/>
        <v>0</v>
      </c>
      <c r="F147" s="92">
        <f t="shared" si="180"/>
        <v>0</v>
      </c>
      <c r="G147" s="92">
        <f t="shared" si="180"/>
        <v>0</v>
      </c>
      <c r="H147" s="92">
        <f t="shared" si="180"/>
        <v>0</v>
      </c>
      <c r="I147" s="92">
        <f t="shared" si="180"/>
        <v>0</v>
      </c>
      <c r="J147" s="92">
        <f t="shared" si="180"/>
        <v>1</v>
      </c>
      <c r="K147" s="92">
        <f t="shared" si="180"/>
        <v>0</v>
      </c>
      <c r="L147" s="92">
        <f t="shared" si="180"/>
        <v>0</v>
      </c>
      <c r="M147" s="92">
        <f t="shared" si="180"/>
        <v>0</v>
      </c>
      <c r="N147" s="92">
        <f t="shared" si="180"/>
        <v>0</v>
      </c>
      <c r="O147" s="92">
        <f t="shared" si="180"/>
        <v>1</v>
      </c>
      <c r="P147" s="92">
        <f t="shared" si="180"/>
        <v>0</v>
      </c>
      <c r="Q147" s="92">
        <f t="shared" si="180"/>
        <v>0</v>
      </c>
      <c r="R147" s="92">
        <f t="shared" si="180"/>
        <v>0</v>
      </c>
      <c r="S147" s="92">
        <f t="shared" si="180"/>
        <v>0</v>
      </c>
      <c r="T147" s="92">
        <f t="shared" si="180"/>
        <v>0</v>
      </c>
      <c r="U147" s="92">
        <f t="shared" si="180"/>
        <v>0</v>
      </c>
      <c r="V147" s="92">
        <f t="shared" si="180"/>
        <v>0</v>
      </c>
      <c r="W147" s="92">
        <f t="shared" si="180"/>
        <v>0</v>
      </c>
      <c r="X147" s="92">
        <f t="shared" si="180"/>
        <v>0</v>
      </c>
      <c r="Y147" s="92">
        <f t="shared" si="180"/>
        <v>1</v>
      </c>
      <c r="Z147" s="92">
        <f t="shared" si="180"/>
        <v>0</v>
      </c>
      <c r="AA147" s="92">
        <f t="shared" si="180"/>
        <v>0</v>
      </c>
      <c r="AB147" s="92">
        <f t="shared" si="180"/>
        <v>0</v>
      </c>
      <c r="AC147" s="92">
        <f t="shared" si="180"/>
        <v>0</v>
      </c>
      <c r="AD147" s="92">
        <f t="shared" si="180"/>
        <v>0</v>
      </c>
      <c r="AE147" s="92">
        <f t="shared" si="180"/>
        <v>0</v>
      </c>
      <c r="AF147" s="92">
        <f t="shared" si="180"/>
        <v>0</v>
      </c>
      <c r="AG147" s="92">
        <f t="shared" si="180"/>
        <v>0</v>
      </c>
      <c r="AH147" s="92">
        <f t="shared" si="180"/>
        <v>0</v>
      </c>
      <c r="AI147" s="92">
        <f t="shared" si="180"/>
        <v>0</v>
      </c>
      <c r="AJ147" s="150">
        <f t="shared" si="180"/>
        <v>0</v>
      </c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75"/>
      <c r="BA147" s="75"/>
      <c r="BB147" s="75"/>
      <c r="BC147" s="75"/>
      <c r="BD147" s="75"/>
      <c r="BE147" s="75"/>
      <c r="BF147" s="75"/>
      <c r="BG147" s="75"/>
      <c r="BH147" s="75"/>
      <c r="BI147" s="75"/>
      <c r="BJ147" s="75"/>
      <c r="BK147" s="75"/>
      <c r="BL147" s="75"/>
      <c r="BM147" s="75"/>
      <c r="BN147" s="75"/>
      <c r="BO147" s="75"/>
      <c r="BP147" s="75"/>
      <c r="BQ147" s="75"/>
      <c r="BR147" s="75"/>
      <c r="BS147" s="75"/>
      <c r="BT147" s="75"/>
      <c r="BU147" s="75"/>
      <c r="BV147" s="75"/>
      <c r="BW147" s="75"/>
      <c r="BX147" s="75"/>
      <c r="BY147" s="75"/>
      <c r="BZ147" s="75"/>
      <c r="CA147" s="75"/>
      <c r="CB147" s="75"/>
      <c r="CC147" s="75"/>
      <c r="CD147" s="75"/>
      <c r="CE147" s="75"/>
      <c r="CF147" s="75"/>
      <c r="CG147" s="75"/>
      <c r="CH147" s="75"/>
      <c r="CK147" s="94">
        <v>42064</v>
      </c>
      <c r="CL147" s="98">
        <f t="shared" si="158"/>
        <v>1</v>
      </c>
      <c r="CM147" s="98">
        <f t="shared" si="169"/>
        <v>0</v>
      </c>
      <c r="CN147" s="98">
        <f t="shared" si="169"/>
        <v>0</v>
      </c>
      <c r="CO147" s="98">
        <f t="shared" si="169"/>
        <v>0</v>
      </c>
      <c r="CP147" s="98">
        <f t="shared" si="176"/>
        <v>0</v>
      </c>
      <c r="CQ147" s="98">
        <f t="shared" si="176"/>
        <v>0</v>
      </c>
      <c r="CR147" s="98">
        <f t="shared" si="176"/>
        <v>0</v>
      </c>
      <c r="CS147" s="98">
        <f t="shared" si="176"/>
        <v>0.25</v>
      </c>
      <c r="CT147" s="98">
        <f t="shared" si="176"/>
        <v>0</v>
      </c>
      <c r="CU147" s="98">
        <f t="shared" si="176"/>
        <v>0</v>
      </c>
      <c r="CV147" s="98">
        <f t="shared" si="176"/>
        <v>0</v>
      </c>
      <c r="CW147" s="98">
        <f t="shared" si="176"/>
        <v>0</v>
      </c>
      <c r="CX147" s="98">
        <f t="shared" si="176"/>
        <v>0.25</v>
      </c>
      <c r="CY147" s="98">
        <f t="shared" si="176"/>
        <v>0</v>
      </c>
      <c r="CZ147" s="98">
        <f t="shared" si="176"/>
        <v>0</v>
      </c>
      <c r="DA147" s="98">
        <f t="shared" si="176"/>
        <v>0</v>
      </c>
      <c r="DB147" s="98">
        <f t="shared" si="176"/>
        <v>0</v>
      </c>
      <c r="DC147" s="98">
        <f t="shared" si="176"/>
        <v>0</v>
      </c>
      <c r="DD147" s="98">
        <f t="shared" si="176"/>
        <v>0</v>
      </c>
      <c r="DE147" s="98">
        <f t="shared" si="173"/>
        <v>0</v>
      </c>
      <c r="DF147" s="98">
        <f t="shared" si="173"/>
        <v>0</v>
      </c>
      <c r="DG147" s="98">
        <f t="shared" si="173"/>
        <v>0</v>
      </c>
      <c r="DH147" s="98">
        <f t="shared" si="173"/>
        <v>0.25</v>
      </c>
      <c r="DI147" s="98">
        <f t="shared" si="173"/>
        <v>0</v>
      </c>
      <c r="DJ147" s="98">
        <f t="shared" si="173"/>
        <v>0</v>
      </c>
      <c r="DK147" s="98">
        <f t="shared" si="173"/>
        <v>0</v>
      </c>
      <c r="DL147" s="98">
        <f t="shared" si="173"/>
        <v>0</v>
      </c>
      <c r="DM147" s="98">
        <f t="shared" si="173"/>
        <v>0</v>
      </c>
      <c r="DN147" s="98">
        <f t="shared" si="173"/>
        <v>0</v>
      </c>
      <c r="DO147" s="98">
        <f t="shared" si="173"/>
        <v>0</v>
      </c>
      <c r="DP147" s="98">
        <f t="shared" si="173"/>
        <v>0</v>
      </c>
      <c r="DQ147" s="98">
        <f t="shared" si="173"/>
        <v>0</v>
      </c>
      <c r="DR147" s="98">
        <f t="shared" si="173"/>
        <v>0</v>
      </c>
      <c r="DS147" s="143">
        <f t="shared" si="173"/>
        <v>0</v>
      </c>
      <c r="DT147" s="97"/>
      <c r="DU147" s="97"/>
      <c r="DV147" s="97"/>
      <c r="DW147" s="97"/>
      <c r="DX147" s="97"/>
      <c r="DY147" s="97"/>
      <c r="DZ147" s="97"/>
      <c r="EA147" s="97"/>
      <c r="EB147" s="97"/>
      <c r="EC147" s="97"/>
      <c r="ED147" s="97"/>
      <c r="EE147" s="97"/>
      <c r="EF147" s="97"/>
      <c r="EG147" s="97"/>
      <c r="EH147" s="97"/>
      <c r="EI147" s="97"/>
      <c r="EJ147" s="97"/>
      <c r="EK147" s="97"/>
      <c r="EL147" s="97"/>
      <c r="EM147" s="97"/>
      <c r="EN147" s="97"/>
      <c r="EO147" s="97"/>
      <c r="EP147" s="97"/>
      <c r="EQ147" s="97"/>
      <c r="ER147" s="97"/>
      <c r="ES147" s="97"/>
      <c r="ET147" s="97"/>
      <c r="EU147" s="97"/>
      <c r="EV147" s="97"/>
      <c r="EW147" s="97"/>
      <c r="EX147" s="97"/>
      <c r="EY147" s="97"/>
      <c r="EZ147" s="97"/>
      <c r="FA147" s="97"/>
      <c r="FB147" s="97"/>
      <c r="FC147" s="97"/>
      <c r="FD147" s="97"/>
      <c r="FE147" s="97"/>
      <c r="FF147" s="97"/>
      <c r="FG147" s="97"/>
      <c r="FH147" s="97"/>
      <c r="FI147" s="97"/>
      <c r="FJ147" s="97"/>
      <c r="FK147" s="97"/>
      <c r="FL147" s="97"/>
      <c r="FM147" s="97"/>
      <c r="FN147" s="97"/>
      <c r="FO147" s="97"/>
      <c r="FP147" s="97"/>
      <c r="FQ147" s="97"/>
      <c r="FT147" s="96">
        <v>42064</v>
      </c>
      <c r="FU147" s="97">
        <f t="shared" si="156"/>
        <v>0</v>
      </c>
      <c r="FV147" s="97">
        <f t="shared" si="8"/>
        <v>1</v>
      </c>
      <c r="FW147" s="97">
        <f t="shared" si="9"/>
        <v>1</v>
      </c>
      <c r="FX147" s="97">
        <f t="shared" si="10"/>
        <v>1</v>
      </c>
      <c r="FY147" s="97">
        <f t="shared" si="11"/>
        <v>1</v>
      </c>
      <c r="FZ147" s="97">
        <f t="shared" si="12"/>
        <v>1</v>
      </c>
      <c r="GA147" s="97">
        <f t="shared" si="13"/>
        <v>1</v>
      </c>
      <c r="GB147" s="97">
        <f t="shared" si="14"/>
        <v>0.75</v>
      </c>
      <c r="GC147" s="97">
        <f t="shared" si="15"/>
        <v>1</v>
      </c>
      <c r="GD147" s="97">
        <f t="shared" si="16"/>
        <v>1</v>
      </c>
      <c r="GE147" s="97">
        <f t="shared" si="17"/>
        <v>1</v>
      </c>
      <c r="GF147" s="97">
        <f t="shared" si="18"/>
        <v>1</v>
      </c>
      <c r="GG147" s="97">
        <f t="shared" si="19"/>
        <v>0.75</v>
      </c>
      <c r="GH147" s="97">
        <f t="shared" si="20"/>
        <v>1</v>
      </c>
      <c r="GI147" s="97">
        <f t="shared" si="21"/>
        <v>1</v>
      </c>
      <c r="GJ147" s="97">
        <f t="shared" si="22"/>
        <v>1</v>
      </c>
      <c r="GK147" s="97">
        <f t="shared" si="23"/>
        <v>1</v>
      </c>
      <c r="GL147" s="97">
        <f t="shared" si="24"/>
        <v>1</v>
      </c>
      <c r="GM147" s="97">
        <f t="shared" si="25"/>
        <v>1</v>
      </c>
      <c r="GN147" s="97">
        <f t="shared" si="26"/>
        <v>1</v>
      </c>
      <c r="GO147" s="97">
        <f t="shared" si="27"/>
        <v>1</v>
      </c>
      <c r="GP147" s="97">
        <f t="shared" si="28"/>
        <v>1</v>
      </c>
      <c r="GQ147" s="97">
        <f t="shared" si="29"/>
        <v>0.75</v>
      </c>
      <c r="GR147" s="97">
        <f t="shared" si="30"/>
        <v>1</v>
      </c>
      <c r="GS147" s="97">
        <f t="shared" si="31"/>
        <v>1</v>
      </c>
      <c r="GT147" s="97">
        <f t="shared" si="32"/>
        <v>1</v>
      </c>
      <c r="GU147" s="97">
        <f t="shared" si="33"/>
        <v>1</v>
      </c>
      <c r="GV147" s="97">
        <f t="shared" si="34"/>
        <v>1</v>
      </c>
      <c r="GW147" s="97">
        <f t="shared" si="35"/>
        <v>1</v>
      </c>
      <c r="GX147" s="97">
        <f t="shared" si="36"/>
        <v>1</v>
      </c>
      <c r="GY147" s="97">
        <f t="shared" si="37"/>
        <v>1</v>
      </c>
      <c r="GZ147" s="97">
        <f t="shared" si="38"/>
        <v>1</v>
      </c>
      <c r="HA147" s="97">
        <f t="shared" si="39"/>
        <v>1</v>
      </c>
      <c r="HB147" s="157">
        <f t="shared" si="40"/>
        <v>1</v>
      </c>
      <c r="HC147" s="97"/>
      <c r="HD147" s="97"/>
      <c r="HE147" s="97"/>
      <c r="HF147" s="97"/>
      <c r="HG147" s="97"/>
      <c r="HH147" s="97"/>
      <c r="HI147" s="97"/>
      <c r="HJ147" s="97"/>
      <c r="HK147" s="97"/>
      <c r="HL147" s="97"/>
      <c r="HM147" s="97"/>
      <c r="HN147" s="97"/>
      <c r="HO147" s="99"/>
      <c r="HP147" s="99"/>
      <c r="HQ147" s="99"/>
      <c r="HR147" s="99"/>
      <c r="HS147" s="99"/>
      <c r="HT147" s="99"/>
      <c r="HU147" s="99"/>
      <c r="HV147" s="99"/>
      <c r="HW147" s="99"/>
      <c r="HX147" s="99"/>
      <c r="HY147" s="99"/>
      <c r="HZ147" s="99"/>
      <c r="IA147" s="99"/>
      <c r="IB147" s="99"/>
      <c r="IC147" s="99"/>
      <c r="ID147" s="99"/>
      <c r="IE147" s="99"/>
      <c r="IF147" s="99"/>
      <c r="IG147" s="99"/>
      <c r="IH147" s="99"/>
      <c r="II147" s="99"/>
      <c r="IJ147" s="99"/>
      <c r="IK147" s="99"/>
      <c r="IL147" s="99"/>
      <c r="IM147" s="99"/>
      <c r="IN147" s="99"/>
      <c r="IO147" s="99"/>
      <c r="IP147" s="99"/>
      <c r="IQ147" s="99"/>
      <c r="IR147" s="99"/>
      <c r="IS147" s="99"/>
      <c r="IT147" s="99"/>
      <c r="IU147" s="99"/>
      <c r="IV147" s="99"/>
      <c r="IW147" s="99"/>
      <c r="IX147" s="99"/>
      <c r="IY147" s="99"/>
      <c r="IZ147" s="99"/>
    </row>
    <row r="148" spans="2:260" x14ac:dyDescent="0.35">
      <c r="B148" s="73">
        <v>42095</v>
      </c>
      <c r="C148" s="92">
        <f>BB59</f>
        <v>5</v>
      </c>
      <c r="D148" s="92">
        <f t="shared" ref="D148:AI148" si="181">BC59</f>
        <v>3</v>
      </c>
      <c r="E148" s="92">
        <f t="shared" si="181"/>
        <v>0</v>
      </c>
      <c r="F148" s="92">
        <f t="shared" si="181"/>
        <v>2</v>
      </c>
      <c r="G148" s="92">
        <f t="shared" si="181"/>
        <v>0</v>
      </c>
      <c r="H148" s="92">
        <f t="shared" si="181"/>
        <v>0</v>
      </c>
      <c r="I148" s="92">
        <f t="shared" si="181"/>
        <v>1</v>
      </c>
      <c r="J148" s="92">
        <f t="shared" si="181"/>
        <v>0</v>
      </c>
      <c r="K148" s="92">
        <f t="shared" si="181"/>
        <v>0</v>
      </c>
      <c r="L148" s="92">
        <f t="shared" si="181"/>
        <v>0</v>
      </c>
      <c r="M148" s="92">
        <f t="shared" si="181"/>
        <v>0</v>
      </c>
      <c r="N148" s="92">
        <f t="shared" si="181"/>
        <v>0</v>
      </c>
      <c r="O148" s="92">
        <f t="shared" si="181"/>
        <v>0</v>
      </c>
      <c r="P148" s="92">
        <f t="shared" si="181"/>
        <v>0</v>
      </c>
      <c r="Q148" s="92">
        <f t="shared" si="181"/>
        <v>0</v>
      </c>
      <c r="R148" s="92">
        <f t="shared" si="181"/>
        <v>0</v>
      </c>
      <c r="S148" s="92">
        <f t="shared" si="181"/>
        <v>0</v>
      </c>
      <c r="T148" s="92">
        <f t="shared" si="181"/>
        <v>0</v>
      </c>
      <c r="U148" s="92">
        <f t="shared" si="181"/>
        <v>0</v>
      </c>
      <c r="V148" s="92">
        <f t="shared" si="181"/>
        <v>0</v>
      </c>
      <c r="W148" s="92">
        <f t="shared" si="181"/>
        <v>0</v>
      </c>
      <c r="X148" s="92">
        <f t="shared" si="181"/>
        <v>0</v>
      </c>
      <c r="Y148" s="92">
        <f t="shared" si="181"/>
        <v>0</v>
      </c>
      <c r="Z148" s="92">
        <f t="shared" si="181"/>
        <v>0</v>
      </c>
      <c r="AA148" s="92">
        <f t="shared" si="181"/>
        <v>0</v>
      </c>
      <c r="AB148" s="92">
        <f t="shared" si="181"/>
        <v>0</v>
      </c>
      <c r="AC148" s="92">
        <f t="shared" si="181"/>
        <v>0</v>
      </c>
      <c r="AD148" s="92">
        <f t="shared" si="181"/>
        <v>0</v>
      </c>
      <c r="AE148" s="92">
        <f t="shared" si="181"/>
        <v>0</v>
      </c>
      <c r="AF148" s="92">
        <f t="shared" si="181"/>
        <v>0</v>
      </c>
      <c r="AG148" s="92">
        <f t="shared" si="181"/>
        <v>0</v>
      </c>
      <c r="AH148" s="92">
        <f t="shared" si="181"/>
        <v>0</v>
      </c>
      <c r="AI148" s="150">
        <f t="shared" si="181"/>
        <v>0</v>
      </c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75"/>
      <c r="BI148" s="75"/>
      <c r="BJ148" s="75"/>
      <c r="BK148" s="75"/>
      <c r="BL148" s="75"/>
      <c r="BM148" s="75"/>
      <c r="BN148" s="75"/>
      <c r="BO148" s="75"/>
      <c r="BP148" s="75"/>
      <c r="BQ148" s="75"/>
      <c r="BR148" s="75"/>
      <c r="BS148" s="75"/>
      <c r="BT148" s="75"/>
      <c r="BU148" s="75"/>
      <c r="BV148" s="75"/>
      <c r="BW148" s="75"/>
      <c r="BX148" s="75"/>
      <c r="BY148" s="75"/>
      <c r="BZ148" s="75"/>
      <c r="CA148" s="75"/>
      <c r="CB148" s="75"/>
      <c r="CC148" s="75"/>
      <c r="CD148" s="75"/>
      <c r="CE148" s="75"/>
      <c r="CF148" s="75"/>
      <c r="CG148" s="75"/>
      <c r="CH148" s="75"/>
      <c r="CK148" s="94">
        <v>42095</v>
      </c>
      <c r="CL148" s="98">
        <f t="shared" si="158"/>
        <v>1</v>
      </c>
      <c r="CM148" s="98">
        <f t="shared" si="169"/>
        <v>0.6</v>
      </c>
      <c r="CN148" s="98">
        <f t="shared" si="169"/>
        <v>0</v>
      </c>
      <c r="CO148" s="98">
        <f t="shared" si="169"/>
        <v>0.4</v>
      </c>
      <c r="CP148" s="98">
        <f t="shared" si="176"/>
        <v>0</v>
      </c>
      <c r="CQ148" s="98">
        <f t="shared" si="176"/>
        <v>0</v>
      </c>
      <c r="CR148" s="98">
        <f t="shared" si="176"/>
        <v>0.2</v>
      </c>
      <c r="CS148" s="98">
        <f t="shared" si="176"/>
        <v>0</v>
      </c>
      <c r="CT148" s="98">
        <f t="shared" si="176"/>
        <v>0</v>
      </c>
      <c r="CU148" s="98">
        <f t="shared" si="176"/>
        <v>0</v>
      </c>
      <c r="CV148" s="98">
        <f t="shared" si="176"/>
        <v>0</v>
      </c>
      <c r="CW148" s="98">
        <f t="shared" si="176"/>
        <v>0</v>
      </c>
      <c r="CX148" s="98">
        <f t="shared" si="176"/>
        <v>0</v>
      </c>
      <c r="CY148" s="98">
        <f t="shared" si="176"/>
        <v>0</v>
      </c>
      <c r="CZ148" s="98">
        <f t="shared" si="176"/>
        <v>0</v>
      </c>
      <c r="DA148" s="98">
        <f t="shared" si="176"/>
        <v>0</v>
      </c>
      <c r="DB148" s="98">
        <f t="shared" si="176"/>
        <v>0</v>
      </c>
      <c r="DC148" s="98">
        <f t="shared" si="176"/>
        <v>0</v>
      </c>
      <c r="DD148" s="98">
        <f t="shared" si="176"/>
        <v>0</v>
      </c>
      <c r="DE148" s="98">
        <f t="shared" si="173"/>
        <v>0</v>
      </c>
      <c r="DF148" s="98">
        <f t="shared" si="173"/>
        <v>0</v>
      </c>
      <c r="DG148" s="98">
        <f t="shared" si="173"/>
        <v>0</v>
      </c>
      <c r="DH148" s="98">
        <f t="shared" si="173"/>
        <v>0</v>
      </c>
      <c r="DI148" s="98">
        <f t="shared" si="173"/>
        <v>0</v>
      </c>
      <c r="DJ148" s="98">
        <f t="shared" si="173"/>
        <v>0</v>
      </c>
      <c r="DK148" s="98">
        <f t="shared" si="173"/>
        <v>0</v>
      </c>
      <c r="DL148" s="98">
        <f t="shared" si="173"/>
        <v>0</v>
      </c>
      <c r="DM148" s="98">
        <f t="shared" si="173"/>
        <v>0</v>
      </c>
      <c r="DN148" s="98">
        <f t="shared" si="173"/>
        <v>0</v>
      </c>
      <c r="DO148" s="98">
        <f t="shared" si="173"/>
        <v>0</v>
      </c>
      <c r="DP148" s="98">
        <f t="shared" si="173"/>
        <v>0</v>
      </c>
      <c r="DQ148" s="98">
        <f t="shared" si="173"/>
        <v>0</v>
      </c>
      <c r="DR148" s="143">
        <f t="shared" si="173"/>
        <v>0</v>
      </c>
      <c r="DS148" s="97"/>
      <c r="DT148" s="97"/>
      <c r="DU148" s="97"/>
      <c r="DV148" s="97"/>
      <c r="DW148" s="97"/>
      <c r="DX148" s="97"/>
      <c r="DY148" s="97"/>
      <c r="DZ148" s="97"/>
      <c r="EA148" s="97"/>
      <c r="EB148" s="97"/>
      <c r="EC148" s="97"/>
      <c r="ED148" s="97"/>
      <c r="EE148" s="97"/>
      <c r="EF148" s="97"/>
      <c r="EG148" s="97"/>
      <c r="EH148" s="97"/>
      <c r="EI148" s="97"/>
      <c r="EJ148" s="97"/>
      <c r="EK148" s="97"/>
      <c r="EL148" s="97"/>
      <c r="EM148" s="97"/>
      <c r="EN148" s="97"/>
      <c r="EO148" s="97"/>
      <c r="EP148" s="97"/>
      <c r="EQ148" s="97"/>
      <c r="ER148" s="97"/>
      <c r="ES148" s="97"/>
      <c r="ET148" s="97"/>
      <c r="EU148" s="97"/>
      <c r="EV148" s="97"/>
      <c r="EW148" s="97"/>
      <c r="EX148" s="97"/>
      <c r="EY148" s="97"/>
      <c r="EZ148" s="97"/>
      <c r="FA148" s="97"/>
      <c r="FB148" s="97"/>
      <c r="FC148" s="97"/>
      <c r="FD148" s="97"/>
      <c r="FE148" s="97"/>
      <c r="FF148" s="97"/>
      <c r="FG148" s="97"/>
      <c r="FH148" s="97"/>
      <c r="FI148" s="97"/>
      <c r="FJ148" s="97"/>
      <c r="FK148" s="97"/>
      <c r="FL148" s="97"/>
      <c r="FM148" s="97"/>
      <c r="FN148" s="97"/>
      <c r="FO148" s="97"/>
      <c r="FP148" s="97"/>
      <c r="FQ148" s="97"/>
      <c r="FT148" s="96">
        <v>42095</v>
      </c>
      <c r="FU148" s="97">
        <f t="shared" si="156"/>
        <v>0</v>
      </c>
      <c r="FV148" s="97">
        <f t="shared" si="8"/>
        <v>0.4</v>
      </c>
      <c r="FW148" s="97">
        <f t="shared" si="9"/>
        <v>1</v>
      </c>
      <c r="FX148" s="97">
        <f t="shared" si="10"/>
        <v>0.6</v>
      </c>
      <c r="FY148" s="97">
        <f t="shared" si="11"/>
        <v>1</v>
      </c>
      <c r="FZ148" s="97">
        <f t="shared" si="12"/>
        <v>1</v>
      </c>
      <c r="GA148" s="97">
        <f t="shared" si="13"/>
        <v>0.8</v>
      </c>
      <c r="GB148" s="97">
        <f t="shared" si="14"/>
        <v>1</v>
      </c>
      <c r="GC148" s="97">
        <f t="shared" si="15"/>
        <v>1</v>
      </c>
      <c r="GD148" s="97">
        <f t="shared" si="16"/>
        <v>1</v>
      </c>
      <c r="GE148" s="97">
        <f t="shared" si="17"/>
        <v>1</v>
      </c>
      <c r="GF148" s="97">
        <f t="shared" si="18"/>
        <v>1</v>
      </c>
      <c r="GG148" s="97">
        <f t="shared" si="19"/>
        <v>1</v>
      </c>
      <c r="GH148" s="97">
        <f t="shared" si="20"/>
        <v>1</v>
      </c>
      <c r="GI148" s="97">
        <f t="shared" si="21"/>
        <v>1</v>
      </c>
      <c r="GJ148" s="97">
        <f t="shared" si="22"/>
        <v>1</v>
      </c>
      <c r="GK148" s="97">
        <f t="shared" si="23"/>
        <v>1</v>
      </c>
      <c r="GL148" s="97">
        <f t="shared" si="24"/>
        <v>1</v>
      </c>
      <c r="GM148" s="97">
        <f t="shared" si="25"/>
        <v>1</v>
      </c>
      <c r="GN148" s="97">
        <f t="shared" si="26"/>
        <v>1</v>
      </c>
      <c r="GO148" s="97">
        <f t="shared" si="27"/>
        <v>1</v>
      </c>
      <c r="GP148" s="97">
        <f t="shared" si="28"/>
        <v>1</v>
      </c>
      <c r="GQ148" s="97">
        <f t="shared" si="29"/>
        <v>1</v>
      </c>
      <c r="GR148" s="97">
        <f t="shared" si="30"/>
        <v>1</v>
      </c>
      <c r="GS148" s="97">
        <f t="shared" si="31"/>
        <v>1</v>
      </c>
      <c r="GT148" s="97">
        <f t="shared" si="32"/>
        <v>1</v>
      </c>
      <c r="GU148" s="97">
        <f t="shared" si="33"/>
        <v>1</v>
      </c>
      <c r="GV148" s="97">
        <f t="shared" si="34"/>
        <v>1</v>
      </c>
      <c r="GW148" s="97">
        <f t="shared" si="35"/>
        <v>1</v>
      </c>
      <c r="GX148" s="97">
        <f t="shared" si="36"/>
        <v>1</v>
      </c>
      <c r="GY148" s="97">
        <f t="shared" si="37"/>
        <v>1</v>
      </c>
      <c r="GZ148" s="97">
        <f t="shared" si="38"/>
        <v>1</v>
      </c>
      <c r="HA148" s="157">
        <f t="shared" si="39"/>
        <v>1</v>
      </c>
      <c r="HB148" s="97"/>
      <c r="HC148" s="97"/>
      <c r="HD148" s="97"/>
      <c r="HE148" s="97"/>
      <c r="HF148" s="97"/>
      <c r="HG148" s="97"/>
      <c r="HH148" s="97"/>
      <c r="HI148" s="97"/>
      <c r="HJ148" s="97"/>
      <c r="HK148" s="97"/>
      <c r="HL148" s="97"/>
      <c r="HM148" s="97"/>
      <c r="HN148" s="97"/>
      <c r="HO148" s="99"/>
      <c r="HP148" s="99"/>
      <c r="HQ148" s="99"/>
      <c r="HR148" s="99"/>
      <c r="HS148" s="99"/>
      <c r="HT148" s="99"/>
      <c r="HU148" s="99"/>
      <c r="HV148" s="99"/>
      <c r="HW148" s="99"/>
      <c r="HX148" s="99"/>
      <c r="HY148" s="99"/>
      <c r="HZ148" s="99"/>
      <c r="IA148" s="99"/>
      <c r="IB148" s="99"/>
      <c r="IC148" s="99"/>
      <c r="ID148" s="99"/>
      <c r="IE148" s="99"/>
      <c r="IF148" s="99"/>
      <c r="IG148" s="99"/>
      <c r="IH148" s="99"/>
      <c r="II148" s="99"/>
      <c r="IJ148" s="99"/>
      <c r="IK148" s="99"/>
      <c r="IL148" s="99"/>
      <c r="IM148" s="99"/>
      <c r="IN148" s="99"/>
      <c r="IO148" s="99"/>
      <c r="IP148" s="99"/>
      <c r="IQ148" s="99"/>
      <c r="IR148" s="99"/>
      <c r="IS148" s="99"/>
      <c r="IT148" s="99"/>
      <c r="IU148" s="99"/>
      <c r="IV148" s="99"/>
      <c r="IW148" s="99"/>
      <c r="IX148" s="99"/>
      <c r="IY148" s="99"/>
      <c r="IZ148" s="99"/>
    </row>
    <row r="149" spans="2:260" x14ac:dyDescent="0.35">
      <c r="B149" s="73">
        <v>42125</v>
      </c>
      <c r="C149" s="92">
        <f>BC60</f>
        <v>7</v>
      </c>
      <c r="D149" s="92">
        <f t="shared" ref="D149:AH149" si="182">BD60</f>
        <v>0</v>
      </c>
      <c r="E149" s="92">
        <f t="shared" si="182"/>
        <v>3</v>
      </c>
      <c r="F149" s="92">
        <f t="shared" si="182"/>
        <v>1</v>
      </c>
      <c r="G149" s="92">
        <f t="shared" si="182"/>
        <v>1</v>
      </c>
      <c r="H149" s="92">
        <f t="shared" si="182"/>
        <v>0</v>
      </c>
      <c r="I149" s="92">
        <f t="shared" si="182"/>
        <v>0</v>
      </c>
      <c r="J149" s="92">
        <f t="shared" si="182"/>
        <v>0</v>
      </c>
      <c r="K149" s="92">
        <f t="shared" si="182"/>
        <v>1</v>
      </c>
      <c r="L149" s="92">
        <f t="shared" si="182"/>
        <v>0</v>
      </c>
      <c r="M149" s="92">
        <f t="shared" si="182"/>
        <v>2</v>
      </c>
      <c r="N149" s="92">
        <f t="shared" si="182"/>
        <v>2</v>
      </c>
      <c r="O149" s="92">
        <f t="shared" si="182"/>
        <v>0</v>
      </c>
      <c r="P149" s="92">
        <f t="shared" si="182"/>
        <v>1</v>
      </c>
      <c r="Q149" s="92">
        <f t="shared" si="182"/>
        <v>0</v>
      </c>
      <c r="R149" s="92">
        <f t="shared" si="182"/>
        <v>0</v>
      </c>
      <c r="S149" s="92">
        <f t="shared" si="182"/>
        <v>1</v>
      </c>
      <c r="T149" s="92">
        <f t="shared" si="182"/>
        <v>1</v>
      </c>
      <c r="U149" s="92">
        <f t="shared" si="182"/>
        <v>0</v>
      </c>
      <c r="V149" s="92">
        <f t="shared" si="182"/>
        <v>0</v>
      </c>
      <c r="W149" s="92">
        <f t="shared" si="182"/>
        <v>0</v>
      </c>
      <c r="X149" s="92">
        <f t="shared" si="182"/>
        <v>1</v>
      </c>
      <c r="Y149" s="92">
        <f t="shared" si="182"/>
        <v>1</v>
      </c>
      <c r="Z149" s="92">
        <f t="shared" si="182"/>
        <v>0</v>
      </c>
      <c r="AA149" s="92">
        <f t="shared" si="182"/>
        <v>0</v>
      </c>
      <c r="AB149" s="92">
        <f t="shared" si="182"/>
        <v>2</v>
      </c>
      <c r="AC149" s="92">
        <f t="shared" si="182"/>
        <v>1</v>
      </c>
      <c r="AD149" s="92">
        <f t="shared" si="182"/>
        <v>0</v>
      </c>
      <c r="AE149" s="92">
        <f t="shared" si="182"/>
        <v>0</v>
      </c>
      <c r="AF149" s="92">
        <f t="shared" si="182"/>
        <v>0</v>
      </c>
      <c r="AG149" s="92">
        <f t="shared" si="182"/>
        <v>0</v>
      </c>
      <c r="AH149" s="150">
        <f t="shared" si="182"/>
        <v>0</v>
      </c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75"/>
      <c r="BA149" s="75"/>
      <c r="BB149" s="75"/>
      <c r="BC149" s="75"/>
      <c r="BD149" s="75"/>
      <c r="BE149" s="75"/>
      <c r="BF149" s="75"/>
      <c r="BG149" s="75"/>
      <c r="BH149" s="75"/>
      <c r="BI149" s="75"/>
      <c r="BJ149" s="75"/>
      <c r="BK149" s="75"/>
      <c r="BL149" s="75"/>
      <c r="BM149" s="75"/>
      <c r="BN149" s="75"/>
      <c r="BO149" s="75"/>
      <c r="BP149" s="75"/>
      <c r="BQ149" s="75"/>
      <c r="BR149" s="75"/>
      <c r="BS149" s="75"/>
      <c r="BT149" s="75"/>
      <c r="BU149" s="75"/>
      <c r="BV149" s="75"/>
      <c r="BW149" s="75"/>
      <c r="BX149" s="75"/>
      <c r="BY149" s="75"/>
      <c r="BZ149" s="75"/>
      <c r="CA149" s="75"/>
      <c r="CB149" s="75"/>
      <c r="CC149" s="75"/>
      <c r="CD149" s="75"/>
      <c r="CE149" s="75"/>
      <c r="CF149" s="75"/>
      <c r="CG149" s="75"/>
      <c r="CH149" s="75"/>
      <c r="CK149" s="94">
        <v>42125</v>
      </c>
      <c r="CL149" s="98">
        <f t="shared" si="158"/>
        <v>1</v>
      </c>
      <c r="CM149" s="98">
        <f t="shared" si="169"/>
        <v>0</v>
      </c>
      <c r="CN149" s="98">
        <f t="shared" si="169"/>
        <v>0.42857142857142855</v>
      </c>
      <c r="CO149" s="98">
        <f t="shared" si="169"/>
        <v>0.14285714285714285</v>
      </c>
      <c r="CP149" s="98">
        <f t="shared" si="176"/>
        <v>0.14285714285714285</v>
      </c>
      <c r="CQ149" s="98">
        <f t="shared" si="176"/>
        <v>0</v>
      </c>
      <c r="CR149" s="98">
        <f t="shared" si="176"/>
        <v>0</v>
      </c>
      <c r="CS149" s="98">
        <f t="shared" si="176"/>
        <v>0</v>
      </c>
      <c r="CT149" s="98">
        <f t="shared" si="176"/>
        <v>0.14285714285714285</v>
      </c>
      <c r="CU149" s="98">
        <f t="shared" si="176"/>
        <v>0</v>
      </c>
      <c r="CV149" s="98">
        <f t="shared" si="176"/>
        <v>0.2857142857142857</v>
      </c>
      <c r="CW149" s="98">
        <f t="shared" si="176"/>
        <v>0.2857142857142857</v>
      </c>
      <c r="CX149" s="98">
        <f t="shared" si="176"/>
        <v>0</v>
      </c>
      <c r="CY149" s="98">
        <f t="shared" si="176"/>
        <v>0.14285714285714285</v>
      </c>
      <c r="CZ149" s="98">
        <f t="shared" si="176"/>
        <v>0</v>
      </c>
      <c r="DA149" s="98">
        <f t="shared" si="176"/>
        <v>0</v>
      </c>
      <c r="DB149" s="98">
        <f t="shared" si="176"/>
        <v>0.14285714285714285</v>
      </c>
      <c r="DC149" s="98">
        <f t="shared" si="176"/>
        <v>0.14285714285714285</v>
      </c>
      <c r="DD149" s="98">
        <f t="shared" si="176"/>
        <v>0</v>
      </c>
      <c r="DE149" s="98">
        <f t="shared" si="173"/>
        <v>0</v>
      </c>
      <c r="DF149" s="98">
        <f t="shared" si="173"/>
        <v>0</v>
      </c>
      <c r="DG149" s="98">
        <f t="shared" si="173"/>
        <v>0.14285714285714285</v>
      </c>
      <c r="DH149" s="98">
        <f t="shared" si="173"/>
        <v>0.14285714285714285</v>
      </c>
      <c r="DI149" s="98">
        <f t="shared" si="173"/>
        <v>0</v>
      </c>
      <c r="DJ149" s="98">
        <f t="shared" si="173"/>
        <v>0</v>
      </c>
      <c r="DK149" s="98">
        <f t="shared" si="173"/>
        <v>0.2857142857142857</v>
      </c>
      <c r="DL149" s="98">
        <f t="shared" si="173"/>
        <v>0.14285714285714285</v>
      </c>
      <c r="DM149" s="98">
        <f t="shared" si="173"/>
        <v>0</v>
      </c>
      <c r="DN149" s="98">
        <f t="shared" si="173"/>
        <v>0</v>
      </c>
      <c r="DO149" s="98">
        <f t="shared" si="173"/>
        <v>0</v>
      </c>
      <c r="DP149" s="98">
        <f t="shared" si="173"/>
        <v>0</v>
      </c>
      <c r="DQ149" s="143">
        <f t="shared" si="173"/>
        <v>0</v>
      </c>
      <c r="DR149" s="97"/>
      <c r="DS149" s="97"/>
      <c r="DT149" s="97"/>
      <c r="DU149" s="97"/>
      <c r="DV149" s="97"/>
      <c r="DW149" s="97"/>
      <c r="DX149" s="97"/>
      <c r="DY149" s="97"/>
      <c r="DZ149" s="97"/>
      <c r="EA149" s="97"/>
      <c r="EB149" s="97"/>
      <c r="EC149" s="97"/>
      <c r="ED149" s="97"/>
      <c r="EE149" s="97"/>
      <c r="EF149" s="97"/>
      <c r="EG149" s="97"/>
      <c r="EH149" s="97"/>
      <c r="EI149" s="97"/>
      <c r="EJ149" s="97"/>
      <c r="EK149" s="97"/>
      <c r="EL149" s="97"/>
      <c r="EM149" s="97"/>
      <c r="EN149" s="97"/>
      <c r="EO149" s="97"/>
      <c r="EP149" s="97"/>
      <c r="EQ149" s="97"/>
      <c r="ER149" s="97"/>
      <c r="ES149" s="97"/>
      <c r="ET149" s="97"/>
      <c r="EU149" s="97"/>
      <c r="EV149" s="97"/>
      <c r="EW149" s="97"/>
      <c r="EX149" s="97"/>
      <c r="EY149" s="97"/>
      <c r="EZ149" s="97"/>
      <c r="FA149" s="97"/>
      <c r="FB149" s="97"/>
      <c r="FC149" s="97"/>
      <c r="FD149" s="97"/>
      <c r="FE149" s="97"/>
      <c r="FF149" s="97"/>
      <c r="FG149" s="97"/>
      <c r="FH149" s="97"/>
      <c r="FI149" s="97"/>
      <c r="FJ149" s="97"/>
      <c r="FK149" s="97"/>
      <c r="FL149" s="97"/>
      <c r="FM149" s="97"/>
      <c r="FN149" s="97"/>
      <c r="FO149" s="97"/>
      <c r="FP149" s="97"/>
      <c r="FQ149" s="97"/>
      <c r="FT149" s="96">
        <v>42125</v>
      </c>
      <c r="FU149" s="97">
        <f t="shared" si="156"/>
        <v>0</v>
      </c>
      <c r="FV149" s="97">
        <f t="shared" si="8"/>
        <v>1</v>
      </c>
      <c r="FW149" s="97">
        <f t="shared" si="9"/>
        <v>0.5714285714285714</v>
      </c>
      <c r="FX149" s="97">
        <f t="shared" si="10"/>
        <v>0.85714285714285721</v>
      </c>
      <c r="FY149" s="97">
        <f t="shared" si="11"/>
        <v>0.85714285714285721</v>
      </c>
      <c r="FZ149" s="97">
        <f t="shared" si="12"/>
        <v>1</v>
      </c>
      <c r="GA149" s="97">
        <f t="shared" si="13"/>
        <v>1</v>
      </c>
      <c r="GB149" s="97">
        <f t="shared" si="14"/>
        <v>1</v>
      </c>
      <c r="GC149" s="97">
        <f t="shared" si="15"/>
        <v>0.85714285714285721</v>
      </c>
      <c r="GD149" s="97">
        <f t="shared" si="16"/>
        <v>1</v>
      </c>
      <c r="GE149" s="97">
        <f t="shared" si="17"/>
        <v>0.7142857142857143</v>
      </c>
      <c r="GF149" s="97">
        <f t="shared" si="18"/>
        <v>0.7142857142857143</v>
      </c>
      <c r="GG149" s="97">
        <f t="shared" si="19"/>
        <v>1</v>
      </c>
      <c r="GH149" s="97">
        <f t="shared" si="20"/>
        <v>0.85714285714285721</v>
      </c>
      <c r="GI149" s="97">
        <f t="shared" si="21"/>
        <v>1</v>
      </c>
      <c r="GJ149" s="97">
        <f t="shared" si="22"/>
        <v>1</v>
      </c>
      <c r="GK149" s="97">
        <f t="shared" si="23"/>
        <v>0.85714285714285721</v>
      </c>
      <c r="GL149" s="97">
        <f t="shared" si="24"/>
        <v>0.85714285714285721</v>
      </c>
      <c r="GM149" s="97">
        <f t="shared" si="25"/>
        <v>1</v>
      </c>
      <c r="GN149" s="97">
        <f t="shared" si="26"/>
        <v>1</v>
      </c>
      <c r="GO149" s="97">
        <f t="shared" si="27"/>
        <v>1</v>
      </c>
      <c r="GP149" s="97">
        <f t="shared" si="28"/>
        <v>0.85714285714285721</v>
      </c>
      <c r="GQ149" s="97">
        <f t="shared" si="29"/>
        <v>0.85714285714285721</v>
      </c>
      <c r="GR149" s="97">
        <f t="shared" si="30"/>
        <v>1</v>
      </c>
      <c r="GS149" s="97">
        <f t="shared" si="31"/>
        <v>1</v>
      </c>
      <c r="GT149" s="97">
        <f t="shared" si="32"/>
        <v>0.7142857142857143</v>
      </c>
      <c r="GU149" s="97">
        <f t="shared" si="33"/>
        <v>0.85714285714285721</v>
      </c>
      <c r="GV149" s="97">
        <f t="shared" si="34"/>
        <v>1</v>
      </c>
      <c r="GW149" s="97">
        <f t="shared" si="35"/>
        <v>1</v>
      </c>
      <c r="GX149" s="97">
        <f t="shared" si="36"/>
        <v>1</v>
      </c>
      <c r="GY149" s="97">
        <f t="shared" si="37"/>
        <v>1</v>
      </c>
      <c r="GZ149" s="157">
        <f t="shared" si="38"/>
        <v>1</v>
      </c>
      <c r="HA149" s="97"/>
      <c r="HB149" s="97"/>
      <c r="HC149" s="97"/>
      <c r="HD149" s="97"/>
      <c r="HE149" s="97"/>
      <c r="HF149" s="97"/>
      <c r="HG149" s="97"/>
      <c r="HH149" s="97"/>
      <c r="HI149" s="97"/>
      <c r="HJ149" s="97"/>
      <c r="HK149" s="97"/>
      <c r="HL149" s="97"/>
      <c r="HM149" s="97"/>
      <c r="HN149" s="97"/>
      <c r="HO149" s="99"/>
      <c r="HP149" s="99"/>
      <c r="HQ149" s="99"/>
      <c r="HR149" s="99"/>
      <c r="HS149" s="99"/>
      <c r="HT149" s="99"/>
      <c r="HU149" s="99"/>
      <c r="HV149" s="99"/>
      <c r="HW149" s="99"/>
      <c r="HX149" s="99"/>
      <c r="HY149" s="99"/>
      <c r="HZ149" s="99"/>
      <c r="IA149" s="99"/>
      <c r="IB149" s="99"/>
      <c r="IC149" s="99"/>
      <c r="ID149" s="99"/>
      <c r="IE149" s="99"/>
      <c r="IF149" s="99"/>
      <c r="IG149" s="99"/>
      <c r="IH149" s="99"/>
      <c r="II149" s="99"/>
      <c r="IJ149" s="99"/>
      <c r="IK149" s="99"/>
      <c r="IL149" s="99"/>
      <c r="IM149" s="99"/>
      <c r="IN149" s="99"/>
      <c r="IO149" s="99"/>
      <c r="IP149" s="99"/>
      <c r="IQ149" s="99"/>
      <c r="IR149" s="99"/>
      <c r="IS149" s="99"/>
      <c r="IT149" s="99"/>
      <c r="IU149" s="99"/>
      <c r="IV149" s="99"/>
      <c r="IW149" s="99"/>
      <c r="IX149" s="99"/>
      <c r="IY149" s="99"/>
      <c r="IZ149" s="99"/>
    </row>
    <row r="150" spans="2:260" x14ac:dyDescent="0.35">
      <c r="B150" s="73">
        <v>42156</v>
      </c>
      <c r="C150" s="92">
        <f>BD61</f>
        <v>13</v>
      </c>
      <c r="D150" s="92">
        <f t="shared" ref="D150:AG150" si="183">BE61</f>
        <v>1</v>
      </c>
      <c r="E150" s="92">
        <f t="shared" si="183"/>
        <v>1</v>
      </c>
      <c r="F150" s="92">
        <f t="shared" si="183"/>
        <v>3</v>
      </c>
      <c r="G150" s="92">
        <f t="shared" si="183"/>
        <v>1</v>
      </c>
      <c r="H150" s="92">
        <f t="shared" si="183"/>
        <v>2</v>
      </c>
      <c r="I150" s="92">
        <f t="shared" si="183"/>
        <v>2</v>
      </c>
      <c r="J150" s="92">
        <f t="shared" si="183"/>
        <v>2</v>
      </c>
      <c r="K150" s="92">
        <f t="shared" si="183"/>
        <v>2</v>
      </c>
      <c r="L150" s="92">
        <f t="shared" si="183"/>
        <v>0</v>
      </c>
      <c r="M150" s="92">
        <f t="shared" si="183"/>
        <v>2</v>
      </c>
      <c r="N150" s="92">
        <f t="shared" si="183"/>
        <v>1</v>
      </c>
      <c r="O150" s="92">
        <f t="shared" si="183"/>
        <v>3</v>
      </c>
      <c r="P150" s="92">
        <f t="shared" si="183"/>
        <v>0</v>
      </c>
      <c r="Q150" s="92">
        <f t="shared" si="183"/>
        <v>2</v>
      </c>
      <c r="R150" s="92">
        <f t="shared" si="183"/>
        <v>1</v>
      </c>
      <c r="S150" s="92">
        <f t="shared" si="183"/>
        <v>2</v>
      </c>
      <c r="T150" s="92">
        <f t="shared" si="183"/>
        <v>0</v>
      </c>
      <c r="U150" s="92">
        <f t="shared" si="183"/>
        <v>1</v>
      </c>
      <c r="V150" s="92">
        <f t="shared" si="183"/>
        <v>0</v>
      </c>
      <c r="W150" s="92">
        <f t="shared" si="183"/>
        <v>0</v>
      </c>
      <c r="X150" s="92">
        <f t="shared" si="183"/>
        <v>2</v>
      </c>
      <c r="Y150" s="92">
        <f t="shared" si="183"/>
        <v>0</v>
      </c>
      <c r="Z150" s="92">
        <f t="shared" si="183"/>
        <v>1</v>
      </c>
      <c r="AA150" s="92">
        <f t="shared" si="183"/>
        <v>0</v>
      </c>
      <c r="AB150" s="92">
        <f t="shared" si="183"/>
        <v>0</v>
      </c>
      <c r="AC150" s="92">
        <f t="shared" si="183"/>
        <v>0</v>
      </c>
      <c r="AD150" s="92">
        <f t="shared" si="183"/>
        <v>1</v>
      </c>
      <c r="AE150" s="92">
        <f t="shared" si="183"/>
        <v>1</v>
      </c>
      <c r="AF150" s="92">
        <f t="shared" si="183"/>
        <v>0</v>
      </c>
      <c r="AG150" s="150">
        <f t="shared" si="183"/>
        <v>1</v>
      </c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75"/>
      <c r="BA150" s="75"/>
      <c r="BB150" s="75"/>
      <c r="BC150" s="75"/>
      <c r="BD150" s="75"/>
      <c r="BE150" s="75"/>
      <c r="BF150" s="75"/>
      <c r="BG150" s="75"/>
      <c r="BH150" s="75"/>
      <c r="BI150" s="75"/>
      <c r="BJ150" s="75"/>
      <c r="BK150" s="75"/>
      <c r="BL150" s="75"/>
      <c r="BM150" s="75"/>
      <c r="BN150" s="75"/>
      <c r="BO150" s="75"/>
      <c r="BP150" s="75"/>
      <c r="BQ150" s="75"/>
      <c r="BR150" s="75"/>
      <c r="BS150" s="75"/>
      <c r="BT150" s="75"/>
      <c r="BU150" s="75"/>
      <c r="BV150" s="75"/>
      <c r="BW150" s="75"/>
      <c r="BX150" s="75"/>
      <c r="BY150" s="75"/>
      <c r="BZ150" s="75"/>
      <c r="CA150" s="75"/>
      <c r="CB150" s="75"/>
      <c r="CC150" s="75"/>
      <c r="CD150" s="75"/>
      <c r="CE150" s="75"/>
      <c r="CF150" s="75"/>
      <c r="CG150" s="75"/>
      <c r="CH150" s="75"/>
      <c r="CK150" s="94">
        <v>42156</v>
      </c>
      <c r="CL150" s="98">
        <f t="shared" si="158"/>
        <v>1</v>
      </c>
      <c r="CM150" s="98">
        <f t="shared" si="169"/>
        <v>7.6923076923076927E-2</v>
      </c>
      <c r="CN150" s="98">
        <f t="shared" si="169"/>
        <v>7.6923076923076927E-2</v>
      </c>
      <c r="CO150" s="98">
        <f t="shared" si="169"/>
        <v>0.23076923076923078</v>
      </c>
      <c r="CP150" s="98">
        <f t="shared" si="176"/>
        <v>7.6923076923076927E-2</v>
      </c>
      <c r="CQ150" s="98">
        <f t="shared" si="176"/>
        <v>0.15384615384615385</v>
      </c>
      <c r="CR150" s="98">
        <f t="shared" si="176"/>
        <v>0.15384615384615385</v>
      </c>
      <c r="CS150" s="98">
        <f t="shared" si="176"/>
        <v>0.15384615384615385</v>
      </c>
      <c r="CT150" s="98">
        <f t="shared" si="176"/>
        <v>0.15384615384615385</v>
      </c>
      <c r="CU150" s="98">
        <f t="shared" si="176"/>
        <v>0</v>
      </c>
      <c r="CV150" s="98">
        <f t="shared" si="176"/>
        <v>0.15384615384615385</v>
      </c>
      <c r="CW150" s="98">
        <f t="shared" si="176"/>
        <v>7.6923076923076927E-2</v>
      </c>
      <c r="CX150" s="98">
        <f t="shared" si="176"/>
        <v>0.23076923076923078</v>
      </c>
      <c r="CY150" s="98">
        <f t="shared" si="176"/>
        <v>0</v>
      </c>
      <c r="CZ150" s="98">
        <f t="shared" si="176"/>
        <v>0.15384615384615385</v>
      </c>
      <c r="DA150" s="98">
        <f t="shared" si="176"/>
        <v>7.6923076923076927E-2</v>
      </c>
      <c r="DB150" s="98">
        <f t="shared" si="176"/>
        <v>0.15384615384615385</v>
      </c>
      <c r="DC150" s="98">
        <f t="shared" si="176"/>
        <v>0</v>
      </c>
      <c r="DD150" s="98">
        <f t="shared" si="176"/>
        <v>7.6923076923076927E-2</v>
      </c>
      <c r="DE150" s="98">
        <f t="shared" si="173"/>
        <v>0</v>
      </c>
      <c r="DF150" s="98">
        <f t="shared" si="173"/>
        <v>0</v>
      </c>
      <c r="DG150" s="98">
        <f t="shared" si="173"/>
        <v>0.15384615384615385</v>
      </c>
      <c r="DH150" s="98">
        <f t="shared" si="173"/>
        <v>0</v>
      </c>
      <c r="DI150" s="98">
        <f t="shared" si="173"/>
        <v>7.6923076923076927E-2</v>
      </c>
      <c r="DJ150" s="98">
        <f t="shared" si="173"/>
        <v>0</v>
      </c>
      <c r="DK150" s="98">
        <f t="shared" si="173"/>
        <v>0</v>
      </c>
      <c r="DL150" s="98">
        <f t="shared" si="173"/>
        <v>0</v>
      </c>
      <c r="DM150" s="98">
        <f t="shared" si="173"/>
        <v>7.6923076923076927E-2</v>
      </c>
      <c r="DN150" s="98">
        <f t="shared" si="173"/>
        <v>7.6923076923076927E-2</v>
      </c>
      <c r="DO150" s="98">
        <f t="shared" si="173"/>
        <v>0</v>
      </c>
      <c r="DP150" s="143">
        <f t="shared" si="173"/>
        <v>7.6923076923076927E-2</v>
      </c>
      <c r="DQ150" s="97"/>
      <c r="DR150" s="97"/>
      <c r="DS150" s="97"/>
      <c r="DT150" s="97"/>
      <c r="DU150" s="97"/>
      <c r="DV150" s="97"/>
      <c r="DW150" s="97"/>
      <c r="DX150" s="97"/>
      <c r="DY150" s="97"/>
      <c r="DZ150" s="97"/>
      <c r="EA150" s="97"/>
      <c r="EB150" s="97"/>
      <c r="EC150" s="97"/>
      <c r="ED150" s="97"/>
      <c r="EE150" s="97"/>
      <c r="EF150" s="97"/>
      <c r="EG150" s="97"/>
      <c r="EH150" s="97"/>
      <c r="EI150" s="97"/>
      <c r="EJ150" s="97"/>
      <c r="EK150" s="97"/>
      <c r="EL150" s="97"/>
      <c r="EM150" s="97"/>
      <c r="EN150" s="97"/>
      <c r="EO150" s="97"/>
      <c r="EP150" s="97"/>
      <c r="EQ150" s="97"/>
      <c r="ER150" s="97"/>
      <c r="ES150" s="97"/>
      <c r="ET150" s="97"/>
      <c r="EU150" s="97"/>
      <c r="EV150" s="97"/>
      <c r="EW150" s="97"/>
      <c r="EX150" s="97"/>
      <c r="EY150" s="97"/>
      <c r="EZ150" s="97"/>
      <c r="FA150" s="97"/>
      <c r="FB150" s="97"/>
      <c r="FC150" s="97"/>
      <c r="FD150" s="97"/>
      <c r="FE150" s="97"/>
      <c r="FF150" s="97"/>
      <c r="FG150" s="97"/>
      <c r="FH150" s="97"/>
      <c r="FI150" s="97"/>
      <c r="FJ150" s="97"/>
      <c r="FK150" s="97"/>
      <c r="FL150" s="97"/>
      <c r="FM150" s="97"/>
      <c r="FN150" s="97"/>
      <c r="FO150" s="97"/>
      <c r="FP150" s="97"/>
      <c r="FQ150" s="97"/>
      <c r="FT150" s="96">
        <v>42156</v>
      </c>
      <c r="FU150" s="97">
        <f t="shared" si="156"/>
        <v>0</v>
      </c>
      <c r="FV150" s="97">
        <f t="shared" si="8"/>
        <v>0.92307692307692313</v>
      </c>
      <c r="FW150" s="97">
        <f t="shared" si="9"/>
        <v>0.92307692307692313</v>
      </c>
      <c r="FX150" s="97">
        <f t="shared" si="10"/>
        <v>0.76923076923076916</v>
      </c>
      <c r="FY150" s="97">
        <f t="shared" si="11"/>
        <v>0.92307692307692313</v>
      </c>
      <c r="FZ150" s="97">
        <f t="shared" si="12"/>
        <v>0.84615384615384615</v>
      </c>
      <c r="GA150" s="97">
        <f t="shared" si="13"/>
        <v>0.84615384615384615</v>
      </c>
      <c r="GB150" s="97">
        <f t="shared" si="14"/>
        <v>0.84615384615384615</v>
      </c>
      <c r="GC150" s="97">
        <f t="shared" si="15"/>
        <v>0.84615384615384615</v>
      </c>
      <c r="GD150" s="97">
        <f t="shared" si="16"/>
        <v>1</v>
      </c>
      <c r="GE150" s="97">
        <f t="shared" si="17"/>
        <v>0.84615384615384615</v>
      </c>
      <c r="GF150" s="97">
        <f t="shared" si="18"/>
        <v>0.92307692307692313</v>
      </c>
      <c r="GG150" s="97">
        <f t="shared" si="19"/>
        <v>0.76923076923076916</v>
      </c>
      <c r="GH150" s="97">
        <f t="shared" si="20"/>
        <v>1</v>
      </c>
      <c r="GI150" s="97">
        <f t="shared" si="21"/>
        <v>0.84615384615384615</v>
      </c>
      <c r="GJ150" s="97">
        <f t="shared" si="22"/>
        <v>0.92307692307692313</v>
      </c>
      <c r="GK150" s="97">
        <f t="shared" si="23"/>
        <v>0.84615384615384615</v>
      </c>
      <c r="GL150" s="97">
        <f t="shared" si="24"/>
        <v>1</v>
      </c>
      <c r="GM150" s="97">
        <f t="shared" si="25"/>
        <v>0.92307692307692313</v>
      </c>
      <c r="GN150" s="97">
        <f t="shared" si="26"/>
        <v>1</v>
      </c>
      <c r="GO150" s="97">
        <f t="shared" si="27"/>
        <v>1</v>
      </c>
      <c r="GP150" s="97">
        <f t="shared" si="28"/>
        <v>0.84615384615384615</v>
      </c>
      <c r="GQ150" s="97">
        <f t="shared" si="29"/>
        <v>1</v>
      </c>
      <c r="GR150" s="97">
        <f t="shared" si="30"/>
        <v>0.92307692307692313</v>
      </c>
      <c r="GS150" s="97">
        <f t="shared" si="31"/>
        <v>1</v>
      </c>
      <c r="GT150" s="97">
        <f t="shared" si="32"/>
        <v>1</v>
      </c>
      <c r="GU150" s="97">
        <f t="shared" si="33"/>
        <v>1</v>
      </c>
      <c r="GV150" s="97">
        <f t="shared" si="34"/>
        <v>0.92307692307692313</v>
      </c>
      <c r="GW150" s="97">
        <f t="shared" si="35"/>
        <v>0.92307692307692313</v>
      </c>
      <c r="GX150" s="97">
        <f t="shared" si="36"/>
        <v>1</v>
      </c>
      <c r="GY150" s="157">
        <f t="shared" si="37"/>
        <v>0.92307692307692313</v>
      </c>
      <c r="GZ150" s="97"/>
      <c r="HA150" s="97"/>
      <c r="HB150" s="97"/>
      <c r="HC150" s="97"/>
      <c r="HD150" s="97"/>
      <c r="HE150" s="97"/>
      <c r="HF150" s="97"/>
      <c r="HG150" s="97"/>
      <c r="HH150" s="97"/>
      <c r="HI150" s="97"/>
      <c r="HJ150" s="97"/>
      <c r="HK150" s="97"/>
      <c r="HL150" s="97"/>
      <c r="HM150" s="97"/>
      <c r="HN150" s="97"/>
      <c r="HO150" s="99"/>
      <c r="HP150" s="99"/>
      <c r="HQ150" s="99"/>
      <c r="HR150" s="99"/>
      <c r="HS150" s="99"/>
      <c r="HT150" s="99"/>
      <c r="HU150" s="99"/>
      <c r="HV150" s="99"/>
      <c r="HW150" s="99"/>
      <c r="HX150" s="99"/>
      <c r="HY150" s="99"/>
      <c r="HZ150" s="99"/>
      <c r="IA150" s="99"/>
      <c r="IB150" s="99"/>
      <c r="IC150" s="99"/>
      <c r="ID150" s="99"/>
      <c r="IE150" s="99"/>
      <c r="IF150" s="99"/>
      <c r="IG150" s="99"/>
      <c r="IH150" s="99"/>
      <c r="II150" s="99"/>
      <c r="IJ150" s="99"/>
      <c r="IK150" s="99"/>
      <c r="IL150" s="99"/>
      <c r="IM150" s="99"/>
      <c r="IN150" s="99"/>
      <c r="IO150" s="99"/>
      <c r="IP150" s="99"/>
      <c r="IQ150" s="99"/>
      <c r="IR150" s="99"/>
      <c r="IS150" s="99"/>
      <c r="IT150" s="99"/>
      <c r="IU150" s="99"/>
      <c r="IV150" s="99"/>
      <c r="IW150" s="99"/>
      <c r="IX150" s="99"/>
      <c r="IY150" s="99"/>
      <c r="IZ150" s="99"/>
    </row>
    <row r="151" spans="2:260" x14ac:dyDescent="0.35">
      <c r="B151" s="73">
        <v>42186</v>
      </c>
      <c r="C151" s="92">
        <f>BE62</f>
        <v>11</v>
      </c>
      <c r="D151" s="92">
        <f t="shared" ref="D151:AF151" si="184">BF62</f>
        <v>4</v>
      </c>
      <c r="E151" s="92">
        <f t="shared" si="184"/>
        <v>2</v>
      </c>
      <c r="F151" s="92">
        <f t="shared" si="184"/>
        <v>4</v>
      </c>
      <c r="G151" s="92">
        <f t="shared" si="184"/>
        <v>2</v>
      </c>
      <c r="H151" s="92">
        <f t="shared" si="184"/>
        <v>0</v>
      </c>
      <c r="I151" s="92">
        <f t="shared" si="184"/>
        <v>1</v>
      </c>
      <c r="J151" s="92">
        <f t="shared" si="184"/>
        <v>0</v>
      </c>
      <c r="K151" s="92">
        <f t="shared" si="184"/>
        <v>0</v>
      </c>
      <c r="L151" s="92">
        <f t="shared" si="184"/>
        <v>1</v>
      </c>
      <c r="M151" s="92">
        <f t="shared" si="184"/>
        <v>1</v>
      </c>
      <c r="N151" s="92">
        <f t="shared" si="184"/>
        <v>0</v>
      </c>
      <c r="O151" s="92">
        <f t="shared" si="184"/>
        <v>1</v>
      </c>
      <c r="P151" s="92">
        <f t="shared" si="184"/>
        <v>0</v>
      </c>
      <c r="Q151" s="92">
        <f t="shared" si="184"/>
        <v>0</v>
      </c>
      <c r="R151" s="92">
        <f t="shared" si="184"/>
        <v>0</v>
      </c>
      <c r="S151" s="92">
        <f t="shared" si="184"/>
        <v>0</v>
      </c>
      <c r="T151" s="92">
        <f t="shared" si="184"/>
        <v>0</v>
      </c>
      <c r="U151" s="92">
        <f t="shared" si="184"/>
        <v>0</v>
      </c>
      <c r="V151" s="92">
        <f t="shared" si="184"/>
        <v>0</v>
      </c>
      <c r="W151" s="92">
        <f t="shared" si="184"/>
        <v>0</v>
      </c>
      <c r="X151" s="92">
        <f t="shared" si="184"/>
        <v>0</v>
      </c>
      <c r="Y151" s="92">
        <f t="shared" si="184"/>
        <v>0</v>
      </c>
      <c r="Z151" s="92">
        <f t="shared" si="184"/>
        <v>0</v>
      </c>
      <c r="AA151" s="92">
        <f t="shared" si="184"/>
        <v>0</v>
      </c>
      <c r="AB151" s="92">
        <f t="shared" si="184"/>
        <v>0</v>
      </c>
      <c r="AC151" s="92">
        <f t="shared" si="184"/>
        <v>0</v>
      </c>
      <c r="AD151" s="92">
        <f t="shared" si="184"/>
        <v>0</v>
      </c>
      <c r="AE151" s="92">
        <f t="shared" si="184"/>
        <v>0</v>
      </c>
      <c r="AF151" s="150">
        <f t="shared" si="184"/>
        <v>0</v>
      </c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  <c r="AX151" s="75"/>
      <c r="AY151" s="75"/>
      <c r="AZ151" s="75"/>
      <c r="BA151" s="75"/>
      <c r="BB151" s="75"/>
      <c r="BC151" s="75"/>
      <c r="BD151" s="75"/>
      <c r="BE151" s="75"/>
      <c r="BF151" s="75"/>
      <c r="BG151" s="75"/>
      <c r="BH151" s="75"/>
      <c r="BI151" s="75"/>
      <c r="BJ151" s="75"/>
      <c r="BK151" s="75"/>
      <c r="BL151" s="75"/>
      <c r="BM151" s="75"/>
      <c r="BN151" s="75"/>
      <c r="BO151" s="75"/>
      <c r="BP151" s="75"/>
      <c r="BQ151" s="75"/>
      <c r="BR151" s="75"/>
      <c r="BS151" s="75"/>
      <c r="BT151" s="75"/>
      <c r="BU151" s="75"/>
      <c r="BV151" s="75"/>
      <c r="BW151" s="75"/>
      <c r="BX151" s="75"/>
      <c r="BY151" s="75"/>
      <c r="BZ151" s="75"/>
      <c r="CA151" s="75"/>
      <c r="CB151" s="75"/>
      <c r="CC151" s="75"/>
      <c r="CD151" s="75"/>
      <c r="CE151" s="75"/>
      <c r="CF151" s="75"/>
      <c r="CG151" s="75"/>
      <c r="CH151" s="75"/>
      <c r="CK151" s="94">
        <v>42186</v>
      </c>
      <c r="CL151" s="98">
        <f t="shared" si="158"/>
        <v>1</v>
      </c>
      <c r="CM151" s="98">
        <f t="shared" si="169"/>
        <v>0.36363636363636365</v>
      </c>
      <c r="CN151" s="98">
        <f t="shared" si="169"/>
        <v>0.18181818181818182</v>
      </c>
      <c r="CO151" s="98">
        <f t="shared" si="169"/>
        <v>0.36363636363636365</v>
      </c>
      <c r="CP151" s="98">
        <f t="shared" si="176"/>
        <v>0.18181818181818182</v>
      </c>
      <c r="CQ151" s="98">
        <f t="shared" si="176"/>
        <v>0</v>
      </c>
      <c r="CR151" s="98">
        <f t="shared" si="176"/>
        <v>9.0909090909090912E-2</v>
      </c>
      <c r="CS151" s="98">
        <f t="shared" si="176"/>
        <v>0</v>
      </c>
      <c r="CT151" s="98">
        <f t="shared" si="176"/>
        <v>0</v>
      </c>
      <c r="CU151" s="98">
        <f t="shared" si="176"/>
        <v>9.0909090909090912E-2</v>
      </c>
      <c r="CV151" s="98">
        <f t="shared" si="176"/>
        <v>9.0909090909090912E-2</v>
      </c>
      <c r="CW151" s="98">
        <f t="shared" si="176"/>
        <v>0</v>
      </c>
      <c r="CX151" s="98">
        <f t="shared" si="176"/>
        <v>9.0909090909090912E-2</v>
      </c>
      <c r="CY151" s="98">
        <f t="shared" si="176"/>
        <v>0</v>
      </c>
      <c r="CZ151" s="98">
        <f t="shared" si="176"/>
        <v>0</v>
      </c>
      <c r="DA151" s="98">
        <f t="shared" si="176"/>
        <v>0</v>
      </c>
      <c r="DB151" s="98">
        <f t="shared" si="176"/>
        <v>0</v>
      </c>
      <c r="DC151" s="98">
        <f t="shared" si="176"/>
        <v>0</v>
      </c>
      <c r="DD151" s="98">
        <f t="shared" si="176"/>
        <v>0</v>
      </c>
      <c r="DE151" s="98">
        <f t="shared" si="173"/>
        <v>0</v>
      </c>
      <c r="DF151" s="98">
        <f t="shared" si="173"/>
        <v>0</v>
      </c>
      <c r="DG151" s="98">
        <f t="shared" si="173"/>
        <v>0</v>
      </c>
      <c r="DH151" s="98">
        <f t="shared" si="173"/>
        <v>0</v>
      </c>
      <c r="DI151" s="98">
        <f t="shared" si="173"/>
        <v>0</v>
      </c>
      <c r="DJ151" s="98">
        <f t="shared" si="173"/>
        <v>0</v>
      </c>
      <c r="DK151" s="98">
        <f t="shared" si="173"/>
        <v>0</v>
      </c>
      <c r="DL151" s="98">
        <f t="shared" si="173"/>
        <v>0</v>
      </c>
      <c r="DM151" s="98">
        <f t="shared" si="173"/>
        <v>0</v>
      </c>
      <c r="DN151" s="98">
        <f t="shared" si="173"/>
        <v>0</v>
      </c>
      <c r="DO151" s="143">
        <f t="shared" si="173"/>
        <v>0</v>
      </c>
      <c r="DP151" s="97"/>
      <c r="DQ151" s="97"/>
      <c r="DR151" s="97"/>
      <c r="DS151" s="97"/>
      <c r="DT151" s="97"/>
      <c r="DU151" s="97"/>
      <c r="DV151" s="97"/>
      <c r="DW151" s="97"/>
      <c r="DX151" s="97"/>
      <c r="DY151" s="97"/>
      <c r="DZ151" s="97"/>
      <c r="EA151" s="97"/>
      <c r="EB151" s="97"/>
      <c r="EC151" s="97"/>
      <c r="ED151" s="97"/>
      <c r="EE151" s="97"/>
      <c r="EF151" s="97"/>
      <c r="EG151" s="97"/>
      <c r="EH151" s="97"/>
      <c r="EI151" s="97"/>
      <c r="EJ151" s="97"/>
      <c r="EK151" s="97"/>
      <c r="EL151" s="97"/>
      <c r="EM151" s="97"/>
      <c r="EN151" s="97"/>
      <c r="EO151" s="97"/>
      <c r="EP151" s="97"/>
      <c r="EQ151" s="97"/>
      <c r="ER151" s="97"/>
      <c r="ES151" s="97"/>
      <c r="ET151" s="97"/>
      <c r="EU151" s="97"/>
      <c r="EV151" s="97"/>
      <c r="EW151" s="97"/>
      <c r="EX151" s="97"/>
      <c r="EY151" s="97"/>
      <c r="EZ151" s="97"/>
      <c r="FA151" s="97"/>
      <c r="FB151" s="97"/>
      <c r="FC151" s="97"/>
      <c r="FD151" s="97"/>
      <c r="FE151" s="97"/>
      <c r="FF151" s="97"/>
      <c r="FG151" s="97"/>
      <c r="FH151" s="97"/>
      <c r="FI151" s="97"/>
      <c r="FJ151" s="97"/>
      <c r="FK151" s="97"/>
      <c r="FL151" s="97"/>
      <c r="FM151" s="97"/>
      <c r="FN151" s="97"/>
      <c r="FO151" s="97"/>
      <c r="FP151" s="97"/>
      <c r="FQ151" s="97"/>
      <c r="FT151" s="96">
        <v>42186</v>
      </c>
      <c r="FU151" s="97">
        <f t="shared" si="156"/>
        <v>0</v>
      </c>
      <c r="FV151" s="97">
        <f t="shared" si="8"/>
        <v>0.63636363636363635</v>
      </c>
      <c r="FW151" s="97">
        <f t="shared" si="9"/>
        <v>0.81818181818181812</v>
      </c>
      <c r="FX151" s="97">
        <f t="shared" si="10"/>
        <v>0.63636363636363635</v>
      </c>
      <c r="FY151" s="97">
        <f t="shared" si="11"/>
        <v>0.81818181818181812</v>
      </c>
      <c r="FZ151" s="97">
        <f t="shared" si="12"/>
        <v>1</v>
      </c>
      <c r="GA151" s="97">
        <f t="shared" si="13"/>
        <v>0.90909090909090906</v>
      </c>
      <c r="GB151" s="97">
        <f t="shared" si="14"/>
        <v>1</v>
      </c>
      <c r="GC151" s="97">
        <f t="shared" si="15"/>
        <v>1</v>
      </c>
      <c r="GD151" s="97">
        <f t="shared" si="16"/>
        <v>0.90909090909090906</v>
      </c>
      <c r="GE151" s="97">
        <f t="shared" si="17"/>
        <v>0.90909090909090906</v>
      </c>
      <c r="GF151" s="97">
        <f t="shared" si="18"/>
        <v>1</v>
      </c>
      <c r="GG151" s="97">
        <f t="shared" si="19"/>
        <v>0.90909090909090906</v>
      </c>
      <c r="GH151" s="97">
        <f t="shared" si="20"/>
        <v>1</v>
      </c>
      <c r="GI151" s="97">
        <f t="shared" si="21"/>
        <v>1</v>
      </c>
      <c r="GJ151" s="97">
        <f t="shared" si="22"/>
        <v>1</v>
      </c>
      <c r="GK151" s="97">
        <f t="shared" si="23"/>
        <v>1</v>
      </c>
      <c r="GL151" s="97">
        <f t="shared" si="24"/>
        <v>1</v>
      </c>
      <c r="GM151" s="97">
        <f t="shared" si="25"/>
        <v>1</v>
      </c>
      <c r="GN151" s="97">
        <f t="shared" si="26"/>
        <v>1</v>
      </c>
      <c r="GO151" s="97">
        <f t="shared" si="27"/>
        <v>1</v>
      </c>
      <c r="GP151" s="97">
        <f t="shared" si="28"/>
        <v>1</v>
      </c>
      <c r="GQ151" s="97">
        <f t="shared" si="29"/>
        <v>1</v>
      </c>
      <c r="GR151" s="97">
        <f t="shared" si="30"/>
        <v>1</v>
      </c>
      <c r="GS151" s="97">
        <f t="shared" si="31"/>
        <v>1</v>
      </c>
      <c r="GT151" s="97">
        <f t="shared" si="32"/>
        <v>1</v>
      </c>
      <c r="GU151" s="97">
        <f t="shared" si="33"/>
        <v>1</v>
      </c>
      <c r="GV151" s="97">
        <f t="shared" si="34"/>
        <v>1</v>
      </c>
      <c r="GW151" s="97">
        <f t="shared" si="35"/>
        <v>1</v>
      </c>
      <c r="GX151" s="157">
        <f t="shared" si="36"/>
        <v>1</v>
      </c>
      <c r="GY151" s="97"/>
      <c r="GZ151" s="97"/>
      <c r="HA151" s="97"/>
      <c r="HB151" s="97"/>
      <c r="HC151" s="97"/>
      <c r="HD151" s="97"/>
      <c r="HE151" s="97"/>
      <c r="HF151" s="97"/>
      <c r="HG151" s="97"/>
      <c r="HH151" s="97"/>
      <c r="HI151" s="97"/>
      <c r="HJ151" s="97"/>
      <c r="HK151" s="97"/>
      <c r="HL151" s="97"/>
      <c r="HM151" s="97"/>
      <c r="HN151" s="97"/>
      <c r="HO151" s="99"/>
      <c r="HP151" s="99"/>
      <c r="HQ151" s="99"/>
      <c r="HR151" s="99"/>
      <c r="HS151" s="99"/>
      <c r="HT151" s="99"/>
      <c r="HU151" s="99"/>
      <c r="HV151" s="99"/>
      <c r="HW151" s="99"/>
      <c r="HX151" s="99"/>
      <c r="HY151" s="99"/>
      <c r="HZ151" s="99"/>
      <c r="IA151" s="99"/>
      <c r="IB151" s="99"/>
      <c r="IC151" s="99"/>
      <c r="ID151" s="99"/>
      <c r="IE151" s="99"/>
      <c r="IF151" s="99"/>
      <c r="IG151" s="99"/>
      <c r="IH151" s="99"/>
      <c r="II151" s="99"/>
      <c r="IJ151" s="99"/>
      <c r="IK151" s="99"/>
      <c r="IL151" s="99"/>
      <c r="IM151" s="99"/>
      <c r="IN151" s="99"/>
      <c r="IO151" s="99"/>
      <c r="IP151" s="99"/>
      <c r="IQ151" s="99"/>
      <c r="IR151" s="99"/>
      <c r="IS151" s="99"/>
      <c r="IT151" s="99"/>
      <c r="IU151" s="99"/>
      <c r="IV151" s="99"/>
      <c r="IW151" s="99"/>
      <c r="IX151" s="99"/>
      <c r="IY151" s="99"/>
      <c r="IZ151" s="99"/>
    </row>
    <row r="152" spans="2:260" x14ac:dyDescent="0.35">
      <c r="B152" s="73">
        <v>42217</v>
      </c>
      <c r="C152" s="92">
        <f>BF63</f>
        <v>4</v>
      </c>
      <c r="D152" s="92">
        <f t="shared" ref="D152:AE152" si="185">BG63</f>
        <v>0</v>
      </c>
      <c r="E152" s="92">
        <f t="shared" si="185"/>
        <v>1</v>
      </c>
      <c r="F152" s="92">
        <f t="shared" si="185"/>
        <v>0</v>
      </c>
      <c r="G152" s="92">
        <f t="shared" si="185"/>
        <v>0</v>
      </c>
      <c r="H152" s="92">
        <f t="shared" si="185"/>
        <v>1</v>
      </c>
      <c r="I152" s="92">
        <f t="shared" si="185"/>
        <v>1</v>
      </c>
      <c r="J152" s="92">
        <f t="shared" si="185"/>
        <v>0</v>
      </c>
      <c r="K152" s="92">
        <f t="shared" si="185"/>
        <v>1</v>
      </c>
      <c r="L152" s="92">
        <f t="shared" si="185"/>
        <v>0</v>
      </c>
      <c r="M152" s="92">
        <f t="shared" si="185"/>
        <v>0</v>
      </c>
      <c r="N152" s="92">
        <f t="shared" si="185"/>
        <v>0</v>
      </c>
      <c r="O152" s="92">
        <f t="shared" si="185"/>
        <v>0</v>
      </c>
      <c r="P152" s="92">
        <f t="shared" si="185"/>
        <v>0</v>
      </c>
      <c r="Q152" s="92">
        <f t="shared" si="185"/>
        <v>0</v>
      </c>
      <c r="R152" s="92">
        <f t="shared" si="185"/>
        <v>0</v>
      </c>
      <c r="S152" s="92">
        <f t="shared" si="185"/>
        <v>0</v>
      </c>
      <c r="T152" s="92">
        <f t="shared" si="185"/>
        <v>0</v>
      </c>
      <c r="U152" s="92">
        <f t="shared" si="185"/>
        <v>0</v>
      </c>
      <c r="V152" s="92">
        <f t="shared" si="185"/>
        <v>1</v>
      </c>
      <c r="W152" s="92">
        <f t="shared" si="185"/>
        <v>0</v>
      </c>
      <c r="X152" s="92">
        <f t="shared" si="185"/>
        <v>0</v>
      </c>
      <c r="Y152" s="92">
        <f t="shared" si="185"/>
        <v>1</v>
      </c>
      <c r="Z152" s="92">
        <f t="shared" si="185"/>
        <v>0</v>
      </c>
      <c r="AA152" s="92">
        <f t="shared" si="185"/>
        <v>0</v>
      </c>
      <c r="AB152" s="92">
        <f t="shared" si="185"/>
        <v>0</v>
      </c>
      <c r="AC152" s="92">
        <f t="shared" si="185"/>
        <v>0</v>
      </c>
      <c r="AD152" s="92">
        <f t="shared" si="185"/>
        <v>0</v>
      </c>
      <c r="AE152" s="150">
        <f t="shared" si="185"/>
        <v>0</v>
      </c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  <c r="BB152" s="75"/>
      <c r="BC152" s="75"/>
      <c r="BD152" s="75"/>
      <c r="BE152" s="75"/>
      <c r="BF152" s="75"/>
      <c r="BG152" s="75"/>
      <c r="BH152" s="75"/>
      <c r="BI152" s="75"/>
      <c r="BJ152" s="75"/>
      <c r="BK152" s="75"/>
      <c r="BL152" s="75"/>
      <c r="BM152" s="75"/>
      <c r="BN152" s="75"/>
      <c r="BO152" s="75"/>
      <c r="BP152" s="75"/>
      <c r="BQ152" s="75"/>
      <c r="BR152" s="75"/>
      <c r="BS152" s="75"/>
      <c r="BT152" s="75"/>
      <c r="BU152" s="75"/>
      <c r="BV152" s="75"/>
      <c r="BW152" s="75"/>
      <c r="BX152" s="75"/>
      <c r="BY152" s="75"/>
      <c r="BZ152" s="75"/>
      <c r="CA152" s="75"/>
      <c r="CB152" s="75"/>
      <c r="CC152" s="75"/>
      <c r="CD152" s="75"/>
      <c r="CE152" s="75"/>
      <c r="CF152" s="75"/>
      <c r="CG152" s="75"/>
      <c r="CH152" s="75"/>
      <c r="CK152" s="94">
        <v>42217</v>
      </c>
      <c r="CL152" s="98">
        <f t="shared" si="158"/>
        <v>1</v>
      </c>
      <c r="CM152" s="98">
        <f t="shared" si="169"/>
        <v>0</v>
      </c>
      <c r="CN152" s="98">
        <f t="shared" si="169"/>
        <v>0.25</v>
      </c>
      <c r="CO152" s="98">
        <f t="shared" si="169"/>
        <v>0</v>
      </c>
      <c r="CP152" s="98">
        <f t="shared" si="176"/>
        <v>0</v>
      </c>
      <c r="CQ152" s="98">
        <f t="shared" si="176"/>
        <v>0.25</v>
      </c>
      <c r="CR152" s="98">
        <f t="shared" si="176"/>
        <v>0.25</v>
      </c>
      <c r="CS152" s="98">
        <f t="shared" si="176"/>
        <v>0</v>
      </c>
      <c r="CT152" s="98">
        <f t="shared" si="176"/>
        <v>0.25</v>
      </c>
      <c r="CU152" s="98">
        <f t="shared" si="176"/>
        <v>0</v>
      </c>
      <c r="CV152" s="98">
        <f t="shared" si="176"/>
        <v>0</v>
      </c>
      <c r="CW152" s="98">
        <f t="shared" si="176"/>
        <v>0</v>
      </c>
      <c r="CX152" s="98">
        <f t="shared" si="176"/>
        <v>0</v>
      </c>
      <c r="CY152" s="98">
        <f t="shared" si="176"/>
        <v>0</v>
      </c>
      <c r="CZ152" s="98">
        <f t="shared" si="176"/>
        <v>0</v>
      </c>
      <c r="DA152" s="98">
        <f t="shared" si="176"/>
        <v>0</v>
      </c>
      <c r="DB152" s="98">
        <f t="shared" si="176"/>
        <v>0</v>
      </c>
      <c r="DC152" s="98">
        <f t="shared" si="176"/>
        <v>0</v>
      </c>
      <c r="DD152" s="98">
        <f t="shared" si="176"/>
        <v>0</v>
      </c>
      <c r="DE152" s="98">
        <f t="shared" si="173"/>
        <v>0.25</v>
      </c>
      <c r="DF152" s="98">
        <f t="shared" si="173"/>
        <v>0</v>
      </c>
      <c r="DG152" s="98">
        <f t="shared" si="173"/>
        <v>0</v>
      </c>
      <c r="DH152" s="98">
        <f t="shared" si="173"/>
        <v>0.25</v>
      </c>
      <c r="DI152" s="98">
        <f t="shared" si="173"/>
        <v>0</v>
      </c>
      <c r="DJ152" s="98">
        <f t="shared" si="173"/>
        <v>0</v>
      </c>
      <c r="DK152" s="98">
        <f t="shared" si="173"/>
        <v>0</v>
      </c>
      <c r="DL152" s="98">
        <f t="shared" si="173"/>
        <v>0</v>
      </c>
      <c r="DM152" s="98">
        <f t="shared" si="173"/>
        <v>0</v>
      </c>
      <c r="DN152" s="143">
        <f t="shared" si="173"/>
        <v>0</v>
      </c>
      <c r="DO152" s="97"/>
      <c r="DP152" s="97"/>
      <c r="DQ152" s="97"/>
      <c r="DR152" s="97"/>
      <c r="DS152" s="97"/>
      <c r="DT152" s="97"/>
      <c r="DU152" s="97"/>
      <c r="DV152" s="97"/>
      <c r="DW152" s="97"/>
      <c r="DX152" s="97"/>
      <c r="DY152" s="97"/>
      <c r="DZ152" s="97"/>
      <c r="EA152" s="97"/>
      <c r="EB152" s="97"/>
      <c r="EC152" s="97"/>
      <c r="ED152" s="97"/>
      <c r="EE152" s="97"/>
      <c r="EF152" s="97"/>
      <c r="EG152" s="97"/>
      <c r="EH152" s="97"/>
      <c r="EI152" s="97"/>
      <c r="EJ152" s="97"/>
      <c r="EK152" s="97"/>
      <c r="EL152" s="97"/>
      <c r="EM152" s="97"/>
      <c r="EN152" s="97"/>
      <c r="EO152" s="97"/>
      <c r="EP152" s="97"/>
      <c r="EQ152" s="97"/>
      <c r="ER152" s="97"/>
      <c r="ES152" s="97"/>
      <c r="ET152" s="97"/>
      <c r="EU152" s="97"/>
      <c r="EV152" s="97"/>
      <c r="EW152" s="97"/>
      <c r="EX152" s="97"/>
      <c r="EY152" s="97"/>
      <c r="EZ152" s="97"/>
      <c r="FA152" s="97"/>
      <c r="FB152" s="97"/>
      <c r="FC152" s="97"/>
      <c r="FD152" s="97"/>
      <c r="FE152" s="97"/>
      <c r="FF152" s="97"/>
      <c r="FG152" s="97"/>
      <c r="FH152" s="97"/>
      <c r="FI152" s="97"/>
      <c r="FJ152" s="97"/>
      <c r="FK152" s="97"/>
      <c r="FL152" s="97"/>
      <c r="FM152" s="97"/>
      <c r="FN152" s="97"/>
      <c r="FO152" s="97"/>
      <c r="FP152" s="97"/>
      <c r="FQ152" s="97"/>
      <c r="FT152" s="96">
        <v>42217</v>
      </c>
      <c r="FU152" s="97">
        <f t="shared" si="156"/>
        <v>0</v>
      </c>
      <c r="FV152" s="97">
        <f t="shared" si="8"/>
        <v>1</v>
      </c>
      <c r="FW152" s="97">
        <f t="shared" si="9"/>
        <v>0.75</v>
      </c>
      <c r="FX152" s="97">
        <f t="shared" si="10"/>
        <v>1</v>
      </c>
      <c r="FY152" s="97">
        <f t="shared" si="11"/>
        <v>1</v>
      </c>
      <c r="FZ152" s="97">
        <f t="shared" si="12"/>
        <v>0.75</v>
      </c>
      <c r="GA152" s="97">
        <f t="shared" si="13"/>
        <v>0.75</v>
      </c>
      <c r="GB152" s="97">
        <f t="shared" si="14"/>
        <v>1</v>
      </c>
      <c r="GC152" s="97">
        <f t="shared" si="15"/>
        <v>0.75</v>
      </c>
      <c r="GD152" s="97">
        <f t="shared" si="16"/>
        <v>1</v>
      </c>
      <c r="GE152" s="97">
        <f t="shared" si="17"/>
        <v>1</v>
      </c>
      <c r="GF152" s="97">
        <f t="shared" si="18"/>
        <v>1</v>
      </c>
      <c r="GG152" s="97">
        <f t="shared" si="19"/>
        <v>1</v>
      </c>
      <c r="GH152" s="97">
        <f t="shared" si="20"/>
        <v>1</v>
      </c>
      <c r="GI152" s="97">
        <f t="shared" si="21"/>
        <v>1</v>
      </c>
      <c r="GJ152" s="97">
        <f t="shared" si="22"/>
        <v>1</v>
      </c>
      <c r="GK152" s="97">
        <f t="shared" si="23"/>
        <v>1</v>
      </c>
      <c r="GL152" s="97">
        <f t="shared" si="24"/>
        <v>1</v>
      </c>
      <c r="GM152" s="97">
        <f t="shared" si="25"/>
        <v>1</v>
      </c>
      <c r="GN152" s="97">
        <f t="shared" si="26"/>
        <v>0.75</v>
      </c>
      <c r="GO152" s="97">
        <f t="shared" si="27"/>
        <v>1</v>
      </c>
      <c r="GP152" s="97">
        <f t="shared" si="28"/>
        <v>1</v>
      </c>
      <c r="GQ152" s="97">
        <f t="shared" si="29"/>
        <v>0.75</v>
      </c>
      <c r="GR152" s="97">
        <f t="shared" si="30"/>
        <v>1</v>
      </c>
      <c r="GS152" s="97">
        <f t="shared" si="31"/>
        <v>1</v>
      </c>
      <c r="GT152" s="97">
        <f t="shared" si="32"/>
        <v>1</v>
      </c>
      <c r="GU152" s="97">
        <f t="shared" si="33"/>
        <v>1</v>
      </c>
      <c r="GV152" s="97">
        <f t="shared" si="34"/>
        <v>1</v>
      </c>
      <c r="GW152" s="157">
        <f t="shared" si="35"/>
        <v>1</v>
      </c>
      <c r="GX152" s="97"/>
      <c r="GY152" s="97"/>
      <c r="GZ152" s="97"/>
      <c r="HA152" s="97"/>
      <c r="HB152" s="97"/>
      <c r="HC152" s="97"/>
      <c r="HD152" s="97"/>
      <c r="HE152" s="97"/>
      <c r="HF152" s="97"/>
      <c r="HG152" s="97"/>
      <c r="HH152" s="97"/>
      <c r="HI152" s="97"/>
      <c r="HJ152" s="97"/>
      <c r="HK152" s="97"/>
      <c r="HL152" s="97"/>
      <c r="HM152" s="97"/>
      <c r="HN152" s="97"/>
      <c r="HO152" s="99"/>
      <c r="HP152" s="99"/>
      <c r="HQ152" s="99"/>
      <c r="HR152" s="99"/>
      <c r="HS152" s="99"/>
      <c r="HT152" s="99"/>
      <c r="HU152" s="99"/>
      <c r="HV152" s="99"/>
      <c r="HW152" s="99"/>
      <c r="HX152" s="99"/>
      <c r="HY152" s="99"/>
      <c r="HZ152" s="99"/>
      <c r="IA152" s="99"/>
      <c r="IB152" s="99"/>
      <c r="IC152" s="99"/>
      <c r="ID152" s="99"/>
      <c r="IE152" s="99"/>
      <c r="IF152" s="99"/>
      <c r="IG152" s="99"/>
      <c r="IH152" s="99"/>
      <c r="II152" s="99"/>
      <c r="IJ152" s="99"/>
      <c r="IK152" s="99"/>
      <c r="IL152" s="99"/>
      <c r="IM152" s="99"/>
      <c r="IN152" s="99"/>
      <c r="IO152" s="99"/>
      <c r="IP152" s="99"/>
      <c r="IQ152" s="99"/>
      <c r="IR152" s="99"/>
      <c r="IS152" s="99"/>
      <c r="IT152" s="99"/>
      <c r="IU152" s="99"/>
      <c r="IV152" s="99"/>
      <c r="IW152" s="99"/>
      <c r="IX152" s="99"/>
      <c r="IY152" s="99"/>
      <c r="IZ152" s="99"/>
    </row>
    <row r="153" spans="2:260" x14ac:dyDescent="0.35">
      <c r="B153" s="73">
        <v>42248</v>
      </c>
      <c r="C153" s="92">
        <f>BG64</f>
        <v>12</v>
      </c>
      <c r="D153" s="92">
        <f t="shared" ref="D153:AD153" si="186">BH64</f>
        <v>4</v>
      </c>
      <c r="E153" s="92">
        <f t="shared" si="186"/>
        <v>3</v>
      </c>
      <c r="F153" s="92">
        <f t="shared" si="186"/>
        <v>1</v>
      </c>
      <c r="G153" s="92">
        <f t="shared" si="186"/>
        <v>3</v>
      </c>
      <c r="H153" s="92">
        <f t="shared" si="186"/>
        <v>2</v>
      </c>
      <c r="I153" s="92">
        <f t="shared" si="186"/>
        <v>1</v>
      </c>
      <c r="J153" s="92">
        <f t="shared" si="186"/>
        <v>0</v>
      </c>
      <c r="K153" s="92">
        <f t="shared" si="186"/>
        <v>2</v>
      </c>
      <c r="L153" s="92">
        <f t="shared" si="186"/>
        <v>1</v>
      </c>
      <c r="M153" s="92">
        <f t="shared" si="186"/>
        <v>1</v>
      </c>
      <c r="N153" s="92">
        <f t="shared" si="186"/>
        <v>1</v>
      </c>
      <c r="O153" s="92">
        <f t="shared" si="186"/>
        <v>1</v>
      </c>
      <c r="P153" s="92">
        <f t="shared" si="186"/>
        <v>1</v>
      </c>
      <c r="Q153" s="92">
        <f t="shared" si="186"/>
        <v>0</v>
      </c>
      <c r="R153" s="92">
        <f t="shared" si="186"/>
        <v>1</v>
      </c>
      <c r="S153" s="92">
        <f t="shared" si="186"/>
        <v>1</v>
      </c>
      <c r="T153" s="92">
        <f t="shared" si="186"/>
        <v>2</v>
      </c>
      <c r="U153" s="92">
        <f t="shared" si="186"/>
        <v>1</v>
      </c>
      <c r="V153" s="92">
        <f t="shared" si="186"/>
        <v>1</v>
      </c>
      <c r="W153" s="92">
        <f t="shared" si="186"/>
        <v>0</v>
      </c>
      <c r="X153" s="92">
        <f t="shared" si="186"/>
        <v>0</v>
      </c>
      <c r="Y153" s="92">
        <f t="shared" si="186"/>
        <v>0</v>
      </c>
      <c r="Z153" s="92">
        <f t="shared" si="186"/>
        <v>1</v>
      </c>
      <c r="AA153" s="92">
        <f t="shared" si="186"/>
        <v>0</v>
      </c>
      <c r="AB153" s="92">
        <f t="shared" si="186"/>
        <v>0</v>
      </c>
      <c r="AC153" s="92">
        <f t="shared" si="186"/>
        <v>0</v>
      </c>
      <c r="AD153" s="150">
        <f t="shared" si="186"/>
        <v>0</v>
      </c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75"/>
      <c r="BI153" s="75"/>
      <c r="BJ153" s="75"/>
      <c r="BK153" s="75"/>
      <c r="BL153" s="75"/>
      <c r="BM153" s="75"/>
      <c r="BN153" s="75"/>
      <c r="BO153" s="75"/>
      <c r="BP153" s="75"/>
      <c r="BQ153" s="75"/>
      <c r="BR153" s="75"/>
      <c r="BS153" s="75"/>
      <c r="BT153" s="75"/>
      <c r="BU153" s="75"/>
      <c r="BV153" s="75"/>
      <c r="BW153" s="75"/>
      <c r="BX153" s="75"/>
      <c r="BY153" s="75"/>
      <c r="BZ153" s="75"/>
      <c r="CA153" s="75"/>
      <c r="CB153" s="75"/>
      <c r="CC153" s="75"/>
      <c r="CD153" s="75"/>
      <c r="CE153" s="75"/>
      <c r="CF153" s="75"/>
      <c r="CG153" s="75"/>
      <c r="CH153" s="75"/>
      <c r="CK153" s="94">
        <v>42248</v>
      </c>
      <c r="CL153" s="98">
        <f t="shared" si="158"/>
        <v>1</v>
      </c>
      <c r="CM153" s="98">
        <f t="shared" si="169"/>
        <v>0.33333333333333331</v>
      </c>
      <c r="CN153" s="98">
        <f t="shared" si="169"/>
        <v>0.25</v>
      </c>
      <c r="CO153" s="98">
        <f t="shared" si="169"/>
        <v>8.3333333333333329E-2</v>
      </c>
      <c r="CP153" s="98">
        <f t="shared" si="176"/>
        <v>0.25</v>
      </c>
      <c r="CQ153" s="98">
        <f t="shared" si="176"/>
        <v>0.16666666666666666</v>
      </c>
      <c r="CR153" s="98">
        <f t="shared" si="176"/>
        <v>8.3333333333333329E-2</v>
      </c>
      <c r="CS153" s="98">
        <f t="shared" si="176"/>
        <v>0</v>
      </c>
      <c r="CT153" s="98">
        <f t="shared" si="176"/>
        <v>0.16666666666666666</v>
      </c>
      <c r="CU153" s="98">
        <f t="shared" si="176"/>
        <v>8.3333333333333329E-2</v>
      </c>
      <c r="CV153" s="98">
        <f t="shared" si="176"/>
        <v>8.3333333333333329E-2</v>
      </c>
      <c r="CW153" s="98">
        <f t="shared" si="176"/>
        <v>8.3333333333333329E-2</v>
      </c>
      <c r="CX153" s="98">
        <f t="shared" si="176"/>
        <v>8.3333333333333329E-2</v>
      </c>
      <c r="CY153" s="98">
        <f t="shared" si="176"/>
        <v>8.3333333333333329E-2</v>
      </c>
      <c r="CZ153" s="98">
        <f t="shared" si="176"/>
        <v>0</v>
      </c>
      <c r="DA153" s="98">
        <f t="shared" si="176"/>
        <v>8.3333333333333329E-2</v>
      </c>
      <c r="DB153" s="98">
        <f t="shared" si="176"/>
        <v>8.3333333333333329E-2</v>
      </c>
      <c r="DC153" s="98">
        <f t="shared" si="176"/>
        <v>0.16666666666666666</v>
      </c>
      <c r="DD153" s="98">
        <f t="shared" si="176"/>
        <v>8.3333333333333329E-2</v>
      </c>
      <c r="DE153" s="98">
        <f t="shared" si="173"/>
        <v>8.3333333333333329E-2</v>
      </c>
      <c r="DF153" s="98">
        <f t="shared" si="173"/>
        <v>0</v>
      </c>
      <c r="DG153" s="98">
        <f t="shared" si="173"/>
        <v>0</v>
      </c>
      <c r="DH153" s="98">
        <f t="shared" si="173"/>
        <v>0</v>
      </c>
      <c r="DI153" s="98">
        <f t="shared" si="173"/>
        <v>8.3333333333333329E-2</v>
      </c>
      <c r="DJ153" s="98">
        <f t="shared" si="173"/>
        <v>0</v>
      </c>
      <c r="DK153" s="98">
        <f t="shared" si="173"/>
        <v>0</v>
      </c>
      <c r="DL153" s="98">
        <f t="shared" si="173"/>
        <v>0</v>
      </c>
      <c r="DM153" s="143">
        <f t="shared" si="173"/>
        <v>0</v>
      </c>
      <c r="DN153" s="97"/>
      <c r="DO153" s="97"/>
      <c r="DP153" s="97"/>
      <c r="DQ153" s="97"/>
      <c r="DR153" s="97"/>
      <c r="DS153" s="97"/>
      <c r="DT153" s="97"/>
      <c r="DU153" s="97"/>
      <c r="DV153" s="97"/>
      <c r="DW153" s="97"/>
      <c r="DX153" s="97"/>
      <c r="DY153" s="97"/>
      <c r="DZ153" s="97"/>
      <c r="EA153" s="97"/>
      <c r="EB153" s="97"/>
      <c r="EC153" s="97"/>
      <c r="ED153" s="97"/>
      <c r="EE153" s="97"/>
      <c r="EF153" s="97"/>
      <c r="EG153" s="97"/>
      <c r="EH153" s="97"/>
      <c r="EI153" s="97"/>
      <c r="EJ153" s="97"/>
      <c r="EK153" s="97"/>
      <c r="EL153" s="97"/>
      <c r="EM153" s="97"/>
      <c r="EN153" s="97"/>
      <c r="EO153" s="97"/>
      <c r="EP153" s="97"/>
      <c r="EQ153" s="97"/>
      <c r="ER153" s="97"/>
      <c r="ES153" s="97"/>
      <c r="ET153" s="97"/>
      <c r="EU153" s="97"/>
      <c r="EV153" s="97"/>
      <c r="EW153" s="97"/>
      <c r="EX153" s="97"/>
      <c r="EY153" s="97"/>
      <c r="EZ153" s="97"/>
      <c r="FA153" s="97"/>
      <c r="FB153" s="97"/>
      <c r="FC153" s="97"/>
      <c r="FD153" s="97"/>
      <c r="FE153" s="97"/>
      <c r="FF153" s="97"/>
      <c r="FG153" s="97"/>
      <c r="FH153" s="97"/>
      <c r="FI153" s="97"/>
      <c r="FJ153" s="97"/>
      <c r="FK153" s="97"/>
      <c r="FL153" s="97"/>
      <c r="FM153" s="97"/>
      <c r="FN153" s="97"/>
      <c r="FO153" s="97"/>
      <c r="FP153" s="97"/>
      <c r="FQ153" s="97"/>
      <c r="FT153" s="96">
        <v>42248</v>
      </c>
      <c r="FU153" s="97">
        <f t="shared" si="156"/>
        <v>0</v>
      </c>
      <c r="FV153" s="97">
        <f t="shared" si="8"/>
        <v>0.66666666666666674</v>
      </c>
      <c r="FW153" s="97">
        <f t="shared" si="9"/>
        <v>0.75</v>
      </c>
      <c r="FX153" s="97">
        <f t="shared" si="10"/>
        <v>0.91666666666666663</v>
      </c>
      <c r="FY153" s="97">
        <f t="shared" si="11"/>
        <v>0.75</v>
      </c>
      <c r="FZ153" s="97">
        <f t="shared" si="12"/>
        <v>0.83333333333333337</v>
      </c>
      <c r="GA153" s="97">
        <f t="shared" si="13"/>
        <v>0.91666666666666663</v>
      </c>
      <c r="GB153" s="97">
        <f t="shared" si="14"/>
        <v>1</v>
      </c>
      <c r="GC153" s="97">
        <f t="shared" si="15"/>
        <v>0.83333333333333337</v>
      </c>
      <c r="GD153" s="97">
        <f t="shared" si="16"/>
        <v>0.91666666666666663</v>
      </c>
      <c r="GE153" s="97">
        <f t="shared" si="17"/>
        <v>0.91666666666666663</v>
      </c>
      <c r="GF153" s="97">
        <f t="shared" si="18"/>
        <v>0.91666666666666663</v>
      </c>
      <c r="GG153" s="97">
        <f t="shared" si="19"/>
        <v>0.91666666666666663</v>
      </c>
      <c r="GH153" s="97">
        <f t="shared" si="20"/>
        <v>0.91666666666666663</v>
      </c>
      <c r="GI153" s="97">
        <f t="shared" si="21"/>
        <v>1</v>
      </c>
      <c r="GJ153" s="97">
        <f t="shared" si="22"/>
        <v>0.91666666666666663</v>
      </c>
      <c r="GK153" s="97">
        <f t="shared" si="23"/>
        <v>0.91666666666666663</v>
      </c>
      <c r="GL153" s="97">
        <f t="shared" si="24"/>
        <v>0.83333333333333337</v>
      </c>
      <c r="GM153" s="97">
        <f t="shared" si="25"/>
        <v>0.91666666666666663</v>
      </c>
      <c r="GN153" s="97">
        <f t="shared" si="26"/>
        <v>0.91666666666666663</v>
      </c>
      <c r="GO153" s="97">
        <f t="shared" si="27"/>
        <v>1</v>
      </c>
      <c r="GP153" s="97">
        <f t="shared" si="28"/>
        <v>1</v>
      </c>
      <c r="GQ153" s="97">
        <f t="shared" si="29"/>
        <v>1</v>
      </c>
      <c r="GR153" s="97">
        <f t="shared" si="30"/>
        <v>0.91666666666666663</v>
      </c>
      <c r="GS153" s="97">
        <f t="shared" si="31"/>
        <v>1</v>
      </c>
      <c r="GT153" s="97">
        <f t="shared" si="32"/>
        <v>1</v>
      </c>
      <c r="GU153" s="97">
        <f t="shared" si="33"/>
        <v>1</v>
      </c>
      <c r="GV153" s="157">
        <f t="shared" si="34"/>
        <v>1</v>
      </c>
      <c r="GW153" s="97"/>
      <c r="GX153" s="97"/>
      <c r="GY153" s="97"/>
      <c r="GZ153" s="97"/>
      <c r="HA153" s="97"/>
      <c r="HB153" s="97"/>
      <c r="HC153" s="97"/>
      <c r="HD153" s="97"/>
      <c r="HE153" s="97"/>
      <c r="HF153" s="97"/>
      <c r="HG153" s="97"/>
      <c r="HH153" s="97"/>
      <c r="HI153" s="97"/>
      <c r="HJ153" s="97"/>
      <c r="HK153" s="97"/>
      <c r="HL153" s="97"/>
      <c r="HM153" s="97"/>
      <c r="HN153" s="97"/>
      <c r="HO153" s="99"/>
      <c r="HP153" s="99"/>
      <c r="HQ153" s="99"/>
      <c r="HR153" s="99"/>
      <c r="HS153" s="99"/>
      <c r="HT153" s="99"/>
      <c r="HU153" s="99"/>
      <c r="HV153" s="99"/>
      <c r="HW153" s="99"/>
      <c r="HX153" s="99"/>
      <c r="HY153" s="99"/>
      <c r="HZ153" s="99"/>
      <c r="IA153" s="99"/>
      <c r="IB153" s="99"/>
      <c r="IC153" s="99"/>
      <c r="ID153" s="99"/>
      <c r="IE153" s="99"/>
      <c r="IF153" s="99"/>
      <c r="IG153" s="99"/>
      <c r="IH153" s="99"/>
      <c r="II153" s="99"/>
      <c r="IJ153" s="99"/>
      <c r="IK153" s="99"/>
      <c r="IL153" s="99"/>
      <c r="IM153" s="99"/>
      <c r="IN153" s="99"/>
      <c r="IO153" s="99"/>
      <c r="IP153" s="99"/>
      <c r="IQ153" s="99"/>
      <c r="IR153" s="99"/>
      <c r="IS153" s="99"/>
      <c r="IT153" s="99"/>
      <c r="IU153" s="99"/>
      <c r="IV153" s="99"/>
      <c r="IW153" s="99"/>
      <c r="IX153" s="99"/>
      <c r="IY153" s="99"/>
      <c r="IZ153" s="99"/>
    </row>
    <row r="154" spans="2:260" x14ac:dyDescent="0.35">
      <c r="B154" s="73">
        <v>42278</v>
      </c>
      <c r="C154" s="92">
        <f>BH65</f>
        <v>13</v>
      </c>
      <c r="D154" s="92">
        <f t="shared" ref="D154:AC154" si="187">BI65</f>
        <v>0</v>
      </c>
      <c r="E154" s="92">
        <f t="shared" si="187"/>
        <v>1</v>
      </c>
      <c r="F154" s="92">
        <f t="shared" si="187"/>
        <v>0</v>
      </c>
      <c r="G154" s="92">
        <f t="shared" si="187"/>
        <v>0</v>
      </c>
      <c r="H154" s="92">
        <f t="shared" si="187"/>
        <v>1</v>
      </c>
      <c r="I154" s="92">
        <f t="shared" si="187"/>
        <v>0</v>
      </c>
      <c r="J154" s="92">
        <f t="shared" si="187"/>
        <v>0</v>
      </c>
      <c r="K154" s="92">
        <f t="shared" si="187"/>
        <v>0</v>
      </c>
      <c r="L154" s="92">
        <f t="shared" si="187"/>
        <v>0</v>
      </c>
      <c r="M154" s="92">
        <f t="shared" si="187"/>
        <v>1</v>
      </c>
      <c r="N154" s="92">
        <f t="shared" si="187"/>
        <v>0</v>
      </c>
      <c r="O154" s="92">
        <f t="shared" si="187"/>
        <v>0</v>
      </c>
      <c r="P154" s="92">
        <f t="shared" si="187"/>
        <v>0</v>
      </c>
      <c r="Q154" s="92">
        <f t="shared" si="187"/>
        <v>0</v>
      </c>
      <c r="R154" s="92">
        <f t="shared" si="187"/>
        <v>1</v>
      </c>
      <c r="S154" s="92">
        <f t="shared" si="187"/>
        <v>0</v>
      </c>
      <c r="T154" s="92">
        <f t="shared" si="187"/>
        <v>0</v>
      </c>
      <c r="U154" s="92">
        <f t="shared" si="187"/>
        <v>0</v>
      </c>
      <c r="V154" s="92">
        <f t="shared" si="187"/>
        <v>0</v>
      </c>
      <c r="W154" s="92">
        <f t="shared" si="187"/>
        <v>0</v>
      </c>
      <c r="X154" s="92">
        <f t="shared" si="187"/>
        <v>0</v>
      </c>
      <c r="Y154" s="92">
        <f t="shared" si="187"/>
        <v>0</v>
      </c>
      <c r="Z154" s="92">
        <f t="shared" si="187"/>
        <v>0</v>
      </c>
      <c r="AA154" s="92">
        <f t="shared" si="187"/>
        <v>0</v>
      </c>
      <c r="AB154" s="92">
        <f t="shared" si="187"/>
        <v>0</v>
      </c>
      <c r="AC154" s="150">
        <f t="shared" si="187"/>
        <v>0</v>
      </c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75"/>
      <c r="AW154" s="75"/>
      <c r="AX154" s="75"/>
      <c r="AY154" s="75"/>
      <c r="AZ154" s="75"/>
      <c r="BA154" s="75"/>
      <c r="BB154" s="75"/>
      <c r="BC154" s="75"/>
      <c r="BD154" s="75"/>
      <c r="BE154" s="75"/>
      <c r="BF154" s="75"/>
      <c r="BG154" s="75"/>
      <c r="BH154" s="75"/>
      <c r="BI154" s="75"/>
      <c r="BJ154" s="75"/>
      <c r="BK154" s="75"/>
      <c r="BL154" s="75"/>
      <c r="BM154" s="75"/>
      <c r="BN154" s="75"/>
      <c r="BO154" s="75"/>
      <c r="BP154" s="75"/>
      <c r="BQ154" s="75"/>
      <c r="BR154" s="75"/>
      <c r="BS154" s="75"/>
      <c r="BT154" s="75"/>
      <c r="BU154" s="75"/>
      <c r="BV154" s="75"/>
      <c r="BW154" s="75"/>
      <c r="BX154" s="75"/>
      <c r="BY154" s="75"/>
      <c r="BZ154" s="75"/>
      <c r="CA154" s="75"/>
      <c r="CB154" s="75"/>
      <c r="CC154" s="75"/>
      <c r="CD154" s="75"/>
      <c r="CE154" s="75"/>
      <c r="CF154" s="75"/>
      <c r="CG154" s="75"/>
      <c r="CH154" s="75"/>
      <c r="CK154" s="94">
        <v>42278</v>
      </c>
      <c r="CL154" s="98">
        <f t="shared" si="158"/>
        <v>1</v>
      </c>
      <c r="CM154" s="98">
        <f t="shared" si="169"/>
        <v>0</v>
      </c>
      <c r="CN154" s="98">
        <f t="shared" si="169"/>
        <v>7.6923076923076927E-2</v>
      </c>
      <c r="CO154" s="98">
        <f t="shared" si="169"/>
        <v>0</v>
      </c>
      <c r="CP154" s="98">
        <f t="shared" si="176"/>
        <v>0</v>
      </c>
      <c r="CQ154" s="98">
        <f t="shared" si="176"/>
        <v>7.6923076923076927E-2</v>
      </c>
      <c r="CR154" s="98">
        <f t="shared" si="176"/>
        <v>0</v>
      </c>
      <c r="CS154" s="98">
        <f t="shared" si="176"/>
        <v>0</v>
      </c>
      <c r="CT154" s="98">
        <f t="shared" si="176"/>
        <v>0</v>
      </c>
      <c r="CU154" s="98">
        <f t="shared" si="176"/>
        <v>0</v>
      </c>
      <c r="CV154" s="98">
        <f t="shared" si="176"/>
        <v>7.6923076923076927E-2</v>
      </c>
      <c r="CW154" s="98">
        <f t="shared" si="176"/>
        <v>0</v>
      </c>
      <c r="CX154" s="98">
        <f t="shared" si="176"/>
        <v>0</v>
      </c>
      <c r="CY154" s="98">
        <f t="shared" si="176"/>
        <v>0</v>
      </c>
      <c r="CZ154" s="98">
        <f t="shared" si="176"/>
        <v>0</v>
      </c>
      <c r="DA154" s="98">
        <f t="shared" si="176"/>
        <v>7.6923076923076927E-2</v>
      </c>
      <c r="DB154" s="98">
        <f t="shared" si="176"/>
        <v>0</v>
      </c>
      <c r="DC154" s="98">
        <f t="shared" si="176"/>
        <v>0</v>
      </c>
      <c r="DD154" s="98">
        <f t="shared" si="176"/>
        <v>0</v>
      </c>
      <c r="DE154" s="98">
        <f t="shared" si="173"/>
        <v>0</v>
      </c>
      <c r="DF154" s="98">
        <f t="shared" si="173"/>
        <v>0</v>
      </c>
      <c r="DG154" s="98">
        <f t="shared" si="173"/>
        <v>0</v>
      </c>
      <c r="DH154" s="98">
        <f t="shared" si="173"/>
        <v>0</v>
      </c>
      <c r="DI154" s="98">
        <f t="shared" si="173"/>
        <v>0</v>
      </c>
      <c r="DJ154" s="98">
        <f t="shared" si="173"/>
        <v>0</v>
      </c>
      <c r="DK154" s="98">
        <f t="shared" si="173"/>
        <v>0</v>
      </c>
      <c r="DL154" s="143">
        <f t="shared" si="173"/>
        <v>0</v>
      </c>
      <c r="DM154" s="97"/>
      <c r="DN154" s="97"/>
      <c r="DO154" s="97"/>
      <c r="DP154" s="97"/>
      <c r="DQ154" s="97"/>
      <c r="DR154" s="97"/>
      <c r="DS154" s="97"/>
      <c r="DT154" s="97"/>
      <c r="DU154" s="97"/>
      <c r="DV154" s="97"/>
      <c r="DW154" s="97"/>
      <c r="DX154" s="97"/>
      <c r="DY154" s="97"/>
      <c r="DZ154" s="97"/>
      <c r="EA154" s="97"/>
      <c r="EB154" s="97"/>
      <c r="EC154" s="97"/>
      <c r="ED154" s="97"/>
      <c r="EE154" s="97"/>
      <c r="EF154" s="97"/>
      <c r="EG154" s="97"/>
      <c r="EH154" s="97"/>
      <c r="EI154" s="97"/>
      <c r="EJ154" s="97"/>
      <c r="EK154" s="97"/>
      <c r="EL154" s="97"/>
      <c r="EM154" s="97"/>
      <c r="EN154" s="97"/>
      <c r="EO154" s="97"/>
      <c r="EP154" s="97"/>
      <c r="EQ154" s="97"/>
      <c r="ER154" s="97"/>
      <c r="ES154" s="97"/>
      <c r="ET154" s="97"/>
      <c r="EU154" s="97"/>
      <c r="EV154" s="97"/>
      <c r="EW154" s="97"/>
      <c r="EX154" s="97"/>
      <c r="EY154" s="97"/>
      <c r="EZ154" s="97"/>
      <c r="FA154" s="97"/>
      <c r="FB154" s="97"/>
      <c r="FC154" s="97"/>
      <c r="FD154" s="97"/>
      <c r="FE154" s="97"/>
      <c r="FF154" s="97"/>
      <c r="FG154" s="97"/>
      <c r="FH154" s="97"/>
      <c r="FI154" s="97"/>
      <c r="FJ154" s="97"/>
      <c r="FK154" s="97"/>
      <c r="FL154" s="97"/>
      <c r="FM154" s="97"/>
      <c r="FN154" s="97"/>
      <c r="FO154" s="97"/>
      <c r="FP154" s="97"/>
      <c r="FQ154" s="97"/>
      <c r="FT154" s="96">
        <v>42278</v>
      </c>
      <c r="FU154" s="97">
        <f t="shared" si="156"/>
        <v>0</v>
      </c>
      <c r="FV154" s="97">
        <f t="shared" si="8"/>
        <v>1</v>
      </c>
      <c r="FW154" s="97">
        <f t="shared" si="9"/>
        <v>0.92307692307692313</v>
      </c>
      <c r="FX154" s="97">
        <f t="shared" si="10"/>
        <v>1</v>
      </c>
      <c r="FY154" s="97">
        <f t="shared" si="11"/>
        <v>1</v>
      </c>
      <c r="FZ154" s="97">
        <f t="shared" si="12"/>
        <v>0.92307692307692313</v>
      </c>
      <c r="GA154" s="97">
        <f t="shared" si="13"/>
        <v>1</v>
      </c>
      <c r="GB154" s="97">
        <f t="shared" si="14"/>
        <v>1</v>
      </c>
      <c r="GC154" s="97">
        <f t="shared" si="15"/>
        <v>1</v>
      </c>
      <c r="GD154" s="97">
        <f t="shared" si="16"/>
        <v>1</v>
      </c>
      <c r="GE154" s="97">
        <f t="shared" si="17"/>
        <v>0.92307692307692313</v>
      </c>
      <c r="GF154" s="97">
        <f t="shared" si="18"/>
        <v>1</v>
      </c>
      <c r="GG154" s="97">
        <f t="shared" si="19"/>
        <v>1</v>
      </c>
      <c r="GH154" s="97">
        <f t="shared" si="20"/>
        <v>1</v>
      </c>
      <c r="GI154" s="97">
        <f t="shared" si="21"/>
        <v>1</v>
      </c>
      <c r="GJ154" s="97">
        <f t="shared" si="22"/>
        <v>0.92307692307692313</v>
      </c>
      <c r="GK154" s="97">
        <f t="shared" si="23"/>
        <v>1</v>
      </c>
      <c r="GL154" s="97">
        <f t="shared" si="24"/>
        <v>1</v>
      </c>
      <c r="GM154" s="97">
        <f t="shared" si="25"/>
        <v>1</v>
      </c>
      <c r="GN154" s="97">
        <f t="shared" si="26"/>
        <v>1</v>
      </c>
      <c r="GO154" s="97">
        <f t="shared" si="27"/>
        <v>1</v>
      </c>
      <c r="GP154" s="97">
        <f t="shared" si="28"/>
        <v>1</v>
      </c>
      <c r="GQ154" s="97">
        <f t="shared" si="29"/>
        <v>1</v>
      </c>
      <c r="GR154" s="97">
        <f t="shared" si="30"/>
        <v>1</v>
      </c>
      <c r="GS154" s="97">
        <f t="shared" si="31"/>
        <v>1</v>
      </c>
      <c r="GT154" s="97">
        <f t="shared" si="32"/>
        <v>1</v>
      </c>
      <c r="GU154" s="157">
        <f t="shared" si="33"/>
        <v>1</v>
      </c>
      <c r="GV154" s="97"/>
      <c r="GW154" s="97"/>
      <c r="GX154" s="97"/>
      <c r="GY154" s="97"/>
      <c r="GZ154" s="97"/>
      <c r="HA154" s="97"/>
      <c r="HB154" s="97"/>
      <c r="HC154" s="97"/>
      <c r="HD154" s="97"/>
      <c r="HE154" s="97"/>
      <c r="HF154" s="97"/>
      <c r="HG154" s="97"/>
      <c r="HH154" s="97"/>
      <c r="HI154" s="97"/>
      <c r="HJ154" s="97"/>
      <c r="HK154" s="97"/>
      <c r="HL154" s="97"/>
      <c r="HM154" s="97"/>
      <c r="HN154" s="97"/>
      <c r="HO154" s="99"/>
      <c r="HP154" s="99"/>
      <c r="HQ154" s="99"/>
      <c r="HR154" s="99"/>
      <c r="HS154" s="99"/>
      <c r="HT154" s="99"/>
      <c r="HU154" s="99"/>
      <c r="HV154" s="99"/>
      <c r="HW154" s="99"/>
      <c r="HX154" s="99"/>
      <c r="HY154" s="99"/>
      <c r="HZ154" s="99"/>
      <c r="IA154" s="99"/>
      <c r="IB154" s="99"/>
      <c r="IC154" s="99"/>
      <c r="ID154" s="99"/>
      <c r="IE154" s="99"/>
      <c r="IF154" s="99"/>
      <c r="IG154" s="99"/>
      <c r="IH154" s="99"/>
      <c r="II154" s="99"/>
      <c r="IJ154" s="99"/>
      <c r="IK154" s="99"/>
      <c r="IL154" s="99"/>
      <c r="IM154" s="99"/>
      <c r="IN154" s="99"/>
      <c r="IO154" s="99"/>
      <c r="IP154" s="99"/>
      <c r="IQ154" s="99"/>
      <c r="IR154" s="99"/>
      <c r="IS154" s="99"/>
      <c r="IT154" s="99"/>
      <c r="IU154" s="99"/>
      <c r="IV154" s="99"/>
      <c r="IW154" s="99"/>
      <c r="IX154" s="99"/>
      <c r="IY154" s="99"/>
      <c r="IZ154" s="99"/>
    </row>
    <row r="155" spans="2:260" x14ac:dyDescent="0.35">
      <c r="B155" s="73">
        <v>42309</v>
      </c>
      <c r="C155" s="92">
        <f>BI66</f>
        <v>7</v>
      </c>
      <c r="D155" s="92">
        <f t="shared" ref="D155:AB155" si="188">BJ66</f>
        <v>2</v>
      </c>
      <c r="E155" s="92">
        <f t="shared" si="188"/>
        <v>3</v>
      </c>
      <c r="F155" s="92">
        <f t="shared" si="188"/>
        <v>0</v>
      </c>
      <c r="G155" s="92">
        <f t="shared" si="188"/>
        <v>0</v>
      </c>
      <c r="H155" s="92">
        <f t="shared" si="188"/>
        <v>1</v>
      </c>
      <c r="I155" s="92">
        <f t="shared" si="188"/>
        <v>1</v>
      </c>
      <c r="J155" s="92">
        <f t="shared" si="188"/>
        <v>0</v>
      </c>
      <c r="K155" s="92">
        <f t="shared" si="188"/>
        <v>0</v>
      </c>
      <c r="L155" s="92">
        <f t="shared" si="188"/>
        <v>0</v>
      </c>
      <c r="M155" s="92">
        <f t="shared" si="188"/>
        <v>0</v>
      </c>
      <c r="N155" s="92">
        <f t="shared" si="188"/>
        <v>0</v>
      </c>
      <c r="O155" s="92">
        <f t="shared" si="188"/>
        <v>1</v>
      </c>
      <c r="P155" s="92">
        <f t="shared" si="188"/>
        <v>0</v>
      </c>
      <c r="Q155" s="92">
        <f t="shared" si="188"/>
        <v>0</v>
      </c>
      <c r="R155" s="92">
        <f t="shared" si="188"/>
        <v>0</v>
      </c>
      <c r="S155" s="92">
        <f t="shared" si="188"/>
        <v>0</v>
      </c>
      <c r="T155" s="92">
        <f t="shared" si="188"/>
        <v>0</v>
      </c>
      <c r="U155" s="92">
        <f t="shared" si="188"/>
        <v>0</v>
      </c>
      <c r="V155" s="92">
        <f t="shared" si="188"/>
        <v>0</v>
      </c>
      <c r="W155" s="92">
        <f t="shared" si="188"/>
        <v>0</v>
      </c>
      <c r="X155" s="92">
        <f t="shared" si="188"/>
        <v>0</v>
      </c>
      <c r="Y155" s="92">
        <f t="shared" si="188"/>
        <v>0</v>
      </c>
      <c r="Z155" s="92">
        <f t="shared" si="188"/>
        <v>1</v>
      </c>
      <c r="AA155" s="92">
        <f t="shared" si="188"/>
        <v>0</v>
      </c>
      <c r="AB155" s="150">
        <f t="shared" si="188"/>
        <v>0</v>
      </c>
      <c r="AC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/>
      <c r="AV155" s="75"/>
      <c r="AW155" s="75"/>
      <c r="AX155" s="75"/>
      <c r="AY155" s="75"/>
      <c r="AZ155" s="75"/>
      <c r="BA155" s="75"/>
      <c r="BB155" s="75"/>
      <c r="BC155" s="75"/>
      <c r="BD155" s="75"/>
      <c r="BE155" s="75"/>
      <c r="BF155" s="75"/>
      <c r="BG155" s="75"/>
      <c r="BH155" s="75"/>
      <c r="BI155" s="75"/>
      <c r="BJ155" s="75"/>
      <c r="BK155" s="75"/>
      <c r="BL155" s="75"/>
      <c r="BM155" s="75"/>
      <c r="BN155" s="75"/>
      <c r="BO155" s="75"/>
      <c r="BP155" s="75"/>
      <c r="BQ155" s="75"/>
      <c r="BR155" s="75"/>
      <c r="BS155" s="75"/>
      <c r="BT155" s="75"/>
      <c r="BU155" s="75"/>
      <c r="BV155" s="75"/>
      <c r="BW155" s="75"/>
      <c r="BX155" s="75"/>
      <c r="BY155" s="75"/>
      <c r="BZ155" s="75"/>
      <c r="CA155" s="75"/>
      <c r="CB155" s="75"/>
      <c r="CC155" s="75"/>
      <c r="CD155" s="75"/>
      <c r="CE155" s="75"/>
      <c r="CF155" s="75"/>
      <c r="CG155" s="75"/>
      <c r="CH155" s="75"/>
      <c r="CK155" s="94">
        <v>42309</v>
      </c>
      <c r="CL155" s="98">
        <f t="shared" si="158"/>
        <v>1</v>
      </c>
      <c r="CM155" s="98">
        <f t="shared" ref="CM155:CO165" si="189">D155/$C155</f>
        <v>0.2857142857142857</v>
      </c>
      <c r="CN155" s="98">
        <f t="shared" si="189"/>
        <v>0.42857142857142855</v>
      </c>
      <c r="CO155" s="98">
        <f t="shared" si="189"/>
        <v>0</v>
      </c>
      <c r="CP155" s="98">
        <f t="shared" si="176"/>
        <v>0</v>
      </c>
      <c r="CQ155" s="98">
        <f t="shared" si="176"/>
        <v>0.14285714285714285</v>
      </c>
      <c r="CR155" s="98">
        <f t="shared" si="176"/>
        <v>0.14285714285714285</v>
      </c>
      <c r="CS155" s="98">
        <f t="shared" si="176"/>
        <v>0</v>
      </c>
      <c r="CT155" s="98">
        <f t="shared" si="176"/>
        <v>0</v>
      </c>
      <c r="CU155" s="98">
        <f t="shared" si="176"/>
        <v>0</v>
      </c>
      <c r="CV155" s="98">
        <f t="shared" si="176"/>
        <v>0</v>
      </c>
      <c r="CW155" s="98">
        <f t="shared" si="176"/>
        <v>0</v>
      </c>
      <c r="CX155" s="98">
        <f t="shared" si="176"/>
        <v>0.14285714285714285</v>
      </c>
      <c r="CY155" s="98">
        <f t="shared" si="176"/>
        <v>0</v>
      </c>
      <c r="CZ155" s="98">
        <f t="shared" si="176"/>
        <v>0</v>
      </c>
      <c r="DA155" s="98">
        <f t="shared" si="176"/>
        <v>0</v>
      </c>
      <c r="DB155" s="98">
        <f t="shared" si="176"/>
        <v>0</v>
      </c>
      <c r="DC155" s="98">
        <f t="shared" si="176"/>
        <v>0</v>
      </c>
      <c r="DD155" s="98">
        <f t="shared" si="176"/>
        <v>0</v>
      </c>
      <c r="DE155" s="98">
        <f t="shared" si="173"/>
        <v>0</v>
      </c>
      <c r="DF155" s="98">
        <f t="shared" si="173"/>
        <v>0</v>
      </c>
      <c r="DG155" s="98">
        <f t="shared" si="173"/>
        <v>0</v>
      </c>
      <c r="DH155" s="98">
        <f t="shared" si="173"/>
        <v>0</v>
      </c>
      <c r="DI155" s="98">
        <f t="shared" si="173"/>
        <v>0.14285714285714285</v>
      </c>
      <c r="DJ155" s="98">
        <f t="shared" si="173"/>
        <v>0</v>
      </c>
      <c r="DK155" s="143">
        <f t="shared" si="173"/>
        <v>0</v>
      </c>
      <c r="DL155" s="97"/>
      <c r="DM155" s="97"/>
      <c r="DN155" s="97"/>
      <c r="DO155" s="97"/>
      <c r="DP155" s="97"/>
      <c r="DQ155" s="97"/>
      <c r="DR155" s="97"/>
      <c r="DS155" s="97"/>
      <c r="DT155" s="97"/>
      <c r="DU155" s="97"/>
      <c r="DV155" s="97"/>
      <c r="DW155" s="97"/>
      <c r="DX155" s="97"/>
      <c r="DY155" s="97"/>
      <c r="DZ155" s="97"/>
      <c r="EA155" s="97"/>
      <c r="EB155" s="97"/>
      <c r="EC155" s="97"/>
      <c r="ED155" s="97"/>
      <c r="EE155" s="97"/>
      <c r="EF155" s="97"/>
      <c r="EG155" s="97"/>
      <c r="EH155" s="97"/>
      <c r="EI155" s="97"/>
      <c r="EJ155" s="97"/>
      <c r="EK155" s="97"/>
      <c r="EL155" s="97"/>
      <c r="EM155" s="97"/>
      <c r="EN155" s="97"/>
      <c r="EO155" s="97"/>
      <c r="EP155" s="97"/>
      <c r="EQ155" s="97"/>
      <c r="ER155" s="97"/>
      <c r="ES155" s="97"/>
      <c r="ET155" s="97"/>
      <c r="EU155" s="97"/>
      <c r="EV155" s="97"/>
      <c r="EW155" s="97"/>
      <c r="EX155" s="97"/>
      <c r="EY155" s="97"/>
      <c r="EZ155" s="97"/>
      <c r="FA155" s="97"/>
      <c r="FB155" s="97"/>
      <c r="FC155" s="97"/>
      <c r="FD155" s="97"/>
      <c r="FE155" s="97"/>
      <c r="FF155" s="97"/>
      <c r="FG155" s="97"/>
      <c r="FH155" s="97"/>
      <c r="FI155" s="97"/>
      <c r="FJ155" s="97"/>
      <c r="FK155" s="97"/>
      <c r="FL155" s="97"/>
      <c r="FM155" s="97"/>
      <c r="FN155" s="97"/>
      <c r="FO155" s="97"/>
      <c r="FP155" s="97"/>
      <c r="FQ155" s="97"/>
      <c r="FT155" s="96">
        <v>42309</v>
      </c>
      <c r="FU155" s="97">
        <f t="shared" si="156"/>
        <v>0</v>
      </c>
      <c r="FV155" s="97">
        <f t="shared" si="8"/>
        <v>0.7142857142857143</v>
      </c>
      <c r="FW155" s="97">
        <f t="shared" si="9"/>
        <v>0.5714285714285714</v>
      </c>
      <c r="FX155" s="97">
        <f t="shared" si="10"/>
        <v>1</v>
      </c>
      <c r="FY155" s="97">
        <f t="shared" si="11"/>
        <v>1</v>
      </c>
      <c r="FZ155" s="97">
        <f t="shared" si="12"/>
        <v>0.85714285714285721</v>
      </c>
      <c r="GA155" s="97">
        <f t="shared" si="13"/>
        <v>0.85714285714285721</v>
      </c>
      <c r="GB155" s="97">
        <f t="shared" si="14"/>
        <v>1</v>
      </c>
      <c r="GC155" s="97">
        <f t="shared" si="15"/>
        <v>1</v>
      </c>
      <c r="GD155" s="97">
        <f t="shared" si="16"/>
        <v>1</v>
      </c>
      <c r="GE155" s="97">
        <f t="shared" si="17"/>
        <v>1</v>
      </c>
      <c r="GF155" s="97">
        <f t="shared" si="18"/>
        <v>1</v>
      </c>
      <c r="GG155" s="97">
        <f t="shared" si="19"/>
        <v>0.85714285714285721</v>
      </c>
      <c r="GH155" s="97">
        <f t="shared" si="20"/>
        <v>1</v>
      </c>
      <c r="GI155" s="97">
        <f t="shared" si="21"/>
        <v>1</v>
      </c>
      <c r="GJ155" s="97">
        <f t="shared" si="22"/>
        <v>1</v>
      </c>
      <c r="GK155" s="97">
        <f t="shared" si="23"/>
        <v>1</v>
      </c>
      <c r="GL155" s="97">
        <f t="shared" si="24"/>
        <v>1</v>
      </c>
      <c r="GM155" s="97">
        <f t="shared" si="25"/>
        <v>1</v>
      </c>
      <c r="GN155" s="97">
        <f t="shared" si="26"/>
        <v>1</v>
      </c>
      <c r="GO155" s="97">
        <f t="shared" si="27"/>
        <v>1</v>
      </c>
      <c r="GP155" s="97">
        <f t="shared" si="28"/>
        <v>1</v>
      </c>
      <c r="GQ155" s="97">
        <f t="shared" si="29"/>
        <v>1</v>
      </c>
      <c r="GR155" s="97">
        <f t="shared" si="30"/>
        <v>0.85714285714285721</v>
      </c>
      <c r="GS155" s="97">
        <f t="shared" si="31"/>
        <v>1</v>
      </c>
      <c r="GT155" s="157">
        <f t="shared" si="32"/>
        <v>1</v>
      </c>
      <c r="GU155" s="97"/>
      <c r="GV155" s="97"/>
      <c r="GW155" s="97"/>
      <c r="GX155" s="97"/>
      <c r="GY155" s="97"/>
      <c r="GZ155" s="97"/>
      <c r="HA155" s="97"/>
      <c r="HB155" s="97"/>
      <c r="HC155" s="97"/>
      <c r="HD155" s="97"/>
      <c r="HE155" s="97"/>
      <c r="HF155" s="97"/>
      <c r="HG155" s="97"/>
      <c r="HH155" s="97"/>
      <c r="HI155" s="97"/>
      <c r="HJ155" s="97"/>
      <c r="HK155" s="97"/>
      <c r="HL155" s="97"/>
      <c r="HM155" s="97"/>
      <c r="HN155" s="97"/>
      <c r="HO155" s="99"/>
      <c r="HP155" s="99"/>
      <c r="HQ155" s="99"/>
      <c r="HR155" s="99"/>
      <c r="HS155" s="99"/>
      <c r="HT155" s="99"/>
      <c r="HU155" s="99"/>
      <c r="HV155" s="99"/>
      <c r="HW155" s="99"/>
      <c r="HX155" s="99"/>
      <c r="HY155" s="99"/>
      <c r="HZ155" s="99"/>
      <c r="IA155" s="99"/>
      <c r="IB155" s="99"/>
      <c r="IC155" s="99"/>
      <c r="ID155" s="99"/>
      <c r="IE155" s="99"/>
      <c r="IF155" s="99"/>
      <c r="IG155" s="99"/>
      <c r="IH155" s="99"/>
      <c r="II155" s="99"/>
      <c r="IJ155" s="99"/>
      <c r="IK155" s="99"/>
      <c r="IL155" s="99"/>
      <c r="IM155" s="99"/>
      <c r="IN155" s="99"/>
      <c r="IO155" s="99"/>
      <c r="IP155" s="99"/>
      <c r="IQ155" s="99"/>
      <c r="IR155" s="99"/>
      <c r="IS155" s="99"/>
      <c r="IT155" s="99"/>
      <c r="IU155" s="99"/>
      <c r="IV155" s="99"/>
      <c r="IW155" s="99"/>
      <c r="IX155" s="99"/>
      <c r="IY155" s="99"/>
      <c r="IZ155" s="99"/>
    </row>
    <row r="156" spans="2:260" x14ac:dyDescent="0.35">
      <c r="B156" s="73">
        <v>42339</v>
      </c>
      <c r="C156" s="92">
        <f>BJ67</f>
        <v>8</v>
      </c>
      <c r="D156" s="92">
        <f t="shared" ref="D156:AA156" si="190">BK67</f>
        <v>0</v>
      </c>
      <c r="E156" s="92">
        <f t="shared" si="190"/>
        <v>1</v>
      </c>
      <c r="F156" s="92">
        <f t="shared" si="190"/>
        <v>2</v>
      </c>
      <c r="G156" s="92">
        <f t="shared" si="190"/>
        <v>0</v>
      </c>
      <c r="H156" s="92">
        <f t="shared" si="190"/>
        <v>1</v>
      </c>
      <c r="I156" s="92">
        <f t="shared" si="190"/>
        <v>0</v>
      </c>
      <c r="J156" s="92">
        <f t="shared" si="190"/>
        <v>1</v>
      </c>
      <c r="K156" s="92">
        <f t="shared" si="190"/>
        <v>0</v>
      </c>
      <c r="L156" s="92">
        <f t="shared" si="190"/>
        <v>0</v>
      </c>
      <c r="M156" s="92">
        <f t="shared" si="190"/>
        <v>1</v>
      </c>
      <c r="N156" s="92">
        <f t="shared" si="190"/>
        <v>1</v>
      </c>
      <c r="O156" s="92">
        <f t="shared" si="190"/>
        <v>0</v>
      </c>
      <c r="P156" s="92">
        <f t="shared" si="190"/>
        <v>0</v>
      </c>
      <c r="Q156" s="92">
        <f t="shared" si="190"/>
        <v>0</v>
      </c>
      <c r="R156" s="92">
        <f t="shared" si="190"/>
        <v>0</v>
      </c>
      <c r="S156" s="92">
        <f t="shared" si="190"/>
        <v>0</v>
      </c>
      <c r="T156" s="92">
        <f t="shared" si="190"/>
        <v>1</v>
      </c>
      <c r="U156" s="92">
        <f t="shared" si="190"/>
        <v>0</v>
      </c>
      <c r="V156" s="92">
        <f t="shared" si="190"/>
        <v>0</v>
      </c>
      <c r="W156" s="92">
        <f t="shared" si="190"/>
        <v>0</v>
      </c>
      <c r="X156" s="92">
        <f t="shared" si="190"/>
        <v>0</v>
      </c>
      <c r="Y156" s="92">
        <f t="shared" si="190"/>
        <v>1</v>
      </c>
      <c r="Z156" s="92">
        <f t="shared" si="190"/>
        <v>0</v>
      </c>
      <c r="AA156" s="150">
        <f t="shared" si="190"/>
        <v>0</v>
      </c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K156" s="94">
        <v>42339</v>
      </c>
      <c r="CL156" s="98">
        <f t="shared" si="158"/>
        <v>1</v>
      </c>
      <c r="CM156" s="98">
        <f t="shared" si="189"/>
        <v>0</v>
      </c>
      <c r="CN156" s="98">
        <f t="shared" si="189"/>
        <v>0.125</v>
      </c>
      <c r="CO156" s="98">
        <f t="shared" si="189"/>
        <v>0.25</v>
      </c>
      <c r="CP156" s="98">
        <f t="shared" si="176"/>
        <v>0</v>
      </c>
      <c r="CQ156" s="98">
        <f t="shared" si="176"/>
        <v>0.125</v>
      </c>
      <c r="CR156" s="98">
        <f t="shared" si="176"/>
        <v>0</v>
      </c>
      <c r="CS156" s="98">
        <f t="shared" si="176"/>
        <v>0.125</v>
      </c>
      <c r="CT156" s="98">
        <f t="shared" si="176"/>
        <v>0</v>
      </c>
      <c r="CU156" s="98">
        <f t="shared" si="176"/>
        <v>0</v>
      </c>
      <c r="CV156" s="98">
        <f t="shared" si="176"/>
        <v>0.125</v>
      </c>
      <c r="CW156" s="98">
        <f t="shared" si="176"/>
        <v>0.125</v>
      </c>
      <c r="CX156" s="98">
        <f t="shared" si="176"/>
        <v>0</v>
      </c>
      <c r="CY156" s="98">
        <f t="shared" si="176"/>
        <v>0</v>
      </c>
      <c r="CZ156" s="98">
        <f t="shared" si="176"/>
        <v>0</v>
      </c>
      <c r="DA156" s="98">
        <f t="shared" si="176"/>
        <v>0</v>
      </c>
      <c r="DB156" s="98">
        <f t="shared" si="176"/>
        <v>0</v>
      </c>
      <c r="DC156" s="98">
        <f t="shared" si="176"/>
        <v>0.125</v>
      </c>
      <c r="DD156" s="98">
        <f t="shared" si="176"/>
        <v>0</v>
      </c>
      <c r="DE156" s="98">
        <f t="shared" si="173"/>
        <v>0</v>
      </c>
      <c r="DF156" s="98">
        <f t="shared" si="173"/>
        <v>0</v>
      </c>
      <c r="DG156" s="98">
        <f t="shared" si="173"/>
        <v>0</v>
      </c>
      <c r="DH156" s="98">
        <f t="shared" si="173"/>
        <v>0.125</v>
      </c>
      <c r="DI156" s="98">
        <f t="shared" si="173"/>
        <v>0</v>
      </c>
      <c r="DJ156" s="143">
        <f t="shared" si="173"/>
        <v>0</v>
      </c>
      <c r="DK156" s="97"/>
      <c r="DL156" s="97"/>
      <c r="DM156" s="97"/>
      <c r="DN156" s="97"/>
      <c r="DO156" s="97"/>
      <c r="DP156" s="97"/>
      <c r="DQ156" s="97"/>
      <c r="DR156" s="97"/>
      <c r="DS156" s="97"/>
      <c r="DT156" s="97"/>
      <c r="DU156" s="97"/>
      <c r="DV156" s="97"/>
      <c r="DW156" s="97"/>
      <c r="DX156" s="97"/>
      <c r="DY156" s="97"/>
      <c r="DZ156" s="97"/>
      <c r="EA156" s="97"/>
      <c r="EB156" s="97"/>
      <c r="EC156" s="97"/>
      <c r="ED156" s="97"/>
      <c r="EE156" s="97"/>
      <c r="EF156" s="97"/>
      <c r="EG156" s="97"/>
      <c r="EH156" s="97"/>
      <c r="EI156" s="97"/>
      <c r="EJ156" s="97"/>
      <c r="EK156" s="97"/>
      <c r="EL156" s="97"/>
      <c r="EM156" s="97"/>
      <c r="EN156" s="97"/>
      <c r="EO156" s="97"/>
      <c r="EP156" s="97"/>
      <c r="EQ156" s="97"/>
      <c r="ER156" s="97"/>
      <c r="ES156" s="97"/>
      <c r="ET156" s="97"/>
      <c r="EU156" s="97"/>
      <c r="EV156" s="97"/>
      <c r="EW156" s="97"/>
      <c r="EX156" s="97"/>
      <c r="EY156" s="97"/>
      <c r="EZ156" s="97"/>
      <c r="FA156" s="97"/>
      <c r="FB156" s="97"/>
      <c r="FC156" s="97"/>
      <c r="FD156" s="97"/>
      <c r="FE156" s="97"/>
      <c r="FF156" s="97"/>
      <c r="FG156" s="97"/>
      <c r="FH156" s="97"/>
      <c r="FI156" s="97"/>
      <c r="FJ156" s="97"/>
      <c r="FK156" s="97"/>
      <c r="FL156" s="97"/>
      <c r="FM156" s="97"/>
      <c r="FN156" s="97"/>
      <c r="FO156" s="97"/>
      <c r="FP156" s="97"/>
      <c r="FQ156" s="97"/>
      <c r="FT156" s="96">
        <v>42339</v>
      </c>
      <c r="FU156" s="97">
        <f t="shared" si="156"/>
        <v>0</v>
      </c>
      <c r="FV156" s="97">
        <f t="shared" si="8"/>
        <v>1</v>
      </c>
      <c r="FW156" s="97">
        <f t="shared" si="9"/>
        <v>0.875</v>
      </c>
      <c r="FX156" s="97">
        <f t="shared" si="10"/>
        <v>0.75</v>
      </c>
      <c r="FY156" s="97">
        <f t="shared" si="11"/>
        <v>1</v>
      </c>
      <c r="FZ156" s="97">
        <f t="shared" si="12"/>
        <v>0.875</v>
      </c>
      <c r="GA156" s="97">
        <f t="shared" si="13"/>
        <v>1</v>
      </c>
      <c r="GB156" s="97">
        <f t="shared" si="14"/>
        <v>0.875</v>
      </c>
      <c r="GC156" s="97">
        <f t="shared" si="15"/>
        <v>1</v>
      </c>
      <c r="GD156" s="97">
        <f t="shared" si="16"/>
        <v>1</v>
      </c>
      <c r="GE156" s="97">
        <f t="shared" si="17"/>
        <v>0.875</v>
      </c>
      <c r="GF156" s="97">
        <f t="shared" si="18"/>
        <v>0.875</v>
      </c>
      <c r="GG156" s="97">
        <f t="shared" si="19"/>
        <v>1</v>
      </c>
      <c r="GH156" s="97">
        <f t="shared" si="20"/>
        <v>1</v>
      </c>
      <c r="GI156" s="97">
        <f t="shared" si="21"/>
        <v>1</v>
      </c>
      <c r="GJ156" s="97">
        <f t="shared" si="22"/>
        <v>1</v>
      </c>
      <c r="GK156" s="97">
        <f t="shared" si="23"/>
        <v>1</v>
      </c>
      <c r="GL156" s="97">
        <f t="shared" si="24"/>
        <v>0.875</v>
      </c>
      <c r="GM156" s="97">
        <f t="shared" si="25"/>
        <v>1</v>
      </c>
      <c r="GN156" s="97">
        <f t="shared" si="26"/>
        <v>1</v>
      </c>
      <c r="GO156" s="97">
        <f t="shared" si="27"/>
        <v>1</v>
      </c>
      <c r="GP156" s="97">
        <f t="shared" si="28"/>
        <v>1</v>
      </c>
      <c r="GQ156" s="97">
        <f t="shared" si="29"/>
        <v>0.875</v>
      </c>
      <c r="GR156" s="97">
        <f t="shared" si="30"/>
        <v>1</v>
      </c>
      <c r="GS156" s="157">
        <f t="shared" si="31"/>
        <v>1</v>
      </c>
      <c r="GT156" s="97"/>
      <c r="GU156" s="97"/>
      <c r="GV156" s="97"/>
      <c r="GW156" s="97"/>
      <c r="GX156" s="97"/>
      <c r="GY156" s="97"/>
      <c r="GZ156" s="97"/>
      <c r="HA156" s="97"/>
      <c r="HB156" s="97"/>
      <c r="HC156" s="97"/>
      <c r="HD156" s="97"/>
      <c r="HE156" s="97"/>
      <c r="HF156" s="97"/>
      <c r="HG156" s="97"/>
      <c r="HH156" s="97"/>
      <c r="HI156" s="97"/>
      <c r="HJ156" s="97"/>
      <c r="HK156" s="97"/>
      <c r="HL156" s="97"/>
      <c r="HM156" s="97"/>
      <c r="HN156" s="97"/>
      <c r="HO156" s="99"/>
      <c r="HP156" s="99"/>
      <c r="HQ156" s="99"/>
      <c r="HR156" s="99"/>
      <c r="HS156" s="99"/>
      <c r="HT156" s="99"/>
      <c r="HU156" s="99"/>
      <c r="HV156" s="99"/>
      <c r="HW156" s="99"/>
      <c r="HX156" s="99"/>
      <c r="HY156" s="99"/>
      <c r="HZ156" s="99"/>
      <c r="IA156" s="99"/>
      <c r="IB156" s="99"/>
      <c r="IC156" s="99"/>
      <c r="ID156" s="99"/>
      <c r="IE156" s="99"/>
      <c r="IF156" s="99"/>
      <c r="IG156" s="99"/>
      <c r="IH156" s="99"/>
      <c r="II156" s="99"/>
      <c r="IJ156" s="99"/>
      <c r="IK156" s="99"/>
      <c r="IL156" s="99"/>
      <c r="IM156" s="99"/>
      <c r="IN156" s="99"/>
      <c r="IO156" s="99"/>
      <c r="IP156" s="99"/>
      <c r="IQ156" s="99"/>
      <c r="IR156" s="99"/>
      <c r="IS156" s="99"/>
      <c r="IT156" s="99"/>
      <c r="IU156" s="99"/>
      <c r="IV156" s="99"/>
      <c r="IW156" s="99"/>
      <c r="IX156" s="99"/>
      <c r="IY156" s="99"/>
      <c r="IZ156" s="99"/>
    </row>
    <row r="157" spans="2:260" x14ac:dyDescent="0.35">
      <c r="B157" s="73">
        <v>42370</v>
      </c>
      <c r="C157" s="92">
        <f>BK68</f>
        <v>9</v>
      </c>
      <c r="D157" s="92">
        <f t="shared" ref="D157:Z157" si="191">BL68</f>
        <v>0</v>
      </c>
      <c r="E157" s="92">
        <f t="shared" si="191"/>
        <v>0</v>
      </c>
      <c r="F157" s="92">
        <f t="shared" si="191"/>
        <v>1</v>
      </c>
      <c r="G157" s="92">
        <f t="shared" si="191"/>
        <v>0</v>
      </c>
      <c r="H157" s="92">
        <f t="shared" si="191"/>
        <v>0</v>
      </c>
      <c r="I157" s="92">
        <f t="shared" si="191"/>
        <v>0</v>
      </c>
      <c r="J157" s="92">
        <f t="shared" si="191"/>
        <v>0</v>
      </c>
      <c r="K157" s="92">
        <f t="shared" si="191"/>
        <v>0</v>
      </c>
      <c r="L157" s="92">
        <f t="shared" si="191"/>
        <v>0</v>
      </c>
      <c r="M157" s="92">
        <f t="shared" si="191"/>
        <v>0</v>
      </c>
      <c r="N157" s="92">
        <f t="shared" si="191"/>
        <v>0</v>
      </c>
      <c r="O157" s="92">
        <f t="shared" si="191"/>
        <v>0</v>
      </c>
      <c r="P157" s="92">
        <f t="shared" si="191"/>
        <v>0</v>
      </c>
      <c r="Q157" s="92">
        <f t="shared" si="191"/>
        <v>0</v>
      </c>
      <c r="R157" s="92">
        <f t="shared" si="191"/>
        <v>0</v>
      </c>
      <c r="S157" s="92">
        <f t="shared" si="191"/>
        <v>0</v>
      </c>
      <c r="T157" s="92">
        <f t="shared" si="191"/>
        <v>0</v>
      </c>
      <c r="U157" s="92">
        <f t="shared" si="191"/>
        <v>0</v>
      </c>
      <c r="V157" s="92">
        <f t="shared" si="191"/>
        <v>0</v>
      </c>
      <c r="W157" s="92">
        <f t="shared" si="191"/>
        <v>0</v>
      </c>
      <c r="X157" s="92">
        <f t="shared" si="191"/>
        <v>0</v>
      </c>
      <c r="Y157" s="92">
        <f t="shared" si="191"/>
        <v>0</v>
      </c>
      <c r="Z157" s="150">
        <f t="shared" si="191"/>
        <v>0</v>
      </c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75"/>
      <c r="BI157" s="75"/>
      <c r="BJ157" s="75"/>
      <c r="BK157" s="75"/>
      <c r="BL157" s="75"/>
      <c r="BM157" s="75"/>
      <c r="BN157" s="75"/>
      <c r="BO157" s="75"/>
      <c r="BP157" s="75"/>
      <c r="BQ157" s="75"/>
      <c r="BR157" s="75"/>
      <c r="BS157" s="75"/>
      <c r="BT157" s="75"/>
      <c r="BU157" s="75"/>
      <c r="BV157" s="75"/>
      <c r="BW157" s="75"/>
      <c r="BX157" s="75"/>
      <c r="BY157" s="75"/>
      <c r="BZ157" s="75"/>
      <c r="CA157" s="75"/>
      <c r="CB157" s="75"/>
      <c r="CC157" s="75"/>
      <c r="CD157" s="75"/>
      <c r="CE157" s="75"/>
      <c r="CF157" s="75"/>
      <c r="CG157" s="75"/>
      <c r="CH157" s="75"/>
      <c r="CK157" s="94">
        <v>42370</v>
      </c>
      <c r="CL157" s="98">
        <f t="shared" si="158"/>
        <v>1</v>
      </c>
      <c r="CM157" s="98">
        <f t="shared" si="189"/>
        <v>0</v>
      </c>
      <c r="CN157" s="98">
        <f t="shared" si="189"/>
        <v>0</v>
      </c>
      <c r="CO157" s="98">
        <f t="shared" si="189"/>
        <v>0.1111111111111111</v>
      </c>
      <c r="CP157" s="98">
        <f t="shared" si="176"/>
        <v>0</v>
      </c>
      <c r="CQ157" s="98">
        <f t="shared" si="176"/>
        <v>0</v>
      </c>
      <c r="CR157" s="98">
        <f t="shared" si="176"/>
        <v>0</v>
      </c>
      <c r="CS157" s="98">
        <f t="shared" si="176"/>
        <v>0</v>
      </c>
      <c r="CT157" s="98">
        <f t="shared" si="176"/>
        <v>0</v>
      </c>
      <c r="CU157" s="98">
        <f t="shared" si="176"/>
        <v>0</v>
      </c>
      <c r="CV157" s="98">
        <f t="shared" si="176"/>
        <v>0</v>
      </c>
      <c r="CW157" s="98">
        <f t="shared" si="176"/>
        <v>0</v>
      </c>
      <c r="CX157" s="98">
        <f t="shared" si="176"/>
        <v>0</v>
      </c>
      <c r="CY157" s="98">
        <f t="shared" si="176"/>
        <v>0</v>
      </c>
      <c r="CZ157" s="98">
        <f t="shared" si="176"/>
        <v>0</v>
      </c>
      <c r="DA157" s="98">
        <f t="shared" si="176"/>
        <v>0</v>
      </c>
      <c r="DB157" s="98">
        <f t="shared" si="176"/>
        <v>0</v>
      </c>
      <c r="DC157" s="98">
        <f t="shared" si="176"/>
        <v>0</v>
      </c>
      <c r="DD157" s="98">
        <f t="shared" si="176"/>
        <v>0</v>
      </c>
      <c r="DE157" s="98">
        <f t="shared" ref="DE157:DI161" si="192">V157/$C157</f>
        <v>0</v>
      </c>
      <c r="DF157" s="98">
        <f t="shared" si="192"/>
        <v>0</v>
      </c>
      <c r="DG157" s="98">
        <f t="shared" si="192"/>
        <v>0</v>
      </c>
      <c r="DH157" s="98">
        <f t="shared" si="192"/>
        <v>0</v>
      </c>
      <c r="DI157" s="143">
        <f t="shared" si="192"/>
        <v>0</v>
      </c>
      <c r="DJ157" s="97"/>
      <c r="DK157" s="97"/>
      <c r="DL157" s="97"/>
      <c r="DM157" s="97"/>
      <c r="DN157" s="97"/>
      <c r="DO157" s="97"/>
      <c r="DP157" s="97"/>
      <c r="DQ157" s="97"/>
      <c r="DR157" s="97"/>
      <c r="DS157" s="97"/>
      <c r="DT157" s="97"/>
      <c r="DU157" s="97"/>
      <c r="DV157" s="97"/>
      <c r="DW157" s="97"/>
      <c r="DX157" s="97"/>
      <c r="DY157" s="97"/>
      <c r="DZ157" s="97"/>
      <c r="EA157" s="97"/>
      <c r="EB157" s="97"/>
      <c r="EC157" s="97"/>
      <c r="ED157" s="97"/>
      <c r="EE157" s="97"/>
      <c r="EF157" s="97"/>
      <c r="EG157" s="97"/>
      <c r="EH157" s="97"/>
      <c r="EI157" s="97"/>
      <c r="EJ157" s="97"/>
      <c r="EK157" s="97"/>
      <c r="EL157" s="97"/>
      <c r="EM157" s="97"/>
      <c r="EN157" s="97"/>
      <c r="EO157" s="97"/>
      <c r="EP157" s="97"/>
      <c r="EQ157" s="97"/>
      <c r="ER157" s="97"/>
      <c r="ES157" s="97"/>
      <c r="ET157" s="97"/>
      <c r="EU157" s="97"/>
      <c r="EV157" s="97"/>
      <c r="EW157" s="97"/>
      <c r="EX157" s="97"/>
      <c r="EY157" s="97"/>
      <c r="EZ157" s="97"/>
      <c r="FA157" s="97"/>
      <c r="FB157" s="97"/>
      <c r="FC157" s="97"/>
      <c r="FD157" s="97"/>
      <c r="FE157" s="97"/>
      <c r="FF157" s="97"/>
      <c r="FG157" s="97"/>
      <c r="FH157" s="97"/>
      <c r="FI157" s="97"/>
      <c r="FJ157" s="97"/>
      <c r="FK157" s="97"/>
      <c r="FL157" s="97"/>
      <c r="FM157" s="97"/>
      <c r="FN157" s="97"/>
      <c r="FO157" s="97"/>
      <c r="FP157" s="97"/>
      <c r="FQ157" s="97"/>
      <c r="FT157" s="96">
        <v>42370</v>
      </c>
      <c r="FU157" s="97">
        <f t="shared" si="156"/>
        <v>0</v>
      </c>
      <c r="FV157" s="97">
        <f t="shared" si="8"/>
        <v>1</v>
      </c>
      <c r="FW157" s="97">
        <f t="shared" si="9"/>
        <v>1</v>
      </c>
      <c r="FX157" s="97">
        <f t="shared" si="10"/>
        <v>0.88888888888888884</v>
      </c>
      <c r="FY157" s="97">
        <f t="shared" si="11"/>
        <v>1</v>
      </c>
      <c r="FZ157" s="97">
        <f t="shared" si="12"/>
        <v>1</v>
      </c>
      <c r="GA157" s="97">
        <f t="shared" si="13"/>
        <v>1</v>
      </c>
      <c r="GB157" s="97">
        <f t="shared" si="14"/>
        <v>1</v>
      </c>
      <c r="GC157" s="97">
        <f t="shared" si="15"/>
        <v>1</v>
      </c>
      <c r="GD157" s="97">
        <f t="shared" si="16"/>
        <v>1</v>
      </c>
      <c r="GE157" s="97">
        <f t="shared" si="17"/>
        <v>1</v>
      </c>
      <c r="GF157" s="97">
        <f t="shared" si="18"/>
        <v>1</v>
      </c>
      <c r="GG157" s="97">
        <f t="shared" si="19"/>
        <v>1</v>
      </c>
      <c r="GH157" s="97">
        <f t="shared" si="20"/>
        <v>1</v>
      </c>
      <c r="GI157" s="97">
        <f t="shared" si="21"/>
        <v>1</v>
      </c>
      <c r="GJ157" s="97">
        <f t="shared" si="22"/>
        <v>1</v>
      </c>
      <c r="GK157" s="97">
        <f t="shared" si="23"/>
        <v>1</v>
      </c>
      <c r="GL157" s="97">
        <f t="shared" si="24"/>
        <v>1</v>
      </c>
      <c r="GM157" s="97">
        <f t="shared" si="25"/>
        <v>1</v>
      </c>
      <c r="GN157" s="97">
        <f t="shared" si="26"/>
        <v>1</v>
      </c>
      <c r="GO157" s="97">
        <f t="shared" si="27"/>
        <v>1</v>
      </c>
      <c r="GP157" s="97">
        <f t="shared" si="28"/>
        <v>1</v>
      </c>
      <c r="GQ157" s="97">
        <f t="shared" si="29"/>
        <v>1</v>
      </c>
      <c r="GR157" s="157">
        <f t="shared" si="30"/>
        <v>1</v>
      </c>
      <c r="GS157" s="97"/>
      <c r="GT157" s="97"/>
      <c r="GU157" s="97"/>
      <c r="GV157" s="97"/>
      <c r="GW157" s="97"/>
      <c r="GX157" s="97"/>
      <c r="GY157" s="97"/>
      <c r="GZ157" s="97"/>
      <c r="HA157" s="97"/>
      <c r="HB157" s="97"/>
      <c r="HC157" s="97"/>
      <c r="HD157" s="97"/>
      <c r="HE157" s="97"/>
      <c r="HF157" s="97"/>
      <c r="HG157" s="97"/>
      <c r="HH157" s="97"/>
      <c r="HI157" s="97"/>
      <c r="HJ157" s="97"/>
      <c r="HK157" s="97"/>
      <c r="HL157" s="97"/>
      <c r="HM157" s="97"/>
      <c r="HN157" s="97"/>
      <c r="HO157" s="99"/>
      <c r="HP157" s="99"/>
      <c r="HQ157" s="99"/>
      <c r="HR157" s="99"/>
      <c r="HS157" s="99"/>
      <c r="HT157" s="99"/>
      <c r="HU157" s="99"/>
      <c r="HV157" s="99"/>
      <c r="HW157" s="99"/>
      <c r="HX157" s="99"/>
      <c r="HY157" s="99"/>
      <c r="HZ157" s="99"/>
      <c r="IA157" s="99"/>
      <c r="IB157" s="99"/>
      <c r="IC157" s="99"/>
      <c r="ID157" s="99"/>
      <c r="IE157" s="99"/>
      <c r="IF157" s="99"/>
      <c r="IG157" s="99"/>
      <c r="IH157" s="99"/>
      <c r="II157" s="99"/>
      <c r="IJ157" s="99"/>
      <c r="IK157" s="99"/>
      <c r="IL157" s="99"/>
      <c r="IM157" s="99"/>
      <c r="IN157" s="99"/>
      <c r="IO157" s="99"/>
      <c r="IP157" s="99"/>
      <c r="IQ157" s="99"/>
      <c r="IR157" s="99"/>
      <c r="IS157" s="99"/>
      <c r="IT157" s="99"/>
      <c r="IU157" s="99"/>
      <c r="IV157" s="99"/>
      <c r="IW157" s="99"/>
      <c r="IX157" s="99"/>
      <c r="IY157" s="99"/>
      <c r="IZ157" s="99"/>
    </row>
    <row r="158" spans="2:260" x14ac:dyDescent="0.35">
      <c r="B158" s="73">
        <v>42401</v>
      </c>
      <c r="C158" s="92">
        <f>BL69</f>
        <v>1</v>
      </c>
      <c r="D158" s="92">
        <f t="shared" ref="D158:Y158" si="193">BM69</f>
        <v>1</v>
      </c>
      <c r="E158" s="92">
        <f t="shared" si="193"/>
        <v>1</v>
      </c>
      <c r="F158" s="92">
        <f t="shared" si="193"/>
        <v>1</v>
      </c>
      <c r="G158" s="92">
        <f t="shared" si="193"/>
        <v>3</v>
      </c>
      <c r="H158" s="92">
        <f t="shared" si="193"/>
        <v>1</v>
      </c>
      <c r="I158" s="92">
        <f t="shared" si="193"/>
        <v>1</v>
      </c>
      <c r="J158" s="92">
        <f t="shared" si="193"/>
        <v>1</v>
      </c>
      <c r="K158" s="92">
        <f t="shared" si="193"/>
        <v>0</v>
      </c>
      <c r="L158" s="92">
        <f t="shared" si="193"/>
        <v>0</v>
      </c>
      <c r="M158" s="92">
        <f t="shared" si="193"/>
        <v>0</v>
      </c>
      <c r="N158" s="92">
        <f t="shared" si="193"/>
        <v>0</v>
      </c>
      <c r="O158" s="92">
        <f t="shared" si="193"/>
        <v>0</v>
      </c>
      <c r="P158" s="92">
        <f t="shared" si="193"/>
        <v>0</v>
      </c>
      <c r="Q158" s="92">
        <f t="shared" si="193"/>
        <v>0</v>
      </c>
      <c r="R158" s="92">
        <f t="shared" si="193"/>
        <v>0</v>
      </c>
      <c r="S158" s="92">
        <f t="shared" si="193"/>
        <v>0</v>
      </c>
      <c r="T158" s="92">
        <f t="shared" si="193"/>
        <v>0</v>
      </c>
      <c r="U158" s="92">
        <f t="shared" si="193"/>
        <v>0</v>
      </c>
      <c r="V158" s="92">
        <f t="shared" si="193"/>
        <v>0</v>
      </c>
      <c r="W158" s="92">
        <f t="shared" si="193"/>
        <v>0</v>
      </c>
      <c r="X158" s="92">
        <f t="shared" si="193"/>
        <v>0</v>
      </c>
      <c r="Y158" s="150">
        <f t="shared" si="193"/>
        <v>0</v>
      </c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  <c r="AX158" s="75"/>
      <c r="AY158" s="75"/>
      <c r="AZ158" s="75"/>
      <c r="BA158" s="75"/>
      <c r="BB158" s="75"/>
      <c r="BC158" s="75"/>
      <c r="BD158" s="75"/>
      <c r="BE158" s="75"/>
      <c r="BF158" s="75"/>
      <c r="BG158" s="75"/>
      <c r="BH158" s="75"/>
      <c r="BI158" s="75"/>
      <c r="BJ158" s="75"/>
      <c r="BK158" s="75"/>
      <c r="BL158" s="75"/>
      <c r="BM158" s="75"/>
      <c r="BN158" s="75"/>
      <c r="BO158" s="75"/>
      <c r="BP158" s="75"/>
      <c r="BQ158" s="75"/>
      <c r="BR158" s="75"/>
      <c r="BS158" s="75"/>
      <c r="BT158" s="75"/>
      <c r="BU158" s="75"/>
      <c r="BV158" s="75"/>
      <c r="BW158" s="75"/>
      <c r="BX158" s="75"/>
      <c r="BY158" s="75"/>
      <c r="BZ158" s="75"/>
      <c r="CA158" s="75"/>
      <c r="CB158" s="75"/>
      <c r="CC158" s="75"/>
      <c r="CD158" s="75"/>
      <c r="CE158" s="75"/>
      <c r="CF158" s="75"/>
      <c r="CG158" s="75"/>
      <c r="CH158" s="75"/>
      <c r="CK158" s="94">
        <v>42401</v>
      </c>
      <c r="CL158" s="98">
        <f t="shared" si="158"/>
        <v>1</v>
      </c>
      <c r="CM158" s="98">
        <f t="shared" si="189"/>
        <v>1</v>
      </c>
      <c r="CN158" s="98">
        <f t="shared" si="189"/>
        <v>1</v>
      </c>
      <c r="CO158" s="98">
        <f t="shared" si="189"/>
        <v>1</v>
      </c>
      <c r="CP158" s="98">
        <f t="shared" si="176"/>
        <v>3</v>
      </c>
      <c r="CQ158" s="98">
        <f t="shared" si="176"/>
        <v>1</v>
      </c>
      <c r="CR158" s="98">
        <f t="shared" si="176"/>
        <v>1</v>
      </c>
      <c r="CS158" s="98">
        <f t="shared" si="176"/>
        <v>1</v>
      </c>
      <c r="CT158" s="98">
        <f t="shared" si="176"/>
        <v>0</v>
      </c>
      <c r="CU158" s="98">
        <f t="shared" si="176"/>
        <v>0</v>
      </c>
      <c r="CV158" s="98">
        <f t="shared" si="176"/>
        <v>0</v>
      </c>
      <c r="CW158" s="98">
        <f t="shared" si="176"/>
        <v>0</v>
      </c>
      <c r="CX158" s="98">
        <f t="shared" si="176"/>
        <v>0</v>
      </c>
      <c r="CY158" s="98">
        <f t="shared" si="176"/>
        <v>0</v>
      </c>
      <c r="CZ158" s="98">
        <f t="shared" si="176"/>
        <v>0</v>
      </c>
      <c r="DA158" s="98">
        <f t="shared" si="176"/>
        <v>0</v>
      </c>
      <c r="DB158" s="98">
        <f t="shared" si="176"/>
        <v>0</v>
      </c>
      <c r="DC158" s="98">
        <f t="shared" si="176"/>
        <v>0</v>
      </c>
      <c r="DD158" s="98">
        <f t="shared" si="176"/>
        <v>0</v>
      </c>
      <c r="DE158" s="98">
        <f t="shared" si="192"/>
        <v>0</v>
      </c>
      <c r="DF158" s="98">
        <f t="shared" si="192"/>
        <v>0</v>
      </c>
      <c r="DG158" s="98">
        <f t="shared" si="192"/>
        <v>0</v>
      </c>
      <c r="DH158" s="143">
        <f t="shared" si="192"/>
        <v>0</v>
      </c>
      <c r="DI158" s="97"/>
      <c r="DJ158" s="97"/>
      <c r="DK158" s="97"/>
      <c r="DL158" s="97"/>
      <c r="DM158" s="97"/>
      <c r="DN158" s="97"/>
      <c r="DO158" s="97"/>
      <c r="DP158" s="97"/>
      <c r="DQ158" s="97"/>
      <c r="DR158" s="97"/>
      <c r="DS158" s="97"/>
      <c r="DT158" s="97"/>
      <c r="DU158" s="97"/>
      <c r="DV158" s="97"/>
      <c r="DW158" s="97"/>
      <c r="DX158" s="97"/>
      <c r="DY158" s="97"/>
      <c r="DZ158" s="97"/>
      <c r="EA158" s="97"/>
      <c r="EB158" s="97"/>
      <c r="EC158" s="97"/>
      <c r="ED158" s="97"/>
      <c r="EE158" s="97"/>
      <c r="EF158" s="97"/>
      <c r="EG158" s="97"/>
      <c r="EH158" s="97"/>
      <c r="EI158" s="97"/>
      <c r="EJ158" s="97"/>
      <c r="EK158" s="97"/>
      <c r="EL158" s="97"/>
      <c r="EM158" s="97"/>
      <c r="EN158" s="97"/>
      <c r="EO158" s="97"/>
      <c r="EP158" s="97"/>
      <c r="EQ158" s="97"/>
      <c r="ER158" s="97"/>
      <c r="ES158" s="97"/>
      <c r="ET158" s="97"/>
      <c r="EU158" s="97"/>
      <c r="EV158" s="97"/>
      <c r="EW158" s="97"/>
      <c r="EX158" s="97"/>
      <c r="EY158" s="97"/>
      <c r="EZ158" s="97"/>
      <c r="FA158" s="97"/>
      <c r="FB158" s="97"/>
      <c r="FC158" s="97"/>
      <c r="FD158" s="97"/>
      <c r="FE158" s="97"/>
      <c r="FF158" s="97"/>
      <c r="FG158" s="97"/>
      <c r="FH158" s="97"/>
      <c r="FI158" s="97"/>
      <c r="FJ158" s="97"/>
      <c r="FK158" s="97"/>
      <c r="FL158" s="97"/>
      <c r="FM158" s="97"/>
      <c r="FN158" s="97"/>
      <c r="FO158" s="97"/>
      <c r="FP158" s="97"/>
      <c r="FQ158" s="97"/>
      <c r="FT158" s="96">
        <v>42401</v>
      </c>
      <c r="FU158" s="97">
        <f t="shared" si="156"/>
        <v>0</v>
      </c>
      <c r="FV158" s="97">
        <f t="shared" si="8"/>
        <v>0</v>
      </c>
      <c r="FW158" s="97">
        <f t="shared" si="9"/>
        <v>0</v>
      </c>
      <c r="FX158" s="97">
        <f t="shared" si="10"/>
        <v>0</v>
      </c>
      <c r="FY158" s="97">
        <f t="shared" si="11"/>
        <v>-2</v>
      </c>
      <c r="FZ158" s="97">
        <f t="shared" si="12"/>
        <v>0</v>
      </c>
      <c r="GA158" s="97">
        <f t="shared" si="13"/>
        <v>0</v>
      </c>
      <c r="GB158" s="97">
        <f t="shared" si="14"/>
        <v>0</v>
      </c>
      <c r="GC158" s="97">
        <f t="shared" si="15"/>
        <v>1</v>
      </c>
      <c r="GD158" s="97">
        <f t="shared" si="16"/>
        <v>1</v>
      </c>
      <c r="GE158" s="97">
        <f t="shared" si="17"/>
        <v>1</v>
      </c>
      <c r="GF158" s="97">
        <f t="shared" si="18"/>
        <v>1</v>
      </c>
      <c r="GG158" s="97">
        <f t="shared" si="19"/>
        <v>1</v>
      </c>
      <c r="GH158" s="97">
        <f t="shared" si="20"/>
        <v>1</v>
      </c>
      <c r="GI158" s="97">
        <f t="shared" si="21"/>
        <v>1</v>
      </c>
      <c r="GJ158" s="97">
        <f t="shared" si="22"/>
        <v>1</v>
      </c>
      <c r="GK158" s="97">
        <f t="shared" si="23"/>
        <v>1</v>
      </c>
      <c r="GL158" s="97">
        <f t="shared" si="24"/>
        <v>1</v>
      </c>
      <c r="GM158" s="97">
        <f t="shared" si="25"/>
        <v>1</v>
      </c>
      <c r="GN158" s="97">
        <f t="shared" si="26"/>
        <v>1</v>
      </c>
      <c r="GO158" s="97">
        <f t="shared" si="27"/>
        <v>1</v>
      </c>
      <c r="GP158" s="97">
        <f t="shared" si="28"/>
        <v>1</v>
      </c>
      <c r="GQ158" s="157">
        <f t="shared" si="29"/>
        <v>1</v>
      </c>
      <c r="GR158" s="97"/>
      <c r="GS158" s="97"/>
      <c r="GT158" s="97"/>
      <c r="GU158" s="97"/>
      <c r="GV158" s="97"/>
      <c r="GW158" s="97"/>
      <c r="GX158" s="97"/>
      <c r="GY158" s="97"/>
      <c r="GZ158" s="97"/>
      <c r="HA158" s="97"/>
      <c r="HB158" s="97"/>
      <c r="HC158" s="97"/>
      <c r="HD158" s="97"/>
      <c r="HE158" s="97"/>
      <c r="HF158" s="97"/>
      <c r="HG158" s="97"/>
      <c r="HH158" s="97"/>
      <c r="HI158" s="97"/>
      <c r="HJ158" s="97"/>
      <c r="HK158" s="97"/>
      <c r="HL158" s="97"/>
      <c r="HM158" s="97"/>
      <c r="HN158" s="97"/>
      <c r="HO158" s="99"/>
      <c r="HP158" s="99"/>
      <c r="HQ158" s="99"/>
      <c r="HR158" s="99"/>
      <c r="HS158" s="99"/>
      <c r="HT158" s="99"/>
      <c r="HU158" s="99"/>
      <c r="HV158" s="99"/>
      <c r="HW158" s="99"/>
      <c r="HX158" s="99"/>
      <c r="HY158" s="99"/>
      <c r="HZ158" s="99"/>
      <c r="IA158" s="99"/>
      <c r="IB158" s="99"/>
      <c r="IC158" s="99"/>
      <c r="ID158" s="99"/>
      <c r="IE158" s="99"/>
      <c r="IF158" s="99"/>
      <c r="IG158" s="99"/>
      <c r="IH158" s="99"/>
      <c r="II158" s="99"/>
      <c r="IJ158" s="99"/>
      <c r="IK158" s="99"/>
      <c r="IL158" s="99"/>
      <c r="IM158" s="99"/>
      <c r="IN158" s="99"/>
      <c r="IO158" s="99"/>
      <c r="IP158" s="99"/>
      <c r="IQ158" s="99"/>
      <c r="IR158" s="99"/>
      <c r="IS158" s="99"/>
      <c r="IT158" s="99"/>
      <c r="IU158" s="99"/>
      <c r="IV158" s="99"/>
      <c r="IW158" s="99"/>
      <c r="IX158" s="99"/>
      <c r="IY158" s="99"/>
      <c r="IZ158" s="99"/>
    </row>
    <row r="159" spans="2:260" x14ac:dyDescent="0.35">
      <c r="B159" s="73">
        <v>42430</v>
      </c>
      <c r="C159" s="92">
        <f>BM70</f>
        <v>15</v>
      </c>
      <c r="D159" s="92">
        <f t="shared" ref="D159:X159" si="194">BN70</f>
        <v>1</v>
      </c>
      <c r="E159" s="92">
        <f t="shared" si="194"/>
        <v>0</v>
      </c>
      <c r="F159" s="92">
        <f t="shared" si="194"/>
        <v>2</v>
      </c>
      <c r="G159" s="92">
        <f t="shared" si="194"/>
        <v>0</v>
      </c>
      <c r="H159" s="92">
        <f t="shared" si="194"/>
        <v>1</v>
      </c>
      <c r="I159" s="92">
        <f t="shared" si="194"/>
        <v>0</v>
      </c>
      <c r="J159" s="92">
        <f t="shared" si="194"/>
        <v>0</v>
      </c>
      <c r="K159" s="92">
        <f t="shared" si="194"/>
        <v>0</v>
      </c>
      <c r="L159" s="92">
        <f t="shared" si="194"/>
        <v>0</v>
      </c>
      <c r="M159" s="92">
        <f t="shared" si="194"/>
        <v>0</v>
      </c>
      <c r="N159" s="92">
        <f t="shared" si="194"/>
        <v>0</v>
      </c>
      <c r="O159" s="92">
        <f t="shared" si="194"/>
        <v>0</v>
      </c>
      <c r="P159" s="92">
        <f t="shared" si="194"/>
        <v>0</v>
      </c>
      <c r="Q159" s="92">
        <f t="shared" si="194"/>
        <v>0</v>
      </c>
      <c r="R159" s="92">
        <f t="shared" si="194"/>
        <v>0</v>
      </c>
      <c r="S159" s="92">
        <f t="shared" si="194"/>
        <v>0</v>
      </c>
      <c r="T159" s="92">
        <f t="shared" si="194"/>
        <v>0</v>
      </c>
      <c r="U159" s="92">
        <f t="shared" si="194"/>
        <v>0</v>
      </c>
      <c r="V159" s="92">
        <f t="shared" si="194"/>
        <v>1</v>
      </c>
      <c r="W159" s="92">
        <f t="shared" si="194"/>
        <v>0</v>
      </c>
      <c r="X159" s="150">
        <f t="shared" si="194"/>
        <v>0</v>
      </c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75"/>
      <c r="AW159" s="75"/>
      <c r="AX159" s="75"/>
      <c r="AY159" s="75"/>
      <c r="AZ159" s="75"/>
      <c r="BA159" s="75"/>
      <c r="BB159" s="75"/>
      <c r="BC159" s="75"/>
      <c r="BD159" s="75"/>
      <c r="BE159" s="75"/>
      <c r="BF159" s="75"/>
      <c r="BG159" s="75"/>
      <c r="BH159" s="75"/>
      <c r="BI159" s="75"/>
      <c r="BJ159" s="75"/>
      <c r="BK159" s="75"/>
      <c r="BL159" s="75"/>
      <c r="BM159" s="75"/>
      <c r="BN159" s="75"/>
      <c r="BO159" s="75"/>
      <c r="BP159" s="75"/>
      <c r="BQ159" s="75"/>
      <c r="BR159" s="75"/>
      <c r="BS159" s="75"/>
      <c r="BT159" s="75"/>
      <c r="BU159" s="75"/>
      <c r="BV159" s="75"/>
      <c r="BW159" s="75"/>
      <c r="BX159" s="75"/>
      <c r="BY159" s="75"/>
      <c r="BZ159" s="75"/>
      <c r="CA159" s="75"/>
      <c r="CB159" s="75"/>
      <c r="CC159" s="75"/>
      <c r="CD159" s="75"/>
      <c r="CE159" s="75"/>
      <c r="CF159" s="75"/>
      <c r="CG159" s="75"/>
      <c r="CH159" s="75"/>
      <c r="CK159" s="94">
        <v>42430</v>
      </c>
      <c r="CL159" s="98">
        <f t="shared" si="158"/>
        <v>1</v>
      </c>
      <c r="CM159" s="98">
        <f t="shared" si="189"/>
        <v>6.6666666666666666E-2</v>
      </c>
      <c r="CN159" s="98">
        <f t="shared" si="189"/>
        <v>0</v>
      </c>
      <c r="CO159" s="98">
        <f t="shared" si="189"/>
        <v>0.13333333333333333</v>
      </c>
      <c r="CP159" s="98">
        <f t="shared" ref="CP159:DD165" si="195">G159/$C159</f>
        <v>0</v>
      </c>
      <c r="CQ159" s="98">
        <f t="shared" si="195"/>
        <v>6.6666666666666666E-2</v>
      </c>
      <c r="CR159" s="98">
        <f t="shared" si="195"/>
        <v>0</v>
      </c>
      <c r="CS159" s="98">
        <f t="shared" si="195"/>
        <v>0</v>
      </c>
      <c r="CT159" s="98">
        <f t="shared" si="195"/>
        <v>0</v>
      </c>
      <c r="CU159" s="98">
        <f t="shared" si="195"/>
        <v>0</v>
      </c>
      <c r="CV159" s="98">
        <f t="shared" si="195"/>
        <v>0</v>
      </c>
      <c r="CW159" s="98">
        <f t="shared" si="195"/>
        <v>0</v>
      </c>
      <c r="CX159" s="98">
        <f t="shared" si="195"/>
        <v>0</v>
      </c>
      <c r="CY159" s="98">
        <f t="shared" si="195"/>
        <v>0</v>
      </c>
      <c r="CZ159" s="98">
        <f t="shared" si="195"/>
        <v>0</v>
      </c>
      <c r="DA159" s="98">
        <f t="shared" si="195"/>
        <v>0</v>
      </c>
      <c r="DB159" s="98">
        <f t="shared" si="195"/>
        <v>0</v>
      </c>
      <c r="DC159" s="98">
        <f t="shared" si="195"/>
        <v>0</v>
      </c>
      <c r="DD159" s="98">
        <f t="shared" si="195"/>
        <v>0</v>
      </c>
      <c r="DE159" s="98">
        <f t="shared" si="192"/>
        <v>6.6666666666666666E-2</v>
      </c>
      <c r="DF159" s="98">
        <f t="shared" si="192"/>
        <v>0</v>
      </c>
      <c r="DG159" s="143">
        <f t="shared" si="192"/>
        <v>0</v>
      </c>
      <c r="DH159" s="97"/>
      <c r="DI159" s="97"/>
      <c r="DJ159" s="97"/>
      <c r="DK159" s="97"/>
      <c r="DL159" s="97"/>
      <c r="DM159" s="97"/>
      <c r="DN159" s="97"/>
      <c r="DO159" s="97"/>
      <c r="DP159" s="97"/>
      <c r="DQ159" s="97"/>
      <c r="DR159" s="97"/>
      <c r="DS159" s="97"/>
      <c r="DT159" s="97"/>
      <c r="DU159" s="97"/>
      <c r="DV159" s="97"/>
      <c r="DW159" s="97"/>
      <c r="DX159" s="97"/>
      <c r="DY159" s="97"/>
      <c r="DZ159" s="97"/>
      <c r="EA159" s="97"/>
      <c r="EB159" s="97"/>
      <c r="EC159" s="97"/>
      <c r="ED159" s="97"/>
      <c r="EE159" s="97"/>
      <c r="EF159" s="97"/>
      <c r="EG159" s="97"/>
      <c r="EH159" s="97"/>
      <c r="EI159" s="97"/>
      <c r="EJ159" s="97"/>
      <c r="EK159" s="97"/>
      <c r="EL159" s="97"/>
      <c r="EM159" s="97"/>
      <c r="EN159" s="97"/>
      <c r="EO159" s="97"/>
      <c r="EP159" s="97"/>
      <c r="EQ159" s="97"/>
      <c r="ER159" s="97"/>
      <c r="ES159" s="97"/>
      <c r="ET159" s="97"/>
      <c r="EU159" s="97"/>
      <c r="EV159" s="97"/>
      <c r="EW159" s="97"/>
      <c r="EX159" s="97"/>
      <c r="EY159" s="97"/>
      <c r="EZ159" s="97"/>
      <c r="FA159" s="97"/>
      <c r="FB159" s="97"/>
      <c r="FC159" s="97"/>
      <c r="FD159" s="97"/>
      <c r="FE159" s="97"/>
      <c r="FF159" s="97"/>
      <c r="FG159" s="97"/>
      <c r="FH159" s="97"/>
      <c r="FI159" s="97"/>
      <c r="FJ159" s="97"/>
      <c r="FK159" s="97"/>
      <c r="FL159" s="97"/>
      <c r="FM159" s="97"/>
      <c r="FN159" s="97"/>
      <c r="FO159" s="97"/>
      <c r="FP159" s="97"/>
      <c r="FQ159" s="97"/>
      <c r="FT159" s="96">
        <v>42430</v>
      </c>
      <c r="FU159" s="97">
        <f t="shared" si="156"/>
        <v>0</v>
      </c>
      <c r="FV159" s="97">
        <f t="shared" si="8"/>
        <v>0.93333333333333335</v>
      </c>
      <c r="FW159" s="97">
        <f t="shared" si="9"/>
        <v>1</v>
      </c>
      <c r="FX159" s="97">
        <f t="shared" si="10"/>
        <v>0.8666666666666667</v>
      </c>
      <c r="FY159" s="97">
        <f t="shared" si="11"/>
        <v>1</v>
      </c>
      <c r="FZ159" s="97">
        <f t="shared" si="12"/>
        <v>0.93333333333333335</v>
      </c>
      <c r="GA159" s="97">
        <f t="shared" si="13"/>
        <v>1</v>
      </c>
      <c r="GB159" s="97">
        <f t="shared" si="14"/>
        <v>1</v>
      </c>
      <c r="GC159" s="97">
        <f t="shared" si="15"/>
        <v>1</v>
      </c>
      <c r="GD159" s="97">
        <f t="shared" si="16"/>
        <v>1</v>
      </c>
      <c r="GE159" s="97">
        <f t="shared" si="17"/>
        <v>1</v>
      </c>
      <c r="GF159" s="97">
        <f t="shared" si="18"/>
        <v>1</v>
      </c>
      <c r="GG159" s="97">
        <f t="shared" si="19"/>
        <v>1</v>
      </c>
      <c r="GH159" s="97">
        <f t="shared" si="20"/>
        <v>1</v>
      </c>
      <c r="GI159" s="97">
        <f t="shared" si="21"/>
        <v>1</v>
      </c>
      <c r="GJ159" s="97">
        <f t="shared" si="22"/>
        <v>1</v>
      </c>
      <c r="GK159" s="97">
        <f t="shared" si="23"/>
        <v>1</v>
      </c>
      <c r="GL159" s="97">
        <f t="shared" si="24"/>
        <v>1</v>
      </c>
      <c r="GM159" s="97">
        <f t="shared" si="25"/>
        <v>1</v>
      </c>
      <c r="GN159" s="97">
        <f t="shared" si="26"/>
        <v>0.93333333333333335</v>
      </c>
      <c r="GO159" s="97">
        <f t="shared" si="27"/>
        <v>1</v>
      </c>
      <c r="GP159" s="157">
        <f t="shared" si="28"/>
        <v>1</v>
      </c>
      <c r="GQ159" s="97"/>
      <c r="GR159" s="97"/>
      <c r="GS159" s="97"/>
      <c r="GT159" s="97"/>
      <c r="GU159" s="97"/>
      <c r="GV159" s="97"/>
      <c r="GW159" s="97"/>
      <c r="GX159" s="97"/>
      <c r="GY159" s="97"/>
      <c r="GZ159" s="97"/>
      <c r="HA159" s="97"/>
      <c r="HB159" s="97"/>
      <c r="HC159" s="97"/>
      <c r="HD159" s="97"/>
      <c r="HE159" s="97"/>
      <c r="HF159" s="97"/>
      <c r="HG159" s="97"/>
      <c r="HH159" s="97"/>
      <c r="HI159" s="97"/>
      <c r="HJ159" s="97"/>
      <c r="HK159" s="97"/>
      <c r="HL159" s="97"/>
      <c r="HM159" s="97"/>
      <c r="HN159" s="97"/>
      <c r="HO159" s="99"/>
      <c r="HP159" s="99"/>
      <c r="HQ159" s="99"/>
      <c r="HR159" s="99"/>
      <c r="HS159" s="99"/>
      <c r="HT159" s="99"/>
      <c r="HU159" s="99"/>
      <c r="HV159" s="99"/>
      <c r="HW159" s="99"/>
      <c r="HX159" s="99"/>
      <c r="HY159" s="99"/>
      <c r="HZ159" s="99"/>
      <c r="IA159" s="99"/>
      <c r="IB159" s="99"/>
      <c r="IC159" s="99"/>
      <c r="ID159" s="99"/>
      <c r="IE159" s="99"/>
      <c r="IF159" s="99"/>
      <c r="IG159" s="99"/>
      <c r="IH159" s="99"/>
      <c r="II159" s="99"/>
      <c r="IJ159" s="99"/>
      <c r="IK159" s="99"/>
      <c r="IL159" s="99"/>
      <c r="IM159" s="99"/>
      <c r="IN159" s="99"/>
      <c r="IO159" s="99"/>
      <c r="IP159" s="99"/>
      <c r="IQ159" s="99"/>
      <c r="IR159" s="99"/>
      <c r="IS159" s="99"/>
      <c r="IT159" s="99"/>
      <c r="IU159" s="99"/>
      <c r="IV159" s="99"/>
      <c r="IW159" s="99"/>
      <c r="IX159" s="99"/>
      <c r="IY159" s="99"/>
      <c r="IZ159" s="99"/>
    </row>
    <row r="160" spans="2:260" x14ac:dyDescent="0.35">
      <c r="B160" s="73">
        <v>42461</v>
      </c>
      <c r="C160" s="92">
        <f>BN71</f>
        <v>6</v>
      </c>
      <c r="D160" s="92">
        <f t="shared" ref="D160:W160" si="196">BO71</f>
        <v>2</v>
      </c>
      <c r="E160" s="92">
        <f t="shared" si="196"/>
        <v>0</v>
      </c>
      <c r="F160" s="92">
        <f t="shared" si="196"/>
        <v>1</v>
      </c>
      <c r="G160" s="92">
        <f t="shared" si="196"/>
        <v>1</v>
      </c>
      <c r="H160" s="92">
        <f t="shared" si="196"/>
        <v>0</v>
      </c>
      <c r="I160" s="92">
        <f t="shared" si="196"/>
        <v>0</v>
      </c>
      <c r="J160" s="92">
        <f t="shared" si="196"/>
        <v>1</v>
      </c>
      <c r="K160" s="92">
        <f t="shared" si="196"/>
        <v>0</v>
      </c>
      <c r="L160" s="92">
        <f t="shared" si="196"/>
        <v>1</v>
      </c>
      <c r="M160" s="92">
        <f t="shared" si="196"/>
        <v>1</v>
      </c>
      <c r="N160" s="92">
        <f t="shared" si="196"/>
        <v>1</v>
      </c>
      <c r="O160" s="92">
        <f t="shared" si="196"/>
        <v>1</v>
      </c>
      <c r="P160" s="92">
        <f t="shared" si="196"/>
        <v>1</v>
      </c>
      <c r="Q160" s="92">
        <f t="shared" si="196"/>
        <v>0</v>
      </c>
      <c r="R160" s="92">
        <f t="shared" si="196"/>
        <v>1</v>
      </c>
      <c r="S160" s="92">
        <f t="shared" si="196"/>
        <v>1</v>
      </c>
      <c r="T160" s="92">
        <f t="shared" si="196"/>
        <v>0</v>
      </c>
      <c r="U160" s="92">
        <f t="shared" si="196"/>
        <v>0</v>
      </c>
      <c r="V160" s="92">
        <f t="shared" si="196"/>
        <v>0</v>
      </c>
      <c r="W160" s="150">
        <f t="shared" si="196"/>
        <v>0</v>
      </c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75"/>
      <c r="AW160" s="75"/>
      <c r="AX160" s="75"/>
      <c r="AY160" s="75"/>
      <c r="AZ160" s="75"/>
      <c r="BA160" s="75"/>
      <c r="BB160" s="75"/>
      <c r="BC160" s="75"/>
      <c r="BD160" s="75"/>
      <c r="BE160" s="75"/>
      <c r="BF160" s="75"/>
      <c r="BG160" s="75"/>
      <c r="BH160" s="75"/>
      <c r="BI160" s="75"/>
      <c r="BJ160" s="75"/>
      <c r="BK160" s="75"/>
      <c r="BL160" s="75"/>
      <c r="BM160" s="75"/>
      <c r="BN160" s="75"/>
      <c r="BO160" s="75"/>
      <c r="BP160" s="75"/>
      <c r="BQ160" s="75"/>
      <c r="BR160" s="75"/>
      <c r="BS160" s="75"/>
      <c r="BT160" s="75"/>
      <c r="BU160" s="75"/>
      <c r="BV160" s="75"/>
      <c r="BW160" s="75"/>
      <c r="BX160" s="75"/>
      <c r="BY160" s="75"/>
      <c r="BZ160" s="75"/>
      <c r="CA160" s="75"/>
      <c r="CB160" s="75"/>
      <c r="CC160" s="75"/>
      <c r="CD160" s="75"/>
      <c r="CE160" s="75"/>
      <c r="CF160" s="75"/>
      <c r="CG160" s="75"/>
      <c r="CH160" s="75"/>
      <c r="CK160" s="94">
        <v>42461</v>
      </c>
      <c r="CL160" s="98">
        <f t="shared" si="158"/>
        <v>1</v>
      </c>
      <c r="CM160" s="98">
        <f t="shared" si="189"/>
        <v>0.33333333333333331</v>
      </c>
      <c r="CN160" s="98">
        <f t="shared" si="189"/>
        <v>0</v>
      </c>
      <c r="CO160" s="98">
        <f t="shared" si="189"/>
        <v>0.16666666666666666</v>
      </c>
      <c r="CP160" s="98">
        <f t="shared" si="195"/>
        <v>0.16666666666666666</v>
      </c>
      <c r="CQ160" s="98">
        <f t="shared" si="195"/>
        <v>0</v>
      </c>
      <c r="CR160" s="98">
        <f t="shared" si="195"/>
        <v>0</v>
      </c>
      <c r="CS160" s="98">
        <f t="shared" si="195"/>
        <v>0.16666666666666666</v>
      </c>
      <c r="CT160" s="98">
        <f t="shared" si="195"/>
        <v>0</v>
      </c>
      <c r="CU160" s="98">
        <f t="shared" si="195"/>
        <v>0.16666666666666666</v>
      </c>
      <c r="CV160" s="98">
        <f t="shared" si="195"/>
        <v>0.16666666666666666</v>
      </c>
      <c r="CW160" s="98">
        <f t="shared" si="195"/>
        <v>0.16666666666666666</v>
      </c>
      <c r="CX160" s="98">
        <f t="shared" si="195"/>
        <v>0.16666666666666666</v>
      </c>
      <c r="CY160" s="98">
        <f t="shared" si="195"/>
        <v>0.16666666666666666</v>
      </c>
      <c r="CZ160" s="98">
        <f t="shared" si="195"/>
        <v>0</v>
      </c>
      <c r="DA160" s="98">
        <f t="shared" si="195"/>
        <v>0.16666666666666666</v>
      </c>
      <c r="DB160" s="98">
        <f t="shared" si="195"/>
        <v>0.16666666666666666</v>
      </c>
      <c r="DC160" s="98">
        <f t="shared" si="195"/>
        <v>0</v>
      </c>
      <c r="DD160" s="98">
        <f t="shared" si="195"/>
        <v>0</v>
      </c>
      <c r="DE160" s="98">
        <f t="shared" si="192"/>
        <v>0</v>
      </c>
      <c r="DF160" s="143">
        <f t="shared" si="192"/>
        <v>0</v>
      </c>
      <c r="DG160" s="97"/>
      <c r="DH160" s="97"/>
      <c r="DI160" s="97"/>
      <c r="DJ160" s="97"/>
      <c r="DK160" s="97"/>
      <c r="DL160" s="97"/>
      <c r="DM160" s="97"/>
      <c r="DN160" s="97"/>
      <c r="DO160" s="97"/>
      <c r="DP160" s="97"/>
      <c r="DQ160" s="97"/>
      <c r="DR160" s="97"/>
      <c r="DS160" s="97"/>
      <c r="DT160" s="97"/>
      <c r="DU160" s="97"/>
      <c r="DV160" s="97"/>
      <c r="DW160" s="97"/>
      <c r="DX160" s="97"/>
      <c r="DY160" s="97"/>
      <c r="DZ160" s="97"/>
      <c r="EA160" s="97"/>
      <c r="EB160" s="97"/>
      <c r="EC160" s="97"/>
      <c r="ED160" s="97"/>
      <c r="EE160" s="97"/>
      <c r="EF160" s="97"/>
      <c r="EG160" s="97"/>
      <c r="EH160" s="97"/>
      <c r="EI160" s="97"/>
      <c r="EJ160" s="97"/>
      <c r="EK160" s="97"/>
      <c r="EL160" s="97"/>
      <c r="EM160" s="97"/>
      <c r="EN160" s="97"/>
      <c r="EO160" s="97"/>
      <c r="EP160" s="97"/>
      <c r="EQ160" s="97"/>
      <c r="ER160" s="97"/>
      <c r="ES160" s="97"/>
      <c r="ET160" s="97"/>
      <c r="EU160" s="97"/>
      <c r="EV160" s="97"/>
      <c r="EW160" s="97"/>
      <c r="EX160" s="97"/>
      <c r="EY160" s="97"/>
      <c r="EZ160" s="97"/>
      <c r="FA160" s="97"/>
      <c r="FB160" s="97"/>
      <c r="FC160" s="97"/>
      <c r="FD160" s="97"/>
      <c r="FE160" s="97"/>
      <c r="FF160" s="97"/>
      <c r="FG160" s="97"/>
      <c r="FH160" s="97"/>
      <c r="FI160" s="97"/>
      <c r="FJ160" s="97"/>
      <c r="FK160" s="97"/>
      <c r="FL160" s="97"/>
      <c r="FM160" s="97"/>
      <c r="FN160" s="97"/>
      <c r="FO160" s="97"/>
      <c r="FP160" s="97"/>
      <c r="FQ160" s="97"/>
      <c r="FT160" s="96">
        <v>42461</v>
      </c>
      <c r="FU160" s="97">
        <f t="shared" si="156"/>
        <v>0</v>
      </c>
      <c r="FV160" s="97">
        <f t="shared" si="8"/>
        <v>0.66666666666666674</v>
      </c>
      <c r="FW160" s="97">
        <f t="shared" si="9"/>
        <v>1</v>
      </c>
      <c r="FX160" s="97">
        <f t="shared" si="10"/>
        <v>0.83333333333333337</v>
      </c>
      <c r="FY160" s="97">
        <f t="shared" si="11"/>
        <v>0.83333333333333337</v>
      </c>
      <c r="FZ160" s="97">
        <f t="shared" si="12"/>
        <v>1</v>
      </c>
      <c r="GA160" s="97">
        <f t="shared" si="13"/>
        <v>1</v>
      </c>
      <c r="GB160" s="97">
        <f t="shared" si="14"/>
        <v>0.83333333333333337</v>
      </c>
      <c r="GC160" s="97">
        <f t="shared" si="15"/>
        <v>1</v>
      </c>
      <c r="GD160" s="97">
        <f t="shared" si="16"/>
        <v>0.83333333333333337</v>
      </c>
      <c r="GE160" s="97">
        <f t="shared" si="17"/>
        <v>0.83333333333333337</v>
      </c>
      <c r="GF160" s="97">
        <f t="shared" si="18"/>
        <v>0.83333333333333337</v>
      </c>
      <c r="GG160" s="97">
        <f t="shared" si="19"/>
        <v>0.83333333333333337</v>
      </c>
      <c r="GH160" s="97">
        <f t="shared" si="20"/>
        <v>0.83333333333333337</v>
      </c>
      <c r="GI160" s="97">
        <f t="shared" si="21"/>
        <v>1</v>
      </c>
      <c r="GJ160" s="97">
        <f t="shared" si="22"/>
        <v>0.83333333333333337</v>
      </c>
      <c r="GK160" s="97">
        <f t="shared" si="23"/>
        <v>0.83333333333333337</v>
      </c>
      <c r="GL160" s="97">
        <f t="shared" si="24"/>
        <v>1</v>
      </c>
      <c r="GM160" s="97">
        <f t="shared" si="25"/>
        <v>1</v>
      </c>
      <c r="GN160" s="97">
        <f t="shared" si="26"/>
        <v>1</v>
      </c>
      <c r="GO160" s="157">
        <f t="shared" si="27"/>
        <v>1</v>
      </c>
      <c r="GP160" s="97"/>
      <c r="GQ160" s="97"/>
      <c r="GR160" s="97"/>
      <c r="GS160" s="97"/>
      <c r="GT160" s="97"/>
      <c r="GU160" s="97"/>
      <c r="GV160" s="97"/>
      <c r="GW160" s="97"/>
      <c r="GX160" s="97"/>
      <c r="GY160" s="97"/>
      <c r="GZ160" s="97"/>
      <c r="HA160" s="97"/>
      <c r="HB160" s="97"/>
      <c r="HC160" s="97"/>
      <c r="HD160" s="97"/>
      <c r="HE160" s="97"/>
      <c r="HF160" s="97"/>
      <c r="HG160" s="97"/>
      <c r="HH160" s="97"/>
      <c r="HI160" s="97"/>
      <c r="HJ160" s="97"/>
      <c r="HK160" s="97"/>
      <c r="HL160" s="97"/>
      <c r="HM160" s="97"/>
      <c r="HN160" s="97"/>
      <c r="HO160" s="99"/>
      <c r="HP160" s="99"/>
      <c r="HQ160" s="99"/>
      <c r="HR160" s="99"/>
      <c r="HS160" s="99"/>
      <c r="HT160" s="99"/>
      <c r="HU160" s="99"/>
      <c r="HV160" s="99"/>
      <c r="HW160" s="99"/>
      <c r="HX160" s="99"/>
      <c r="HY160" s="99"/>
      <c r="HZ160" s="99"/>
      <c r="IA160" s="99"/>
      <c r="IB160" s="99"/>
      <c r="IC160" s="99"/>
      <c r="ID160" s="99"/>
      <c r="IE160" s="99"/>
      <c r="IF160" s="99"/>
      <c r="IG160" s="99"/>
      <c r="IH160" s="99"/>
      <c r="II160" s="99"/>
      <c r="IJ160" s="99"/>
      <c r="IK160" s="99"/>
      <c r="IL160" s="99"/>
      <c r="IM160" s="99"/>
      <c r="IN160" s="99"/>
      <c r="IO160" s="99"/>
      <c r="IP160" s="99"/>
      <c r="IQ160" s="99"/>
      <c r="IR160" s="99"/>
      <c r="IS160" s="99"/>
      <c r="IT160" s="99"/>
      <c r="IU160" s="99"/>
      <c r="IV160" s="99"/>
      <c r="IW160" s="99"/>
      <c r="IX160" s="99"/>
      <c r="IY160" s="99"/>
      <c r="IZ160" s="99"/>
    </row>
    <row r="161" spans="2:260" x14ac:dyDescent="0.35">
      <c r="B161" s="73">
        <v>42491</v>
      </c>
      <c r="C161" s="92">
        <f>BO72</f>
        <v>9</v>
      </c>
      <c r="D161" s="92">
        <f t="shared" ref="D161:V161" si="197">BP72</f>
        <v>1</v>
      </c>
      <c r="E161" s="92">
        <f t="shared" si="197"/>
        <v>4</v>
      </c>
      <c r="F161" s="92">
        <f t="shared" si="197"/>
        <v>0</v>
      </c>
      <c r="G161" s="92">
        <f t="shared" si="197"/>
        <v>2</v>
      </c>
      <c r="H161" s="92">
        <f t="shared" si="197"/>
        <v>3</v>
      </c>
      <c r="I161" s="92">
        <f t="shared" si="197"/>
        <v>1</v>
      </c>
      <c r="J161" s="92">
        <f t="shared" si="197"/>
        <v>1</v>
      </c>
      <c r="K161" s="92">
        <f t="shared" si="197"/>
        <v>2</v>
      </c>
      <c r="L161" s="92">
        <f t="shared" si="197"/>
        <v>1</v>
      </c>
      <c r="M161" s="92">
        <f t="shared" si="197"/>
        <v>1</v>
      </c>
      <c r="N161" s="92">
        <f t="shared" si="197"/>
        <v>0</v>
      </c>
      <c r="O161" s="92">
        <f t="shared" si="197"/>
        <v>0</v>
      </c>
      <c r="P161" s="92">
        <f t="shared" si="197"/>
        <v>0</v>
      </c>
      <c r="Q161" s="92">
        <f t="shared" si="197"/>
        <v>0</v>
      </c>
      <c r="R161" s="92">
        <f t="shared" si="197"/>
        <v>0</v>
      </c>
      <c r="S161" s="92">
        <f t="shared" si="197"/>
        <v>0</v>
      </c>
      <c r="T161" s="92">
        <f t="shared" si="197"/>
        <v>0</v>
      </c>
      <c r="U161" s="92">
        <f t="shared" si="197"/>
        <v>0</v>
      </c>
      <c r="V161" s="150">
        <f t="shared" si="197"/>
        <v>0</v>
      </c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  <c r="AX161" s="75"/>
      <c r="AY161" s="75"/>
      <c r="AZ161" s="75"/>
      <c r="BA161" s="75"/>
      <c r="BB161" s="75"/>
      <c r="BC161" s="75"/>
      <c r="BD161" s="75"/>
      <c r="BE161" s="75"/>
      <c r="BF161" s="75"/>
      <c r="BG161" s="75"/>
      <c r="BH161" s="75"/>
      <c r="BI161" s="75"/>
      <c r="BJ161" s="75"/>
      <c r="BK161" s="75"/>
      <c r="BL161" s="75"/>
      <c r="BM161" s="75"/>
      <c r="BN161" s="75"/>
      <c r="BO161" s="75"/>
      <c r="BP161" s="75"/>
      <c r="BQ161" s="75"/>
      <c r="BR161" s="75"/>
      <c r="BS161" s="75"/>
      <c r="BT161" s="75"/>
      <c r="BU161" s="75"/>
      <c r="BV161" s="75"/>
      <c r="BW161" s="75"/>
      <c r="BX161" s="75"/>
      <c r="BY161" s="75"/>
      <c r="BZ161" s="75"/>
      <c r="CA161" s="75"/>
      <c r="CB161" s="75"/>
      <c r="CC161" s="75"/>
      <c r="CD161" s="75"/>
      <c r="CE161" s="75"/>
      <c r="CF161" s="75"/>
      <c r="CG161" s="75"/>
      <c r="CH161" s="75"/>
      <c r="CK161" s="94">
        <v>42491</v>
      </c>
      <c r="CL161" s="98">
        <f t="shared" si="158"/>
        <v>1</v>
      </c>
      <c r="CM161" s="98">
        <f t="shared" si="189"/>
        <v>0.1111111111111111</v>
      </c>
      <c r="CN161" s="98">
        <f t="shared" si="189"/>
        <v>0.44444444444444442</v>
      </c>
      <c r="CO161" s="98">
        <f t="shared" si="189"/>
        <v>0</v>
      </c>
      <c r="CP161" s="98">
        <f t="shared" si="195"/>
        <v>0.22222222222222221</v>
      </c>
      <c r="CQ161" s="98">
        <f t="shared" si="195"/>
        <v>0.33333333333333331</v>
      </c>
      <c r="CR161" s="98">
        <f t="shared" si="195"/>
        <v>0.1111111111111111</v>
      </c>
      <c r="CS161" s="98">
        <f t="shared" si="195"/>
        <v>0.1111111111111111</v>
      </c>
      <c r="CT161" s="98">
        <f t="shared" si="195"/>
        <v>0.22222222222222221</v>
      </c>
      <c r="CU161" s="98">
        <f t="shared" si="195"/>
        <v>0.1111111111111111</v>
      </c>
      <c r="CV161" s="98">
        <f t="shared" si="195"/>
        <v>0.1111111111111111</v>
      </c>
      <c r="CW161" s="98">
        <f t="shared" si="195"/>
        <v>0</v>
      </c>
      <c r="CX161" s="98">
        <f t="shared" si="195"/>
        <v>0</v>
      </c>
      <c r="CY161" s="98">
        <f t="shared" si="195"/>
        <v>0</v>
      </c>
      <c r="CZ161" s="98">
        <f t="shared" si="195"/>
        <v>0</v>
      </c>
      <c r="DA161" s="98">
        <f t="shared" si="195"/>
        <v>0</v>
      </c>
      <c r="DB161" s="98">
        <f t="shared" si="195"/>
        <v>0</v>
      </c>
      <c r="DC161" s="98">
        <f t="shared" si="195"/>
        <v>0</v>
      </c>
      <c r="DD161" s="98">
        <f t="shared" si="195"/>
        <v>0</v>
      </c>
      <c r="DE161" s="143">
        <f t="shared" si="192"/>
        <v>0</v>
      </c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97"/>
      <c r="DY161" s="97"/>
      <c r="DZ161" s="97"/>
      <c r="EA161" s="97"/>
      <c r="EB161" s="97"/>
      <c r="EC161" s="97"/>
      <c r="ED161" s="97"/>
      <c r="EE161" s="97"/>
      <c r="EF161" s="97"/>
      <c r="EG161" s="97"/>
      <c r="EH161" s="97"/>
      <c r="EI161" s="97"/>
      <c r="EJ161" s="97"/>
      <c r="EK161" s="97"/>
      <c r="EL161" s="97"/>
      <c r="EM161" s="97"/>
      <c r="EN161" s="97"/>
      <c r="EO161" s="97"/>
      <c r="EP161" s="97"/>
      <c r="EQ161" s="97"/>
      <c r="ER161" s="97"/>
      <c r="ES161" s="97"/>
      <c r="ET161" s="97"/>
      <c r="EU161" s="97"/>
      <c r="EV161" s="97"/>
      <c r="EW161" s="97"/>
      <c r="EX161" s="97"/>
      <c r="EY161" s="97"/>
      <c r="EZ161" s="97"/>
      <c r="FA161" s="97"/>
      <c r="FB161" s="97"/>
      <c r="FC161" s="97"/>
      <c r="FD161" s="97"/>
      <c r="FE161" s="97"/>
      <c r="FF161" s="97"/>
      <c r="FG161" s="97"/>
      <c r="FH161" s="97"/>
      <c r="FI161" s="97"/>
      <c r="FJ161" s="97"/>
      <c r="FK161" s="97"/>
      <c r="FL161" s="97"/>
      <c r="FM161" s="97"/>
      <c r="FN161" s="97"/>
      <c r="FO161" s="97"/>
      <c r="FP161" s="97"/>
      <c r="FQ161" s="97"/>
      <c r="FT161" s="96">
        <v>42491</v>
      </c>
      <c r="FU161" s="97">
        <f t="shared" ref="FU161:FU174" si="198">1-CL161</f>
        <v>0</v>
      </c>
      <c r="FV161" s="97">
        <f t="shared" ref="FV161:FV178" si="199">1-CM161</f>
        <v>0.88888888888888884</v>
      </c>
      <c r="FW161" s="97">
        <f t="shared" ref="FW161:FW178" si="200">1-CN161</f>
        <v>0.55555555555555558</v>
      </c>
      <c r="FX161" s="97">
        <f t="shared" ref="FX161:FX177" si="201">1-CO161</f>
        <v>1</v>
      </c>
      <c r="FY161" s="97">
        <f t="shared" ref="FY161:FY176" si="202">1-CP161</f>
        <v>0.77777777777777779</v>
      </c>
      <c r="FZ161" s="97">
        <f t="shared" ref="FZ161:FZ175" si="203">1-CQ161</f>
        <v>0.66666666666666674</v>
      </c>
      <c r="GA161" s="97">
        <f t="shared" ref="GA161:GA174" si="204">1-CR161</f>
        <v>0.88888888888888884</v>
      </c>
      <c r="GB161" s="97">
        <f t="shared" ref="GB161:GB173" si="205">1-CS161</f>
        <v>0.88888888888888884</v>
      </c>
      <c r="GC161" s="97">
        <f t="shared" ref="GC161:GC172" si="206">1-CT161</f>
        <v>0.77777777777777779</v>
      </c>
      <c r="GD161" s="97">
        <f t="shared" ref="GD161:GD170" si="207">1-CU161</f>
        <v>0.88888888888888884</v>
      </c>
      <c r="GE161" s="97">
        <f t="shared" ref="GE161:GE170" si="208">1-CV161</f>
        <v>0.88888888888888884</v>
      </c>
      <c r="GF161" s="97">
        <f t="shared" ref="GF161:GF169" si="209">1-CW161</f>
        <v>1</v>
      </c>
      <c r="GG161" s="97">
        <f t="shared" ref="GG161:GG168" si="210">1-CX161</f>
        <v>1</v>
      </c>
      <c r="GH161" s="97">
        <f t="shared" ref="GH161:GH167" si="211">1-CY161</f>
        <v>1</v>
      </c>
      <c r="GI161" s="97">
        <f t="shared" ref="GI161:GI166" si="212">1-CZ161</f>
        <v>1</v>
      </c>
      <c r="GJ161" s="97">
        <f t="shared" ref="GJ161:GJ165" si="213">1-DA161</f>
        <v>1</v>
      </c>
      <c r="GK161" s="97">
        <f t="shared" ref="GK161:GK164" si="214">1-DB161</f>
        <v>1</v>
      </c>
      <c r="GL161" s="97">
        <f t="shared" ref="GL161:GL163" si="215">1-DC161</f>
        <v>1</v>
      </c>
      <c r="GM161" s="97">
        <f t="shared" ref="GM161:GM162" si="216">1-DD161</f>
        <v>1</v>
      </c>
      <c r="GN161" s="157">
        <f t="shared" ref="GN161" si="217">1-DE161</f>
        <v>1</v>
      </c>
      <c r="GO161" s="97"/>
      <c r="GP161" s="97"/>
      <c r="GQ161" s="97"/>
      <c r="GR161" s="97"/>
      <c r="GS161" s="97"/>
      <c r="GT161" s="97"/>
      <c r="GU161" s="97"/>
      <c r="GV161" s="97"/>
      <c r="GW161" s="97"/>
      <c r="GX161" s="97"/>
      <c r="GY161" s="97"/>
      <c r="GZ161" s="97"/>
      <c r="HA161" s="97"/>
      <c r="HB161" s="97"/>
      <c r="HC161" s="97"/>
      <c r="HD161" s="97"/>
      <c r="HE161" s="97"/>
      <c r="HF161" s="97"/>
      <c r="HG161" s="97"/>
      <c r="HH161" s="97"/>
      <c r="HI161" s="97"/>
      <c r="HJ161" s="97"/>
      <c r="HK161" s="97"/>
      <c r="HL161" s="97"/>
      <c r="HM161" s="97"/>
      <c r="HN161" s="97"/>
      <c r="HO161" s="99"/>
      <c r="HP161" s="99"/>
      <c r="HQ161" s="99"/>
      <c r="HR161" s="99"/>
      <c r="HS161" s="99"/>
      <c r="HT161" s="99"/>
      <c r="HU161" s="99"/>
      <c r="HV161" s="99"/>
      <c r="HW161" s="99"/>
      <c r="HX161" s="99"/>
      <c r="HY161" s="99"/>
      <c r="HZ161" s="99"/>
      <c r="IA161" s="99"/>
      <c r="IB161" s="99"/>
      <c r="IC161" s="99"/>
      <c r="ID161" s="99"/>
      <c r="IE161" s="99"/>
      <c r="IF161" s="99"/>
      <c r="IG161" s="99"/>
      <c r="IH161" s="99"/>
      <c r="II161" s="99"/>
      <c r="IJ161" s="99"/>
      <c r="IK161" s="99"/>
      <c r="IL161" s="99"/>
      <c r="IM161" s="99"/>
      <c r="IN161" s="99"/>
      <c r="IO161" s="99"/>
      <c r="IP161" s="99"/>
      <c r="IQ161" s="99"/>
      <c r="IR161" s="99"/>
      <c r="IS161" s="99"/>
      <c r="IT161" s="99"/>
      <c r="IU161" s="99"/>
      <c r="IV161" s="99"/>
      <c r="IW161" s="99"/>
      <c r="IX161" s="99"/>
      <c r="IY161" s="99"/>
      <c r="IZ161" s="99"/>
    </row>
    <row r="162" spans="2:260" x14ac:dyDescent="0.35">
      <c r="B162" s="73">
        <v>42522</v>
      </c>
      <c r="C162" s="92">
        <f>BP73</f>
        <v>6</v>
      </c>
      <c r="D162" s="92">
        <f t="shared" ref="D162:U162" si="218">BQ73</f>
        <v>1</v>
      </c>
      <c r="E162" s="92">
        <f t="shared" si="218"/>
        <v>0</v>
      </c>
      <c r="F162" s="92">
        <f t="shared" si="218"/>
        <v>1</v>
      </c>
      <c r="G162" s="92">
        <f t="shared" si="218"/>
        <v>1</v>
      </c>
      <c r="H162" s="92">
        <f t="shared" si="218"/>
        <v>0</v>
      </c>
      <c r="I162" s="92">
        <f t="shared" si="218"/>
        <v>0</v>
      </c>
      <c r="J162" s="92">
        <f t="shared" si="218"/>
        <v>0</v>
      </c>
      <c r="K162" s="92">
        <f t="shared" si="218"/>
        <v>0</v>
      </c>
      <c r="L162" s="92">
        <f t="shared" si="218"/>
        <v>0</v>
      </c>
      <c r="M162" s="92">
        <f t="shared" si="218"/>
        <v>0</v>
      </c>
      <c r="N162" s="92">
        <f t="shared" si="218"/>
        <v>0</v>
      </c>
      <c r="O162" s="92">
        <f t="shared" si="218"/>
        <v>0</v>
      </c>
      <c r="P162" s="92">
        <f t="shared" si="218"/>
        <v>0</v>
      </c>
      <c r="Q162" s="92">
        <f t="shared" si="218"/>
        <v>1</v>
      </c>
      <c r="R162" s="92">
        <f t="shared" si="218"/>
        <v>0</v>
      </c>
      <c r="S162" s="92">
        <f t="shared" si="218"/>
        <v>0</v>
      </c>
      <c r="T162" s="92">
        <f t="shared" si="218"/>
        <v>0</v>
      </c>
      <c r="U162" s="150">
        <f t="shared" si="218"/>
        <v>0</v>
      </c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75"/>
      <c r="AW162" s="75"/>
      <c r="AX162" s="75"/>
      <c r="AY162" s="75"/>
      <c r="AZ162" s="75"/>
      <c r="BA162" s="75"/>
      <c r="BB162" s="75"/>
      <c r="BC162" s="75"/>
      <c r="BD162" s="75"/>
      <c r="BE162" s="75"/>
      <c r="BF162" s="75"/>
      <c r="BG162" s="75"/>
      <c r="BH162" s="75"/>
      <c r="BI162" s="75"/>
      <c r="BJ162" s="75"/>
      <c r="BK162" s="75"/>
      <c r="BL162" s="75"/>
      <c r="BM162" s="75"/>
      <c r="BN162" s="75"/>
      <c r="BO162" s="75"/>
      <c r="BP162" s="75"/>
      <c r="BQ162" s="75"/>
      <c r="BR162" s="75"/>
      <c r="BS162" s="75"/>
      <c r="BT162" s="75"/>
      <c r="BU162" s="75"/>
      <c r="BV162" s="75"/>
      <c r="BW162" s="75"/>
      <c r="BX162" s="75"/>
      <c r="BY162" s="75"/>
      <c r="BZ162" s="75"/>
      <c r="CA162" s="75"/>
      <c r="CB162" s="75"/>
      <c r="CC162" s="75"/>
      <c r="CD162" s="75"/>
      <c r="CE162" s="75"/>
      <c r="CF162" s="75"/>
      <c r="CG162" s="75"/>
      <c r="CH162" s="75"/>
      <c r="CK162" s="94">
        <v>42522</v>
      </c>
      <c r="CL162" s="98">
        <f t="shared" si="158"/>
        <v>1</v>
      </c>
      <c r="CM162" s="98">
        <f t="shared" si="189"/>
        <v>0.16666666666666666</v>
      </c>
      <c r="CN162" s="98">
        <f t="shared" si="189"/>
        <v>0</v>
      </c>
      <c r="CO162" s="98">
        <f t="shared" si="189"/>
        <v>0.16666666666666666</v>
      </c>
      <c r="CP162" s="98">
        <f t="shared" si="195"/>
        <v>0.16666666666666666</v>
      </c>
      <c r="CQ162" s="98">
        <f t="shared" si="195"/>
        <v>0</v>
      </c>
      <c r="CR162" s="98">
        <f t="shared" si="195"/>
        <v>0</v>
      </c>
      <c r="CS162" s="98">
        <f t="shared" si="195"/>
        <v>0</v>
      </c>
      <c r="CT162" s="98">
        <f t="shared" si="195"/>
        <v>0</v>
      </c>
      <c r="CU162" s="98">
        <f t="shared" si="195"/>
        <v>0</v>
      </c>
      <c r="CV162" s="98">
        <f t="shared" si="195"/>
        <v>0</v>
      </c>
      <c r="CW162" s="98">
        <f t="shared" si="195"/>
        <v>0</v>
      </c>
      <c r="CX162" s="98">
        <f t="shared" si="195"/>
        <v>0</v>
      </c>
      <c r="CY162" s="98">
        <f t="shared" si="195"/>
        <v>0</v>
      </c>
      <c r="CZ162" s="98">
        <f t="shared" si="195"/>
        <v>0.16666666666666666</v>
      </c>
      <c r="DA162" s="98">
        <f t="shared" si="195"/>
        <v>0</v>
      </c>
      <c r="DB162" s="98">
        <f t="shared" si="195"/>
        <v>0</v>
      </c>
      <c r="DC162" s="98">
        <f t="shared" si="195"/>
        <v>0</v>
      </c>
      <c r="DD162" s="143">
        <f t="shared" si="195"/>
        <v>0</v>
      </c>
      <c r="DE162" s="97"/>
      <c r="DF162" s="97"/>
      <c r="DG162" s="97"/>
      <c r="DH162" s="97"/>
      <c r="DI162" s="97"/>
      <c r="DJ162" s="97"/>
      <c r="DK162" s="97"/>
      <c r="DL162" s="97"/>
      <c r="DM162" s="97"/>
      <c r="DN162" s="97"/>
      <c r="DO162" s="97"/>
      <c r="DP162" s="97"/>
      <c r="DQ162" s="97"/>
      <c r="DR162" s="97"/>
      <c r="DS162" s="97"/>
      <c r="DT162" s="97"/>
      <c r="DU162" s="97"/>
      <c r="DV162" s="97"/>
      <c r="DW162" s="97"/>
      <c r="DX162" s="97"/>
      <c r="DY162" s="97"/>
      <c r="DZ162" s="97"/>
      <c r="EA162" s="97"/>
      <c r="EB162" s="97"/>
      <c r="EC162" s="97"/>
      <c r="ED162" s="97"/>
      <c r="EE162" s="97"/>
      <c r="EF162" s="97"/>
      <c r="EG162" s="97"/>
      <c r="EH162" s="97"/>
      <c r="EI162" s="97"/>
      <c r="EJ162" s="97"/>
      <c r="EK162" s="97"/>
      <c r="EL162" s="97"/>
      <c r="EM162" s="97"/>
      <c r="EN162" s="97"/>
      <c r="EO162" s="97"/>
      <c r="EP162" s="97"/>
      <c r="EQ162" s="97"/>
      <c r="ER162" s="97"/>
      <c r="ES162" s="97"/>
      <c r="ET162" s="97"/>
      <c r="EU162" s="97"/>
      <c r="EV162" s="97"/>
      <c r="EW162" s="97"/>
      <c r="EX162" s="97"/>
      <c r="EY162" s="97"/>
      <c r="EZ162" s="97"/>
      <c r="FA162" s="97"/>
      <c r="FB162" s="97"/>
      <c r="FC162" s="97"/>
      <c r="FD162" s="97"/>
      <c r="FE162" s="97"/>
      <c r="FF162" s="97"/>
      <c r="FG162" s="97"/>
      <c r="FH162" s="97"/>
      <c r="FI162" s="97"/>
      <c r="FJ162" s="97"/>
      <c r="FK162" s="97"/>
      <c r="FL162" s="97"/>
      <c r="FM162" s="97"/>
      <c r="FN162" s="97"/>
      <c r="FO162" s="97"/>
      <c r="FP162" s="97"/>
      <c r="FQ162" s="97"/>
      <c r="FT162" s="96">
        <v>42522</v>
      </c>
      <c r="FU162" s="97">
        <f t="shared" si="198"/>
        <v>0</v>
      </c>
      <c r="FV162" s="97">
        <f t="shared" si="199"/>
        <v>0.83333333333333337</v>
      </c>
      <c r="FW162" s="97">
        <f t="shared" si="200"/>
        <v>1</v>
      </c>
      <c r="FX162" s="97">
        <f t="shared" si="201"/>
        <v>0.83333333333333337</v>
      </c>
      <c r="FY162" s="97">
        <f t="shared" si="202"/>
        <v>0.83333333333333337</v>
      </c>
      <c r="FZ162" s="97">
        <f t="shared" si="203"/>
        <v>1</v>
      </c>
      <c r="GA162" s="97">
        <f t="shared" si="204"/>
        <v>1</v>
      </c>
      <c r="GB162" s="97">
        <f t="shared" si="205"/>
        <v>1</v>
      </c>
      <c r="GC162" s="97">
        <f t="shared" si="206"/>
        <v>1</v>
      </c>
      <c r="GD162" s="97">
        <f t="shared" si="207"/>
        <v>1</v>
      </c>
      <c r="GE162" s="97">
        <f t="shared" si="208"/>
        <v>1</v>
      </c>
      <c r="GF162" s="97">
        <f t="shared" si="209"/>
        <v>1</v>
      </c>
      <c r="GG162" s="97">
        <f t="shared" si="210"/>
        <v>1</v>
      </c>
      <c r="GH162" s="97">
        <f t="shared" si="211"/>
        <v>1</v>
      </c>
      <c r="GI162" s="97">
        <f t="shared" si="212"/>
        <v>0.83333333333333337</v>
      </c>
      <c r="GJ162" s="97">
        <f t="shared" si="213"/>
        <v>1</v>
      </c>
      <c r="GK162" s="97">
        <f t="shared" si="214"/>
        <v>1</v>
      </c>
      <c r="GL162" s="97">
        <f t="shared" si="215"/>
        <v>1</v>
      </c>
      <c r="GM162" s="157">
        <f t="shared" si="216"/>
        <v>1</v>
      </c>
      <c r="GN162" s="97"/>
      <c r="GO162" s="97"/>
      <c r="GP162" s="97"/>
      <c r="GQ162" s="97"/>
      <c r="GR162" s="97"/>
      <c r="GS162" s="97"/>
      <c r="GT162" s="97"/>
      <c r="GU162" s="97"/>
      <c r="GV162" s="97"/>
      <c r="GW162" s="97"/>
      <c r="GX162" s="97"/>
      <c r="GY162" s="97"/>
      <c r="GZ162" s="97"/>
      <c r="HA162" s="97"/>
      <c r="HB162" s="97"/>
      <c r="HC162" s="97"/>
      <c r="HD162" s="97"/>
      <c r="HE162" s="97"/>
      <c r="HF162" s="97"/>
      <c r="HG162" s="97"/>
      <c r="HH162" s="97"/>
      <c r="HI162" s="97"/>
      <c r="HJ162" s="97"/>
      <c r="HK162" s="97"/>
      <c r="HL162" s="97"/>
      <c r="HM162" s="97"/>
      <c r="HN162" s="97"/>
      <c r="HO162" s="99"/>
      <c r="HP162" s="99"/>
      <c r="HQ162" s="99"/>
      <c r="HR162" s="99"/>
      <c r="HS162" s="99"/>
      <c r="HT162" s="99"/>
      <c r="HU162" s="99"/>
      <c r="HV162" s="99"/>
      <c r="HW162" s="99"/>
      <c r="HX162" s="99"/>
      <c r="HY162" s="99"/>
      <c r="HZ162" s="99"/>
      <c r="IA162" s="99"/>
      <c r="IB162" s="99"/>
      <c r="IC162" s="99"/>
      <c r="ID162" s="99"/>
      <c r="IE162" s="99"/>
      <c r="IF162" s="99"/>
      <c r="IG162" s="99"/>
      <c r="IH162" s="99"/>
      <c r="II162" s="99"/>
      <c r="IJ162" s="99"/>
      <c r="IK162" s="99"/>
      <c r="IL162" s="99"/>
      <c r="IM162" s="99"/>
      <c r="IN162" s="99"/>
      <c r="IO162" s="99"/>
      <c r="IP162" s="99"/>
      <c r="IQ162" s="99"/>
      <c r="IR162" s="99"/>
      <c r="IS162" s="99"/>
      <c r="IT162" s="99"/>
      <c r="IU162" s="99"/>
      <c r="IV162" s="99"/>
      <c r="IW162" s="99"/>
      <c r="IX162" s="99"/>
      <c r="IY162" s="99"/>
      <c r="IZ162" s="99"/>
    </row>
    <row r="163" spans="2:260" x14ac:dyDescent="0.35">
      <c r="B163" s="73">
        <v>42552</v>
      </c>
      <c r="C163" s="92">
        <f>BQ74</f>
        <v>4</v>
      </c>
      <c r="D163" s="92">
        <f t="shared" ref="D163:T163" si="219">BR74</f>
        <v>2</v>
      </c>
      <c r="E163" s="92">
        <f t="shared" si="219"/>
        <v>1</v>
      </c>
      <c r="F163" s="92">
        <f t="shared" si="219"/>
        <v>1</v>
      </c>
      <c r="G163" s="92">
        <f t="shared" si="219"/>
        <v>0</v>
      </c>
      <c r="H163" s="92">
        <f t="shared" si="219"/>
        <v>0</v>
      </c>
      <c r="I163" s="92">
        <f t="shared" si="219"/>
        <v>1</v>
      </c>
      <c r="J163" s="92">
        <f t="shared" si="219"/>
        <v>0</v>
      </c>
      <c r="K163" s="92">
        <f t="shared" si="219"/>
        <v>2</v>
      </c>
      <c r="L163" s="92">
        <f t="shared" si="219"/>
        <v>2</v>
      </c>
      <c r="M163" s="92">
        <f t="shared" si="219"/>
        <v>1</v>
      </c>
      <c r="N163" s="92">
        <f t="shared" si="219"/>
        <v>1</v>
      </c>
      <c r="O163" s="92">
        <f t="shared" si="219"/>
        <v>1</v>
      </c>
      <c r="P163" s="92">
        <f t="shared" si="219"/>
        <v>1</v>
      </c>
      <c r="Q163" s="92">
        <f t="shared" si="219"/>
        <v>1</v>
      </c>
      <c r="R163" s="92">
        <f t="shared" si="219"/>
        <v>2</v>
      </c>
      <c r="S163" s="92">
        <f t="shared" si="219"/>
        <v>1</v>
      </c>
      <c r="T163" s="150">
        <f t="shared" si="219"/>
        <v>1</v>
      </c>
      <c r="U163" s="100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75"/>
      <c r="AZ163" s="75"/>
      <c r="BA163" s="75"/>
      <c r="BB163" s="75"/>
      <c r="BC163" s="75"/>
      <c r="BD163" s="75"/>
      <c r="BE163" s="75"/>
      <c r="BF163" s="75"/>
      <c r="BG163" s="75"/>
      <c r="BH163" s="75"/>
      <c r="BI163" s="75"/>
      <c r="BJ163" s="75"/>
      <c r="BK163" s="75"/>
      <c r="BL163" s="75"/>
      <c r="BM163" s="75"/>
      <c r="BN163" s="75"/>
      <c r="BO163" s="75"/>
      <c r="BP163" s="75"/>
      <c r="BQ163" s="75"/>
      <c r="BR163" s="75"/>
      <c r="BS163" s="75"/>
      <c r="BT163" s="75"/>
      <c r="BU163" s="75"/>
      <c r="BV163" s="75"/>
      <c r="BW163" s="75"/>
      <c r="BX163" s="75"/>
      <c r="BY163" s="75"/>
      <c r="BZ163" s="75"/>
      <c r="CA163" s="75"/>
      <c r="CB163" s="75"/>
      <c r="CC163" s="75"/>
      <c r="CD163" s="75"/>
      <c r="CE163" s="75"/>
      <c r="CF163" s="75"/>
      <c r="CG163" s="75"/>
      <c r="CH163" s="75"/>
      <c r="CK163" s="94">
        <v>42552</v>
      </c>
      <c r="CL163" s="98">
        <f t="shared" si="158"/>
        <v>1</v>
      </c>
      <c r="CM163" s="98">
        <f t="shared" si="189"/>
        <v>0.5</v>
      </c>
      <c r="CN163" s="98">
        <f t="shared" si="189"/>
        <v>0.25</v>
      </c>
      <c r="CO163" s="98">
        <f t="shared" si="189"/>
        <v>0.25</v>
      </c>
      <c r="CP163" s="98">
        <f t="shared" si="195"/>
        <v>0</v>
      </c>
      <c r="CQ163" s="98">
        <f t="shared" si="195"/>
        <v>0</v>
      </c>
      <c r="CR163" s="98">
        <f t="shared" si="195"/>
        <v>0.25</v>
      </c>
      <c r="CS163" s="98">
        <f t="shared" si="195"/>
        <v>0</v>
      </c>
      <c r="CT163" s="98">
        <f t="shared" si="195"/>
        <v>0.5</v>
      </c>
      <c r="CU163" s="98">
        <f t="shared" si="195"/>
        <v>0.5</v>
      </c>
      <c r="CV163" s="98">
        <f t="shared" si="195"/>
        <v>0.25</v>
      </c>
      <c r="CW163" s="98">
        <f t="shared" si="195"/>
        <v>0.25</v>
      </c>
      <c r="CX163" s="98">
        <f t="shared" si="195"/>
        <v>0.25</v>
      </c>
      <c r="CY163" s="98">
        <f t="shared" si="195"/>
        <v>0.25</v>
      </c>
      <c r="CZ163" s="98">
        <f t="shared" si="195"/>
        <v>0.25</v>
      </c>
      <c r="DA163" s="98">
        <f t="shared" si="195"/>
        <v>0.5</v>
      </c>
      <c r="DB163" s="98">
        <f t="shared" si="195"/>
        <v>0.25</v>
      </c>
      <c r="DC163" s="143">
        <f t="shared" si="195"/>
        <v>0.25</v>
      </c>
      <c r="DD163" s="101"/>
      <c r="DE163" s="97"/>
      <c r="DF163" s="97"/>
      <c r="DG163" s="97"/>
      <c r="DH163" s="97"/>
      <c r="DI163" s="97"/>
      <c r="DJ163" s="97"/>
      <c r="DK163" s="97"/>
      <c r="DL163" s="97"/>
      <c r="DM163" s="97"/>
      <c r="DN163" s="97"/>
      <c r="DO163" s="97"/>
      <c r="DP163" s="97"/>
      <c r="DQ163" s="97"/>
      <c r="DR163" s="97"/>
      <c r="DS163" s="97"/>
      <c r="DT163" s="97"/>
      <c r="DU163" s="97"/>
      <c r="DV163" s="97"/>
      <c r="DW163" s="97"/>
      <c r="DX163" s="97"/>
      <c r="DY163" s="97"/>
      <c r="DZ163" s="97"/>
      <c r="EA163" s="97"/>
      <c r="EB163" s="97"/>
      <c r="EC163" s="97"/>
      <c r="ED163" s="97"/>
      <c r="EE163" s="97"/>
      <c r="EF163" s="97"/>
      <c r="EG163" s="97"/>
      <c r="EH163" s="97"/>
      <c r="EI163" s="97"/>
      <c r="EJ163" s="97"/>
      <c r="EK163" s="97"/>
      <c r="EL163" s="97"/>
      <c r="EM163" s="97"/>
      <c r="EN163" s="97"/>
      <c r="EO163" s="97"/>
      <c r="EP163" s="97"/>
      <c r="EQ163" s="97"/>
      <c r="ER163" s="97"/>
      <c r="ES163" s="97"/>
      <c r="ET163" s="97"/>
      <c r="EU163" s="97"/>
      <c r="EV163" s="97"/>
      <c r="EW163" s="97"/>
      <c r="EX163" s="97"/>
      <c r="EY163" s="97"/>
      <c r="EZ163" s="97"/>
      <c r="FA163" s="97"/>
      <c r="FB163" s="97"/>
      <c r="FC163" s="97"/>
      <c r="FD163" s="97"/>
      <c r="FE163" s="97"/>
      <c r="FF163" s="97"/>
      <c r="FG163" s="97"/>
      <c r="FH163" s="97"/>
      <c r="FI163" s="97"/>
      <c r="FJ163" s="97"/>
      <c r="FK163" s="97"/>
      <c r="FL163" s="97"/>
      <c r="FM163" s="97"/>
      <c r="FN163" s="97"/>
      <c r="FO163" s="97"/>
      <c r="FP163" s="97"/>
      <c r="FQ163" s="97"/>
      <c r="FT163" s="96">
        <v>42552</v>
      </c>
      <c r="FU163" s="97">
        <f t="shared" si="198"/>
        <v>0</v>
      </c>
      <c r="FV163" s="97">
        <f t="shared" si="199"/>
        <v>0.5</v>
      </c>
      <c r="FW163" s="97">
        <f t="shared" si="200"/>
        <v>0.75</v>
      </c>
      <c r="FX163" s="97">
        <f t="shared" si="201"/>
        <v>0.75</v>
      </c>
      <c r="FY163" s="97">
        <f t="shared" si="202"/>
        <v>1</v>
      </c>
      <c r="FZ163" s="97">
        <f t="shared" si="203"/>
        <v>1</v>
      </c>
      <c r="GA163" s="97">
        <f t="shared" si="204"/>
        <v>0.75</v>
      </c>
      <c r="GB163" s="97">
        <f t="shared" si="205"/>
        <v>1</v>
      </c>
      <c r="GC163" s="97">
        <f t="shared" si="206"/>
        <v>0.5</v>
      </c>
      <c r="GD163" s="97">
        <f t="shared" si="207"/>
        <v>0.5</v>
      </c>
      <c r="GE163" s="97">
        <f t="shared" si="208"/>
        <v>0.75</v>
      </c>
      <c r="GF163" s="97">
        <f t="shared" si="209"/>
        <v>0.75</v>
      </c>
      <c r="GG163" s="97">
        <f t="shared" si="210"/>
        <v>0.75</v>
      </c>
      <c r="GH163" s="97">
        <f t="shared" si="211"/>
        <v>0.75</v>
      </c>
      <c r="GI163" s="97">
        <f t="shared" si="212"/>
        <v>0.75</v>
      </c>
      <c r="GJ163" s="97">
        <f t="shared" si="213"/>
        <v>0.5</v>
      </c>
      <c r="GK163" s="97">
        <f t="shared" si="214"/>
        <v>0.75</v>
      </c>
      <c r="GL163" s="157">
        <f t="shared" si="215"/>
        <v>0.75</v>
      </c>
      <c r="GM163" s="97"/>
      <c r="GN163" s="97"/>
      <c r="GO163" s="97"/>
      <c r="GP163" s="97"/>
      <c r="GQ163" s="97"/>
      <c r="GR163" s="97"/>
      <c r="GS163" s="97"/>
      <c r="GT163" s="97"/>
      <c r="GU163" s="97"/>
      <c r="GV163" s="97"/>
      <c r="GW163" s="97"/>
      <c r="GX163" s="97"/>
      <c r="GY163" s="97"/>
      <c r="GZ163" s="97"/>
      <c r="HA163" s="97"/>
      <c r="HB163" s="97"/>
      <c r="HC163" s="97"/>
      <c r="HD163" s="97"/>
      <c r="HE163" s="97"/>
      <c r="HF163" s="97"/>
      <c r="HG163" s="97"/>
      <c r="HH163" s="97"/>
      <c r="HI163" s="97"/>
      <c r="HJ163" s="97"/>
      <c r="HK163" s="97"/>
      <c r="HL163" s="97"/>
      <c r="HM163" s="97"/>
      <c r="HN163" s="97"/>
      <c r="HO163" s="99"/>
      <c r="HP163" s="99"/>
      <c r="HQ163" s="99"/>
      <c r="HR163" s="99"/>
      <c r="HS163" s="99"/>
      <c r="HT163" s="99"/>
      <c r="HU163" s="99"/>
      <c r="HV163" s="99"/>
      <c r="HW163" s="99"/>
      <c r="HX163" s="99"/>
      <c r="HY163" s="99"/>
      <c r="HZ163" s="99"/>
      <c r="IA163" s="99"/>
      <c r="IB163" s="99"/>
      <c r="IC163" s="99"/>
      <c r="ID163" s="99"/>
      <c r="IE163" s="99"/>
      <c r="IF163" s="99"/>
      <c r="IG163" s="99"/>
      <c r="IH163" s="99"/>
      <c r="II163" s="99"/>
      <c r="IJ163" s="99"/>
      <c r="IK163" s="99"/>
      <c r="IL163" s="99"/>
      <c r="IM163" s="99"/>
      <c r="IN163" s="99"/>
      <c r="IO163" s="99"/>
      <c r="IP163" s="99"/>
      <c r="IQ163" s="99"/>
      <c r="IR163" s="99"/>
      <c r="IS163" s="99"/>
      <c r="IT163" s="99"/>
      <c r="IU163" s="99"/>
      <c r="IV163" s="99"/>
      <c r="IW163" s="99"/>
      <c r="IX163" s="99"/>
      <c r="IY163" s="99"/>
      <c r="IZ163" s="99"/>
    </row>
    <row r="164" spans="2:260" x14ac:dyDescent="0.35">
      <c r="B164" s="73">
        <v>42583</v>
      </c>
      <c r="C164" s="92">
        <f>BR75</f>
        <v>7</v>
      </c>
      <c r="D164" s="92">
        <f t="shared" ref="D164:S164" si="220">BS75</f>
        <v>2</v>
      </c>
      <c r="E164" s="92">
        <f t="shared" si="220"/>
        <v>3</v>
      </c>
      <c r="F164" s="92">
        <f t="shared" si="220"/>
        <v>2</v>
      </c>
      <c r="G164" s="92">
        <f t="shared" si="220"/>
        <v>3</v>
      </c>
      <c r="H164" s="92">
        <f t="shared" si="220"/>
        <v>2</v>
      </c>
      <c r="I164" s="92">
        <f t="shared" si="220"/>
        <v>2</v>
      </c>
      <c r="J164" s="92">
        <f t="shared" si="220"/>
        <v>1</v>
      </c>
      <c r="K164" s="92">
        <f t="shared" si="220"/>
        <v>2</v>
      </c>
      <c r="L164" s="92">
        <f t="shared" si="220"/>
        <v>1</v>
      </c>
      <c r="M164" s="92">
        <f t="shared" si="220"/>
        <v>2</v>
      </c>
      <c r="N164" s="92">
        <f t="shared" si="220"/>
        <v>1</v>
      </c>
      <c r="O164" s="92">
        <f t="shared" si="220"/>
        <v>1</v>
      </c>
      <c r="P164" s="92">
        <f t="shared" si="220"/>
        <v>3</v>
      </c>
      <c r="Q164" s="92">
        <f t="shared" si="220"/>
        <v>1</v>
      </c>
      <c r="R164" s="92">
        <f t="shared" si="220"/>
        <v>2</v>
      </c>
      <c r="S164" s="150">
        <f t="shared" si="220"/>
        <v>2</v>
      </c>
      <c r="T164" s="92"/>
      <c r="U164" s="100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75"/>
      <c r="BI164" s="75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75"/>
      <c r="BU164" s="75"/>
      <c r="BV164" s="75"/>
      <c r="BW164" s="75"/>
      <c r="BX164" s="75"/>
      <c r="BY164" s="75"/>
      <c r="BZ164" s="75"/>
      <c r="CA164" s="75"/>
      <c r="CB164" s="75"/>
      <c r="CC164" s="75"/>
      <c r="CD164" s="75"/>
      <c r="CE164" s="75"/>
      <c r="CF164" s="75"/>
      <c r="CG164" s="75"/>
      <c r="CH164" s="75"/>
      <c r="CK164" s="94">
        <v>42583</v>
      </c>
      <c r="CL164" s="98">
        <f t="shared" si="158"/>
        <v>1</v>
      </c>
      <c r="CM164" s="98">
        <f t="shared" si="189"/>
        <v>0.2857142857142857</v>
      </c>
      <c r="CN164" s="98">
        <f t="shared" si="189"/>
        <v>0.42857142857142855</v>
      </c>
      <c r="CO164" s="98">
        <f t="shared" si="189"/>
        <v>0.2857142857142857</v>
      </c>
      <c r="CP164" s="98">
        <f t="shared" si="195"/>
        <v>0.42857142857142855</v>
      </c>
      <c r="CQ164" s="98">
        <f t="shared" si="195"/>
        <v>0.2857142857142857</v>
      </c>
      <c r="CR164" s="98">
        <f t="shared" si="195"/>
        <v>0.2857142857142857</v>
      </c>
      <c r="CS164" s="98">
        <f t="shared" si="195"/>
        <v>0.14285714285714285</v>
      </c>
      <c r="CT164" s="98">
        <f t="shared" si="195"/>
        <v>0.2857142857142857</v>
      </c>
      <c r="CU164" s="98">
        <f t="shared" si="195"/>
        <v>0.14285714285714285</v>
      </c>
      <c r="CV164" s="98">
        <f t="shared" si="195"/>
        <v>0.2857142857142857</v>
      </c>
      <c r="CW164" s="98">
        <f t="shared" si="195"/>
        <v>0.14285714285714285</v>
      </c>
      <c r="CX164" s="98">
        <f t="shared" si="195"/>
        <v>0.14285714285714285</v>
      </c>
      <c r="CY164" s="98">
        <f t="shared" si="195"/>
        <v>0.42857142857142855</v>
      </c>
      <c r="CZ164" s="98">
        <f t="shared" si="195"/>
        <v>0.14285714285714285</v>
      </c>
      <c r="DA164" s="98">
        <f t="shared" si="195"/>
        <v>0.2857142857142857</v>
      </c>
      <c r="DB164" s="143">
        <f t="shared" si="195"/>
        <v>0.2857142857142857</v>
      </c>
      <c r="DC164" s="97"/>
      <c r="DD164" s="101"/>
      <c r="DE164" s="97"/>
      <c r="DF164" s="97"/>
      <c r="DG164" s="97"/>
      <c r="DH164" s="97"/>
      <c r="DI164" s="97"/>
      <c r="DJ164" s="97"/>
      <c r="DK164" s="97"/>
      <c r="DL164" s="97"/>
      <c r="DM164" s="97"/>
      <c r="DN164" s="97"/>
      <c r="DO164" s="97"/>
      <c r="DP164" s="97"/>
      <c r="DQ164" s="97"/>
      <c r="DR164" s="97"/>
      <c r="DS164" s="97"/>
      <c r="DT164" s="97"/>
      <c r="DU164" s="97"/>
      <c r="DV164" s="97"/>
      <c r="DW164" s="97"/>
      <c r="DX164" s="97"/>
      <c r="DY164" s="97"/>
      <c r="DZ164" s="97"/>
      <c r="EA164" s="97"/>
      <c r="EB164" s="97"/>
      <c r="EC164" s="97"/>
      <c r="ED164" s="97"/>
      <c r="EE164" s="97"/>
      <c r="EF164" s="97"/>
      <c r="EG164" s="97"/>
      <c r="EH164" s="97"/>
      <c r="EI164" s="97"/>
      <c r="EJ164" s="97"/>
      <c r="EK164" s="97"/>
      <c r="EL164" s="97"/>
      <c r="EM164" s="97"/>
      <c r="EN164" s="97"/>
      <c r="EO164" s="97"/>
      <c r="EP164" s="97"/>
      <c r="EQ164" s="97"/>
      <c r="ER164" s="97"/>
      <c r="ES164" s="97"/>
      <c r="ET164" s="97"/>
      <c r="EU164" s="97"/>
      <c r="EV164" s="97"/>
      <c r="EW164" s="97"/>
      <c r="EX164" s="97"/>
      <c r="EY164" s="97"/>
      <c r="EZ164" s="97"/>
      <c r="FA164" s="97"/>
      <c r="FB164" s="97"/>
      <c r="FC164" s="97"/>
      <c r="FD164" s="97"/>
      <c r="FE164" s="97"/>
      <c r="FF164" s="97"/>
      <c r="FG164" s="97"/>
      <c r="FH164" s="97"/>
      <c r="FI164" s="97"/>
      <c r="FJ164" s="97"/>
      <c r="FK164" s="97"/>
      <c r="FL164" s="97"/>
      <c r="FM164" s="97"/>
      <c r="FN164" s="97"/>
      <c r="FO164" s="97"/>
      <c r="FP164" s="97"/>
      <c r="FQ164" s="97"/>
      <c r="FT164" s="96">
        <v>42583</v>
      </c>
      <c r="FU164" s="97">
        <f t="shared" si="198"/>
        <v>0</v>
      </c>
      <c r="FV164" s="97">
        <f t="shared" si="199"/>
        <v>0.7142857142857143</v>
      </c>
      <c r="FW164" s="97">
        <f t="shared" si="200"/>
        <v>0.5714285714285714</v>
      </c>
      <c r="FX164" s="97">
        <f t="shared" si="201"/>
        <v>0.7142857142857143</v>
      </c>
      <c r="FY164" s="97">
        <f t="shared" si="202"/>
        <v>0.5714285714285714</v>
      </c>
      <c r="FZ164" s="97">
        <f t="shared" si="203"/>
        <v>0.7142857142857143</v>
      </c>
      <c r="GA164" s="97">
        <f t="shared" si="204"/>
        <v>0.7142857142857143</v>
      </c>
      <c r="GB164" s="97">
        <f t="shared" si="205"/>
        <v>0.85714285714285721</v>
      </c>
      <c r="GC164" s="97">
        <f t="shared" si="206"/>
        <v>0.7142857142857143</v>
      </c>
      <c r="GD164" s="97">
        <f t="shared" si="207"/>
        <v>0.85714285714285721</v>
      </c>
      <c r="GE164" s="97">
        <f t="shared" si="208"/>
        <v>0.7142857142857143</v>
      </c>
      <c r="GF164" s="97">
        <f t="shared" si="209"/>
        <v>0.85714285714285721</v>
      </c>
      <c r="GG164" s="97">
        <f t="shared" si="210"/>
        <v>0.85714285714285721</v>
      </c>
      <c r="GH164" s="97">
        <f t="shared" si="211"/>
        <v>0.5714285714285714</v>
      </c>
      <c r="GI164" s="97">
        <f t="shared" si="212"/>
        <v>0.85714285714285721</v>
      </c>
      <c r="GJ164" s="97">
        <f t="shared" si="213"/>
        <v>0.7142857142857143</v>
      </c>
      <c r="GK164" s="157">
        <f t="shared" si="214"/>
        <v>0.7142857142857143</v>
      </c>
      <c r="GL164" s="97"/>
      <c r="GM164" s="97"/>
      <c r="GN164" s="97"/>
      <c r="GO164" s="97"/>
      <c r="GP164" s="97"/>
      <c r="GQ164" s="97"/>
      <c r="GR164" s="97"/>
      <c r="GS164" s="97"/>
      <c r="GT164" s="97"/>
      <c r="GU164" s="97"/>
      <c r="GV164" s="97"/>
      <c r="GW164" s="97"/>
      <c r="GX164" s="97"/>
      <c r="GY164" s="97"/>
      <c r="GZ164" s="97"/>
      <c r="HA164" s="97"/>
      <c r="HB164" s="97"/>
      <c r="HC164" s="97"/>
      <c r="HD164" s="97"/>
      <c r="HE164" s="97"/>
      <c r="HF164" s="97"/>
      <c r="HG164" s="97"/>
      <c r="HH164" s="97"/>
      <c r="HI164" s="97"/>
      <c r="HJ164" s="97"/>
      <c r="HK164" s="97"/>
      <c r="HL164" s="97"/>
      <c r="HM164" s="97"/>
      <c r="HN164" s="97"/>
      <c r="HO164" s="99"/>
      <c r="HP164" s="99"/>
      <c r="HQ164" s="99"/>
      <c r="HR164" s="99"/>
      <c r="HS164" s="99"/>
      <c r="HT164" s="99"/>
      <c r="HU164" s="99"/>
      <c r="HV164" s="99"/>
      <c r="HW164" s="99"/>
      <c r="HX164" s="99"/>
      <c r="HY164" s="99"/>
      <c r="HZ164" s="99"/>
      <c r="IA164" s="99"/>
      <c r="IB164" s="99"/>
      <c r="IC164" s="99"/>
      <c r="ID164" s="99"/>
      <c r="IE164" s="99"/>
      <c r="IF164" s="99"/>
      <c r="IG164" s="99"/>
      <c r="IH164" s="99"/>
      <c r="II164" s="99"/>
      <c r="IJ164" s="99"/>
      <c r="IK164" s="99"/>
      <c r="IL164" s="99"/>
      <c r="IM164" s="99"/>
      <c r="IN164" s="99"/>
      <c r="IO164" s="99"/>
      <c r="IP164" s="99"/>
      <c r="IQ164" s="99"/>
      <c r="IR164" s="99"/>
      <c r="IS164" s="99"/>
      <c r="IT164" s="99"/>
      <c r="IU164" s="99"/>
      <c r="IV164" s="99"/>
      <c r="IW164" s="99"/>
      <c r="IX164" s="99"/>
      <c r="IY164" s="99"/>
      <c r="IZ164" s="99"/>
    </row>
    <row r="165" spans="2:260" x14ac:dyDescent="0.35">
      <c r="B165" s="73">
        <v>42614</v>
      </c>
      <c r="C165" s="92">
        <f>BS76</f>
        <v>9</v>
      </c>
      <c r="D165" s="92">
        <f t="shared" ref="D165:R165" si="221">BT76</f>
        <v>2</v>
      </c>
      <c r="E165" s="92">
        <f t="shared" si="221"/>
        <v>1</v>
      </c>
      <c r="F165" s="92">
        <f t="shared" si="221"/>
        <v>4</v>
      </c>
      <c r="G165" s="92">
        <f t="shared" si="221"/>
        <v>1</v>
      </c>
      <c r="H165" s="92">
        <f t="shared" si="221"/>
        <v>3</v>
      </c>
      <c r="I165" s="92">
        <f t="shared" si="221"/>
        <v>2</v>
      </c>
      <c r="J165" s="92">
        <f t="shared" si="221"/>
        <v>2</v>
      </c>
      <c r="K165" s="92">
        <f t="shared" si="221"/>
        <v>1</v>
      </c>
      <c r="L165" s="92">
        <f t="shared" si="221"/>
        <v>3</v>
      </c>
      <c r="M165" s="92">
        <f t="shared" si="221"/>
        <v>1</v>
      </c>
      <c r="N165" s="92">
        <f t="shared" si="221"/>
        <v>1</v>
      </c>
      <c r="O165" s="92">
        <f t="shared" si="221"/>
        <v>1</v>
      </c>
      <c r="P165" s="92">
        <f t="shared" si="221"/>
        <v>1</v>
      </c>
      <c r="Q165" s="92">
        <f t="shared" si="221"/>
        <v>1</v>
      </c>
      <c r="R165" s="150">
        <f t="shared" si="221"/>
        <v>1</v>
      </c>
      <c r="S165" s="92"/>
      <c r="T165" s="92"/>
      <c r="U165" s="100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75"/>
      <c r="AZ165" s="75"/>
      <c r="BA165" s="75"/>
      <c r="BB165" s="75"/>
      <c r="BC165" s="75"/>
      <c r="BD165" s="75"/>
      <c r="BE165" s="75"/>
      <c r="BF165" s="75"/>
      <c r="BG165" s="75"/>
      <c r="BH165" s="75"/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75"/>
      <c r="BU165" s="75"/>
      <c r="BV165" s="75"/>
      <c r="BW165" s="75"/>
      <c r="BX165" s="75"/>
      <c r="BY165" s="75"/>
      <c r="BZ165" s="75"/>
      <c r="CA165" s="75"/>
      <c r="CB165" s="75"/>
      <c r="CC165" s="75"/>
      <c r="CD165" s="75"/>
      <c r="CE165" s="75"/>
      <c r="CF165" s="75"/>
      <c r="CG165" s="75"/>
      <c r="CH165" s="75"/>
      <c r="CK165" s="94">
        <v>42614</v>
      </c>
      <c r="CL165" s="98">
        <f t="shared" si="158"/>
        <v>1</v>
      </c>
      <c r="CM165" s="98">
        <f t="shared" si="189"/>
        <v>0.22222222222222221</v>
      </c>
      <c r="CN165" s="98">
        <f t="shared" si="189"/>
        <v>0.1111111111111111</v>
      </c>
      <c r="CO165" s="98">
        <f t="shared" si="189"/>
        <v>0.44444444444444442</v>
      </c>
      <c r="CP165" s="98">
        <f t="shared" si="195"/>
        <v>0.1111111111111111</v>
      </c>
      <c r="CQ165" s="98">
        <f t="shared" si="195"/>
        <v>0.33333333333333331</v>
      </c>
      <c r="CR165" s="98">
        <f t="shared" si="195"/>
        <v>0.22222222222222221</v>
      </c>
      <c r="CS165" s="98">
        <f t="shared" si="195"/>
        <v>0.22222222222222221</v>
      </c>
      <c r="CT165" s="98">
        <f t="shared" si="195"/>
        <v>0.1111111111111111</v>
      </c>
      <c r="CU165" s="98">
        <f t="shared" si="195"/>
        <v>0.33333333333333331</v>
      </c>
      <c r="CV165" s="98">
        <f t="shared" si="195"/>
        <v>0.1111111111111111</v>
      </c>
      <c r="CW165" s="98">
        <f t="shared" si="195"/>
        <v>0.1111111111111111</v>
      </c>
      <c r="CX165" s="98">
        <f t="shared" si="195"/>
        <v>0.1111111111111111</v>
      </c>
      <c r="CY165" s="98">
        <f t="shared" si="195"/>
        <v>0.1111111111111111</v>
      </c>
      <c r="CZ165" s="98">
        <f t="shared" si="195"/>
        <v>0.1111111111111111</v>
      </c>
      <c r="DA165" s="143">
        <f t="shared" si="195"/>
        <v>0.1111111111111111</v>
      </c>
      <c r="DB165" s="97"/>
      <c r="DC165" s="97"/>
      <c r="DD165" s="101"/>
      <c r="DE165" s="97"/>
      <c r="DF165" s="97"/>
      <c r="DG165" s="97"/>
      <c r="DH165" s="97"/>
      <c r="DI165" s="97"/>
      <c r="DJ165" s="97"/>
      <c r="DK165" s="97"/>
      <c r="DL165" s="97"/>
      <c r="DM165" s="97"/>
      <c r="DN165" s="97"/>
      <c r="DO165" s="97"/>
      <c r="DP165" s="97"/>
      <c r="DQ165" s="97"/>
      <c r="DR165" s="97"/>
      <c r="DS165" s="97"/>
      <c r="DT165" s="97"/>
      <c r="DU165" s="97"/>
      <c r="DV165" s="97"/>
      <c r="DW165" s="97"/>
      <c r="DX165" s="97"/>
      <c r="DY165" s="97"/>
      <c r="DZ165" s="97"/>
      <c r="EA165" s="97"/>
      <c r="EB165" s="97"/>
      <c r="EC165" s="97"/>
      <c r="ED165" s="97"/>
      <c r="EE165" s="97"/>
      <c r="EF165" s="97"/>
      <c r="EG165" s="97"/>
      <c r="EH165" s="97"/>
      <c r="EI165" s="97"/>
      <c r="EJ165" s="97"/>
      <c r="EK165" s="97"/>
      <c r="EL165" s="97"/>
      <c r="EM165" s="97"/>
      <c r="EN165" s="97"/>
      <c r="EO165" s="97"/>
      <c r="EP165" s="97"/>
      <c r="EQ165" s="97"/>
      <c r="ER165" s="97"/>
      <c r="ES165" s="97"/>
      <c r="ET165" s="97"/>
      <c r="EU165" s="97"/>
      <c r="EV165" s="97"/>
      <c r="EW165" s="97"/>
      <c r="EX165" s="97"/>
      <c r="EY165" s="97"/>
      <c r="EZ165" s="97"/>
      <c r="FA165" s="97"/>
      <c r="FB165" s="97"/>
      <c r="FC165" s="97"/>
      <c r="FD165" s="97"/>
      <c r="FE165" s="97"/>
      <c r="FF165" s="97"/>
      <c r="FG165" s="97"/>
      <c r="FH165" s="97"/>
      <c r="FI165" s="97"/>
      <c r="FJ165" s="97"/>
      <c r="FK165" s="97"/>
      <c r="FL165" s="97"/>
      <c r="FM165" s="97"/>
      <c r="FN165" s="97"/>
      <c r="FO165" s="97"/>
      <c r="FP165" s="97"/>
      <c r="FQ165" s="97"/>
      <c r="FT165" s="96">
        <v>42614</v>
      </c>
      <c r="FU165" s="97">
        <f t="shared" si="198"/>
        <v>0</v>
      </c>
      <c r="FV165" s="97">
        <f t="shared" si="199"/>
        <v>0.77777777777777779</v>
      </c>
      <c r="FW165" s="97">
        <f t="shared" si="200"/>
        <v>0.88888888888888884</v>
      </c>
      <c r="FX165" s="97">
        <f t="shared" si="201"/>
        <v>0.55555555555555558</v>
      </c>
      <c r="FY165" s="97">
        <f t="shared" si="202"/>
        <v>0.88888888888888884</v>
      </c>
      <c r="FZ165" s="97">
        <f t="shared" si="203"/>
        <v>0.66666666666666674</v>
      </c>
      <c r="GA165" s="97">
        <f t="shared" si="204"/>
        <v>0.77777777777777779</v>
      </c>
      <c r="GB165" s="97">
        <f t="shared" si="205"/>
        <v>0.77777777777777779</v>
      </c>
      <c r="GC165" s="97">
        <f t="shared" si="206"/>
        <v>0.88888888888888884</v>
      </c>
      <c r="GD165" s="97">
        <f t="shared" si="207"/>
        <v>0.66666666666666674</v>
      </c>
      <c r="GE165" s="97">
        <f t="shared" si="208"/>
        <v>0.88888888888888884</v>
      </c>
      <c r="GF165" s="97">
        <f t="shared" si="209"/>
        <v>0.88888888888888884</v>
      </c>
      <c r="GG165" s="97">
        <f t="shared" si="210"/>
        <v>0.88888888888888884</v>
      </c>
      <c r="GH165" s="97">
        <f t="shared" si="211"/>
        <v>0.88888888888888884</v>
      </c>
      <c r="GI165" s="97">
        <f t="shared" si="212"/>
        <v>0.88888888888888884</v>
      </c>
      <c r="GJ165" s="157">
        <f t="shared" si="213"/>
        <v>0.88888888888888884</v>
      </c>
      <c r="GK165" s="97"/>
      <c r="GL165" s="97"/>
      <c r="GM165" s="97"/>
      <c r="GN165" s="97"/>
      <c r="GO165" s="97"/>
      <c r="GP165" s="97"/>
      <c r="GQ165" s="97"/>
      <c r="GR165" s="97"/>
      <c r="GS165" s="97"/>
      <c r="GT165" s="97"/>
      <c r="GU165" s="97"/>
      <c r="GV165" s="97"/>
      <c r="GW165" s="97"/>
      <c r="GX165" s="97"/>
      <c r="GY165" s="97"/>
      <c r="GZ165" s="97"/>
      <c r="HA165" s="97"/>
      <c r="HB165" s="97"/>
      <c r="HC165" s="97"/>
      <c r="HD165" s="97"/>
      <c r="HE165" s="97"/>
      <c r="HF165" s="97"/>
      <c r="HG165" s="97"/>
      <c r="HH165" s="97"/>
      <c r="HI165" s="97"/>
      <c r="HJ165" s="97"/>
      <c r="HK165" s="97"/>
      <c r="HL165" s="97"/>
      <c r="HM165" s="97"/>
      <c r="HN165" s="97"/>
      <c r="HO165" s="99"/>
      <c r="HP165" s="99"/>
      <c r="HQ165" s="99"/>
      <c r="HR165" s="99"/>
      <c r="HS165" s="99"/>
      <c r="HT165" s="99"/>
      <c r="HU165" s="99"/>
      <c r="HV165" s="99"/>
      <c r="HW165" s="99"/>
      <c r="HX165" s="99"/>
      <c r="HY165" s="99"/>
      <c r="HZ165" s="99"/>
      <c r="IA165" s="99"/>
      <c r="IB165" s="99"/>
      <c r="IC165" s="99"/>
      <c r="ID165" s="99"/>
      <c r="IE165" s="99"/>
      <c r="IF165" s="99"/>
      <c r="IG165" s="99"/>
      <c r="IH165" s="99"/>
      <c r="II165" s="99"/>
      <c r="IJ165" s="99"/>
      <c r="IK165" s="99"/>
      <c r="IL165" s="99"/>
      <c r="IM165" s="99"/>
      <c r="IN165" s="99"/>
      <c r="IO165" s="99"/>
      <c r="IP165" s="99"/>
      <c r="IQ165" s="99"/>
      <c r="IR165" s="99"/>
      <c r="IS165" s="99"/>
      <c r="IT165" s="99"/>
      <c r="IU165" s="99"/>
      <c r="IV165" s="99"/>
      <c r="IW165" s="99"/>
      <c r="IX165" s="99"/>
      <c r="IY165" s="99"/>
      <c r="IZ165" s="99"/>
    </row>
    <row r="166" spans="2:260" x14ac:dyDescent="0.35">
      <c r="B166" s="73">
        <v>42644</v>
      </c>
      <c r="C166" s="92">
        <f>BT77</f>
        <v>10</v>
      </c>
      <c r="D166" s="92">
        <f t="shared" ref="D166:Q166" si="222">BU77</f>
        <v>1</v>
      </c>
      <c r="E166" s="92">
        <f t="shared" si="222"/>
        <v>2</v>
      </c>
      <c r="F166" s="92">
        <f t="shared" si="222"/>
        <v>2</v>
      </c>
      <c r="G166" s="92">
        <f t="shared" si="222"/>
        <v>1</v>
      </c>
      <c r="H166" s="92">
        <f t="shared" si="222"/>
        <v>0</v>
      </c>
      <c r="I166" s="92">
        <f t="shared" si="222"/>
        <v>1</v>
      </c>
      <c r="J166" s="92">
        <f t="shared" si="222"/>
        <v>2</v>
      </c>
      <c r="K166" s="92">
        <f t="shared" si="222"/>
        <v>0</v>
      </c>
      <c r="L166" s="92">
        <f t="shared" si="222"/>
        <v>1</v>
      </c>
      <c r="M166" s="92">
        <f t="shared" si="222"/>
        <v>1</v>
      </c>
      <c r="N166" s="92">
        <f t="shared" si="222"/>
        <v>1</v>
      </c>
      <c r="O166" s="92">
        <f t="shared" si="222"/>
        <v>1</v>
      </c>
      <c r="P166" s="92">
        <f t="shared" si="222"/>
        <v>1</v>
      </c>
      <c r="Q166" s="150">
        <f t="shared" si="222"/>
        <v>1</v>
      </c>
      <c r="R166" s="92"/>
      <c r="S166" s="92"/>
      <c r="T166" s="92"/>
      <c r="U166" s="100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75"/>
      <c r="BI166" s="75"/>
      <c r="BJ166" s="75"/>
      <c r="BK166" s="75"/>
      <c r="BL166" s="75"/>
      <c r="BM166" s="75"/>
      <c r="BN166" s="75"/>
      <c r="BO166" s="75"/>
      <c r="BP166" s="75"/>
      <c r="BQ166" s="75"/>
      <c r="BR166" s="75"/>
      <c r="BS166" s="75"/>
      <c r="BT166" s="75"/>
      <c r="BU166" s="75"/>
      <c r="BV166" s="75"/>
      <c r="BW166" s="75"/>
      <c r="BX166" s="75"/>
      <c r="BY166" s="75"/>
      <c r="BZ166" s="75"/>
      <c r="CA166" s="75"/>
      <c r="CB166" s="75"/>
      <c r="CC166" s="75"/>
      <c r="CD166" s="75"/>
      <c r="CE166" s="75"/>
      <c r="CF166" s="75"/>
      <c r="CG166" s="75"/>
      <c r="CH166" s="75"/>
      <c r="CK166" s="94">
        <v>42644</v>
      </c>
      <c r="CL166" s="98">
        <f t="shared" ref="CL166:CL180" si="223">IFERROR(C166/$C166,0)</f>
        <v>1</v>
      </c>
      <c r="CM166" s="98">
        <f t="shared" ref="CM166:CZ178" si="224">IFERROR(D166/$C166,0)</f>
        <v>0.1</v>
      </c>
      <c r="CN166" s="98">
        <f t="shared" si="224"/>
        <v>0.2</v>
      </c>
      <c r="CO166" s="98">
        <f t="shared" si="224"/>
        <v>0.2</v>
      </c>
      <c r="CP166" s="98">
        <f t="shared" si="224"/>
        <v>0.1</v>
      </c>
      <c r="CQ166" s="98">
        <f t="shared" si="224"/>
        <v>0</v>
      </c>
      <c r="CR166" s="98">
        <f t="shared" si="224"/>
        <v>0.1</v>
      </c>
      <c r="CS166" s="98">
        <f t="shared" si="224"/>
        <v>0.2</v>
      </c>
      <c r="CT166" s="98">
        <f t="shared" si="224"/>
        <v>0</v>
      </c>
      <c r="CU166" s="98">
        <f t="shared" si="224"/>
        <v>0.1</v>
      </c>
      <c r="CV166" s="98">
        <f t="shared" si="224"/>
        <v>0.1</v>
      </c>
      <c r="CW166" s="98">
        <f t="shared" si="224"/>
        <v>0.1</v>
      </c>
      <c r="CX166" s="98">
        <f t="shared" si="224"/>
        <v>0.1</v>
      </c>
      <c r="CY166" s="98">
        <f t="shared" si="224"/>
        <v>0.1</v>
      </c>
      <c r="CZ166" s="143">
        <f t="shared" si="224"/>
        <v>0.1</v>
      </c>
      <c r="DA166" s="97"/>
      <c r="DB166" s="97"/>
      <c r="DC166" s="97"/>
      <c r="DD166" s="101"/>
      <c r="DE166" s="97"/>
      <c r="DF166" s="97"/>
      <c r="DG166" s="97"/>
      <c r="DH166" s="97"/>
      <c r="DI166" s="97"/>
      <c r="DJ166" s="97"/>
      <c r="DK166" s="97"/>
      <c r="DL166" s="97"/>
      <c r="DM166" s="97"/>
      <c r="DN166" s="97"/>
      <c r="DO166" s="97"/>
      <c r="DP166" s="97"/>
      <c r="DQ166" s="97"/>
      <c r="DR166" s="97"/>
      <c r="DS166" s="97"/>
      <c r="DT166" s="97"/>
      <c r="DU166" s="97"/>
      <c r="DV166" s="97"/>
      <c r="DW166" s="97"/>
      <c r="DX166" s="97"/>
      <c r="DY166" s="97"/>
      <c r="DZ166" s="97"/>
      <c r="EA166" s="97"/>
      <c r="EB166" s="97"/>
      <c r="EC166" s="97"/>
      <c r="ED166" s="97"/>
      <c r="EE166" s="97"/>
      <c r="EF166" s="97"/>
      <c r="EG166" s="97"/>
      <c r="EH166" s="97"/>
      <c r="EI166" s="97"/>
      <c r="EJ166" s="97"/>
      <c r="EK166" s="97"/>
      <c r="EL166" s="97"/>
      <c r="EM166" s="97"/>
      <c r="EN166" s="97"/>
      <c r="EO166" s="97"/>
      <c r="EP166" s="97"/>
      <c r="EQ166" s="97"/>
      <c r="ER166" s="97"/>
      <c r="ES166" s="97"/>
      <c r="ET166" s="97"/>
      <c r="EU166" s="97"/>
      <c r="EV166" s="97"/>
      <c r="EW166" s="97"/>
      <c r="EX166" s="97"/>
      <c r="EY166" s="97"/>
      <c r="EZ166" s="97"/>
      <c r="FA166" s="97"/>
      <c r="FB166" s="97"/>
      <c r="FC166" s="97"/>
      <c r="FD166" s="97"/>
      <c r="FE166" s="97"/>
      <c r="FF166" s="97"/>
      <c r="FG166" s="97"/>
      <c r="FH166" s="97"/>
      <c r="FI166" s="97"/>
      <c r="FJ166" s="97"/>
      <c r="FK166" s="97"/>
      <c r="FL166" s="97"/>
      <c r="FM166" s="97"/>
      <c r="FN166" s="97"/>
      <c r="FO166" s="97"/>
      <c r="FP166" s="97"/>
      <c r="FQ166" s="97"/>
      <c r="FT166" s="96">
        <v>42644</v>
      </c>
      <c r="FU166" s="97">
        <f t="shared" si="198"/>
        <v>0</v>
      </c>
      <c r="FV166" s="97">
        <f t="shared" si="199"/>
        <v>0.9</v>
      </c>
      <c r="FW166" s="97">
        <f t="shared" si="200"/>
        <v>0.8</v>
      </c>
      <c r="FX166" s="97">
        <f t="shared" si="201"/>
        <v>0.8</v>
      </c>
      <c r="FY166" s="97">
        <f t="shared" si="202"/>
        <v>0.9</v>
      </c>
      <c r="FZ166" s="97">
        <f t="shared" si="203"/>
        <v>1</v>
      </c>
      <c r="GA166" s="97">
        <f t="shared" si="204"/>
        <v>0.9</v>
      </c>
      <c r="GB166" s="97">
        <f t="shared" si="205"/>
        <v>0.8</v>
      </c>
      <c r="GC166" s="97">
        <f t="shared" si="206"/>
        <v>1</v>
      </c>
      <c r="GD166" s="97">
        <f t="shared" si="207"/>
        <v>0.9</v>
      </c>
      <c r="GE166" s="97">
        <f t="shared" si="208"/>
        <v>0.9</v>
      </c>
      <c r="GF166" s="97">
        <f t="shared" si="209"/>
        <v>0.9</v>
      </c>
      <c r="GG166" s="97">
        <f t="shared" si="210"/>
        <v>0.9</v>
      </c>
      <c r="GH166" s="97">
        <f t="shared" si="211"/>
        <v>0.9</v>
      </c>
      <c r="GI166" s="157">
        <f t="shared" si="212"/>
        <v>0.9</v>
      </c>
      <c r="GJ166" s="97"/>
      <c r="GK166" s="97"/>
      <c r="GL166" s="97"/>
      <c r="GM166" s="97"/>
      <c r="GN166" s="97"/>
      <c r="GO166" s="97"/>
      <c r="GP166" s="97"/>
      <c r="GQ166" s="97"/>
      <c r="GR166" s="97"/>
      <c r="GS166" s="97"/>
      <c r="GT166" s="97"/>
      <c r="GU166" s="97"/>
      <c r="GV166" s="97"/>
      <c r="GW166" s="97"/>
      <c r="GX166" s="97"/>
      <c r="GY166" s="97"/>
      <c r="GZ166" s="97"/>
      <c r="HA166" s="97"/>
      <c r="HB166" s="97"/>
      <c r="HC166" s="97"/>
      <c r="HD166" s="97"/>
      <c r="HE166" s="97"/>
      <c r="HF166" s="97"/>
      <c r="HG166" s="97"/>
      <c r="HH166" s="97"/>
      <c r="HI166" s="97"/>
      <c r="HJ166" s="97"/>
      <c r="HK166" s="97"/>
      <c r="HL166" s="97"/>
      <c r="HM166" s="97"/>
      <c r="HN166" s="97"/>
      <c r="HO166" s="99"/>
      <c r="HP166" s="99"/>
      <c r="HQ166" s="99"/>
      <c r="HR166" s="99"/>
      <c r="HS166" s="99"/>
      <c r="HT166" s="99"/>
      <c r="HU166" s="99"/>
      <c r="HV166" s="99"/>
      <c r="HW166" s="99"/>
      <c r="HX166" s="99"/>
      <c r="HY166" s="99"/>
      <c r="HZ166" s="99"/>
      <c r="IA166" s="99"/>
      <c r="IB166" s="99"/>
      <c r="IC166" s="99"/>
      <c r="ID166" s="99"/>
      <c r="IE166" s="99"/>
      <c r="IF166" s="99"/>
      <c r="IG166" s="99"/>
      <c r="IH166" s="99"/>
      <c r="II166" s="99"/>
      <c r="IJ166" s="99"/>
      <c r="IK166" s="99"/>
      <c r="IL166" s="99"/>
      <c r="IM166" s="99"/>
      <c r="IN166" s="99"/>
      <c r="IO166" s="99"/>
      <c r="IP166" s="99"/>
      <c r="IQ166" s="99"/>
      <c r="IR166" s="99"/>
      <c r="IS166" s="99"/>
      <c r="IT166" s="99"/>
      <c r="IU166" s="99"/>
      <c r="IV166" s="99"/>
      <c r="IW166" s="99"/>
      <c r="IX166" s="99"/>
      <c r="IY166" s="99"/>
      <c r="IZ166" s="99"/>
    </row>
    <row r="167" spans="2:260" x14ac:dyDescent="0.35">
      <c r="B167" s="73">
        <v>42675</v>
      </c>
      <c r="C167" s="92">
        <f>BU78</f>
        <v>10</v>
      </c>
      <c r="D167" s="92">
        <f t="shared" ref="D167:P167" si="225">BV78</f>
        <v>0</v>
      </c>
      <c r="E167" s="92">
        <f t="shared" si="225"/>
        <v>0</v>
      </c>
      <c r="F167" s="92">
        <f t="shared" si="225"/>
        <v>0</v>
      </c>
      <c r="G167" s="92">
        <f t="shared" si="225"/>
        <v>1</v>
      </c>
      <c r="H167" s="92">
        <f t="shared" si="225"/>
        <v>0</v>
      </c>
      <c r="I167" s="92">
        <f t="shared" si="225"/>
        <v>1</v>
      </c>
      <c r="J167" s="92">
        <f t="shared" si="225"/>
        <v>0</v>
      </c>
      <c r="K167" s="92">
        <f t="shared" si="225"/>
        <v>0</v>
      </c>
      <c r="L167" s="92">
        <f t="shared" si="225"/>
        <v>0</v>
      </c>
      <c r="M167" s="92">
        <f t="shared" si="225"/>
        <v>0</v>
      </c>
      <c r="N167" s="92">
        <f t="shared" si="225"/>
        <v>0</v>
      </c>
      <c r="O167" s="92">
        <f t="shared" si="225"/>
        <v>0</v>
      </c>
      <c r="P167" s="150">
        <f t="shared" si="225"/>
        <v>0</v>
      </c>
      <c r="Q167" s="92"/>
      <c r="R167" s="92"/>
      <c r="S167" s="92"/>
      <c r="T167" s="92"/>
      <c r="U167" s="100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5"/>
      <c r="BC167" s="75"/>
      <c r="BD167" s="75"/>
      <c r="BE167" s="75"/>
      <c r="BF167" s="75"/>
      <c r="BG167" s="75"/>
      <c r="BH167" s="75"/>
      <c r="BI167" s="75"/>
      <c r="BJ167" s="75"/>
      <c r="BK167" s="75"/>
      <c r="BL167" s="75"/>
      <c r="BM167" s="75"/>
      <c r="BN167" s="75"/>
      <c r="BO167" s="75"/>
      <c r="BP167" s="75"/>
      <c r="BQ167" s="75"/>
      <c r="BR167" s="75"/>
      <c r="BS167" s="75"/>
      <c r="BT167" s="75"/>
      <c r="BU167" s="75"/>
      <c r="BV167" s="75"/>
      <c r="BW167" s="75"/>
      <c r="BX167" s="75"/>
      <c r="BY167" s="75"/>
      <c r="BZ167" s="75"/>
      <c r="CA167" s="75"/>
      <c r="CB167" s="75"/>
      <c r="CC167" s="75"/>
      <c r="CD167" s="75"/>
      <c r="CE167" s="75"/>
      <c r="CF167" s="75"/>
      <c r="CG167" s="75"/>
      <c r="CH167" s="75"/>
      <c r="CK167" s="94">
        <v>42675</v>
      </c>
      <c r="CL167" s="151">
        <f t="shared" si="223"/>
        <v>1</v>
      </c>
      <c r="CM167" s="151">
        <f t="shared" si="224"/>
        <v>0</v>
      </c>
      <c r="CN167" s="151">
        <f t="shared" si="224"/>
        <v>0</v>
      </c>
      <c r="CO167" s="151">
        <f t="shared" si="224"/>
        <v>0</v>
      </c>
      <c r="CP167" s="151">
        <f t="shared" si="224"/>
        <v>0.1</v>
      </c>
      <c r="CQ167" s="151">
        <f t="shared" si="224"/>
        <v>0</v>
      </c>
      <c r="CR167" s="151">
        <f t="shared" si="224"/>
        <v>0.1</v>
      </c>
      <c r="CS167" s="151">
        <f t="shared" si="224"/>
        <v>0</v>
      </c>
      <c r="CT167" s="151">
        <f t="shared" si="224"/>
        <v>0</v>
      </c>
      <c r="CU167" s="151">
        <f t="shared" si="224"/>
        <v>0</v>
      </c>
      <c r="CV167" s="151">
        <f t="shared" si="224"/>
        <v>0</v>
      </c>
      <c r="CW167" s="151">
        <f t="shared" si="224"/>
        <v>0</v>
      </c>
      <c r="CX167" s="151">
        <f t="shared" si="224"/>
        <v>0</v>
      </c>
      <c r="CY167" s="143">
        <f t="shared" si="224"/>
        <v>0</v>
      </c>
      <c r="CZ167" s="97"/>
      <c r="DA167" s="97"/>
      <c r="DB167" s="97"/>
      <c r="DC167" s="97"/>
      <c r="DD167" s="101"/>
      <c r="DE167" s="97"/>
      <c r="DF167" s="97"/>
      <c r="DG167" s="97"/>
      <c r="DH167" s="97"/>
      <c r="DI167" s="97"/>
      <c r="DJ167" s="97"/>
      <c r="DK167" s="97"/>
      <c r="DL167" s="97"/>
      <c r="DM167" s="97"/>
      <c r="DN167" s="97"/>
      <c r="DO167" s="97"/>
      <c r="DP167" s="97"/>
      <c r="DQ167" s="97"/>
      <c r="DR167" s="97"/>
      <c r="DS167" s="97"/>
      <c r="DT167" s="97"/>
      <c r="DU167" s="97"/>
      <c r="DV167" s="97"/>
      <c r="DW167" s="97"/>
      <c r="DX167" s="97"/>
      <c r="DY167" s="97"/>
      <c r="DZ167" s="97"/>
      <c r="EA167" s="97"/>
      <c r="EB167" s="97"/>
      <c r="EC167" s="97"/>
      <c r="ED167" s="97"/>
      <c r="EE167" s="97"/>
      <c r="EF167" s="97"/>
      <c r="EG167" s="97"/>
      <c r="EH167" s="97"/>
      <c r="EI167" s="97"/>
      <c r="EJ167" s="97"/>
      <c r="EK167" s="97"/>
      <c r="EL167" s="97"/>
      <c r="EM167" s="97"/>
      <c r="EN167" s="97"/>
      <c r="EO167" s="97"/>
      <c r="EP167" s="97"/>
      <c r="EQ167" s="97"/>
      <c r="ER167" s="97"/>
      <c r="ES167" s="97"/>
      <c r="ET167" s="97"/>
      <c r="EU167" s="97"/>
      <c r="EV167" s="97"/>
      <c r="EW167" s="97"/>
      <c r="EX167" s="97"/>
      <c r="EY167" s="97"/>
      <c r="EZ167" s="97"/>
      <c r="FA167" s="97"/>
      <c r="FB167" s="97"/>
      <c r="FC167" s="97"/>
      <c r="FD167" s="97"/>
      <c r="FE167" s="97"/>
      <c r="FF167" s="97"/>
      <c r="FG167" s="97"/>
      <c r="FH167" s="97"/>
      <c r="FI167" s="97"/>
      <c r="FJ167" s="97"/>
      <c r="FK167" s="97"/>
      <c r="FL167" s="97"/>
      <c r="FM167" s="97"/>
      <c r="FN167" s="97"/>
      <c r="FO167" s="97"/>
      <c r="FP167" s="97"/>
      <c r="FQ167" s="97"/>
      <c r="FT167" s="96">
        <v>42675</v>
      </c>
      <c r="FU167" s="152">
        <f t="shared" si="198"/>
        <v>0</v>
      </c>
      <c r="FV167" s="152">
        <f t="shared" si="199"/>
        <v>1</v>
      </c>
      <c r="FW167" s="152">
        <f t="shared" si="200"/>
        <v>1</v>
      </c>
      <c r="FX167" s="152">
        <f t="shared" si="201"/>
        <v>1</v>
      </c>
      <c r="FY167" s="152">
        <f t="shared" si="202"/>
        <v>0.9</v>
      </c>
      <c r="FZ167" s="152">
        <f t="shared" si="203"/>
        <v>1</v>
      </c>
      <c r="GA167" s="152">
        <f t="shared" si="204"/>
        <v>0.9</v>
      </c>
      <c r="GB167" s="152">
        <f t="shared" si="205"/>
        <v>1</v>
      </c>
      <c r="GC167" s="152">
        <f t="shared" si="206"/>
        <v>1</v>
      </c>
      <c r="GD167" s="152">
        <f t="shared" si="207"/>
        <v>1</v>
      </c>
      <c r="GE167" s="152">
        <f t="shared" si="208"/>
        <v>1</v>
      </c>
      <c r="GF167" s="152">
        <f t="shared" si="209"/>
        <v>1</v>
      </c>
      <c r="GG167" s="152">
        <f t="shared" si="210"/>
        <v>1</v>
      </c>
      <c r="GH167" s="157">
        <f t="shared" si="211"/>
        <v>1</v>
      </c>
      <c r="GI167" s="97"/>
      <c r="GJ167" s="97"/>
      <c r="GK167" s="97"/>
      <c r="GL167" s="97"/>
      <c r="GM167" s="97"/>
      <c r="GN167" s="97"/>
      <c r="GO167" s="97"/>
      <c r="GP167" s="97"/>
      <c r="GQ167" s="97"/>
      <c r="GR167" s="97"/>
      <c r="GS167" s="97"/>
      <c r="GT167" s="97"/>
      <c r="GU167" s="97"/>
      <c r="GV167" s="97"/>
      <c r="GW167" s="97"/>
      <c r="GX167" s="97"/>
      <c r="GY167" s="97"/>
      <c r="GZ167" s="97"/>
      <c r="HA167" s="97"/>
      <c r="HB167" s="97"/>
      <c r="HC167" s="97"/>
      <c r="HD167" s="97"/>
      <c r="HE167" s="97"/>
      <c r="HF167" s="97"/>
      <c r="HG167" s="97"/>
      <c r="HH167" s="97"/>
      <c r="HI167" s="97"/>
      <c r="HJ167" s="97"/>
      <c r="HK167" s="97"/>
      <c r="HL167" s="97"/>
      <c r="HM167" s="97"/>
      <c r="HN167" s="97"/>
      <c r="HO167" s="99"/>
      <c r="HP167" s="99"/>
      <c r="HQ167" s="99"/>
      <c r="HR167" s="99"/>
      <c r="HS167" s="99"/>
      <c r="HT167" s="99"/>
      <c r="HU167" s="99"/>
      <c r="HV167" s="99"/>
      <c r="HW167" s="99"/>
      <c r="HX167" s="99"/>
      <c r="HY167" s="99"/>
      <c r="HZ167" s="99"/>
      <c r="IA167" s="99"/>
      <c r="IB167" s="99"/>
      <c r="IC167" s="99"/>
      <c r="ID167" s="99"/>
      <c r="IE167" s="99"/>
      <c r="IF167" s="99"/>
      <c r="IG167" s="99"/>
      <c r="IH167" s="99"/>
      <c r="II167" s="99"/>
      <c r="IJ167" s="99"/>
      <c r="IK167" s="99"/>
      <c r="IL167" s="99"/>
      <c r="IM167" s="99"/>
      <c r="IN167" s="99"/>
      <c r="IO167" s="99"/>
      <c r="IP167" s="99"/>
      <c r="IQ167" s="99"/>
      <c r="IR167" s="99"/>
      <c r="IS167" s="99"/>
      <c r="IT167" s="99"/>
      <c r="IU167" s="99"/>
      <c r="IV167" s="99"/>
      <c r="IW167" s="99"/>
      <c r="IX167" s="99"/>
      <c r="IY167" s="99"/>
      <c r="IZ167" s="99"/>
    </row>
    <row r="168" spans="2:260" x14ac:dyDescent="0.35">
      <c r="B168" s="73">
        <v>42705</v>
      </c>
      <c r="C168" s="92">
        <f>BV79</f>
        <v>8</v>
      </c>
      <c r="D168" s="92">
        <f t="shared" ref="D168:O168" si="226">BW79</f>
        <v>0</v>
      </c>
      <c r="E168" s="92">
        <f t="shared" si="226"/>
        <v>0</v>
      </c>
      <c r="F168" s="92">
        <f t="shared" si="226"/>
        <v>0</v>
      </c>
      <c r="G168" s="92">
        <f t="shared" si="226"/>
        <v>0</v>
      </c>
      <c r="H168" s="92">
        <f t="shared" si="226"/>
        <v>1</v>
      </c>
      <c r="I168" s="92">
        <f t="shared" si="226"/>
        <v>2</v>
      </c>
      <c r="J168" s="92">
        <f t="shared" si="226"/>
        <v>2</v>
      </c>
      <c r="K168" s="92">
        <f t="shared" si="226"/>
        <v>1</v>
      </c>
      <c r="L168" s="92">
        <f t="shared" si="226"/>
        <v>0</v>
      </c>
      <c r="M168" s="92">
        <f t="shared" si="226"/>
        <v>0</v>
      </c>
      <c r="N168" s="92">
        <f t="shared" si="226"/>
        <v>1</v>
      </c>
      <c r="O168" s="150">
        <f t="shared" si="226"/>
        <v>0</v>
      </c>
      <c r="P168" s="92"/>
      <c r="Q168" s="92"/>
      <c r="R168" s="92"/>
      <c r="S168" s="92"/>
      <c r="T168" s="92"/>
      <c r="U168" s="100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75"/>
      <c r="BI168" s="75"/>
      <c r="BJ168" s="75"/>
      <c r="BK168" s="75"/>
      <c r="BL168" s="75"/>
      <c r="BM168" s="75"/>
      <c r="BN168" s="75"/>
      <c r="BO168" s="75"/>
      <c r="BP168" s="75"/>
      <c r="BQ168" s="75"/>
      <c r="BR168" s="75"/>
      <c r="BS168" s="75"/>
      <c r="BT168" s="75"/>
      <c r="BU168" s="75"/>
      <c r="BV168" s="75"/>
      <c r="BW168" s="75"/>
      <c r="BX168" s="75"/>
      <c r="BY168" s="75"/>
      <c r="BZ168" s="75"/>
      <c r="CA168" s="75"/>
      <c r="CB168" s="75"/>
      <c r="CC168" s="75"/>
      <c r="CD168" s="75"/>
      <c r="CE168" s="75"/>
      <c r="CF168" s="75"/>
      <c r="CG168" s="75"/>
      <c r="CH168" s="75"/>
      <c r="CK168" s="94">
        <v>42705</v>
      </c>
      <c r="CL168" s="151">
        <f t="shared" si="223"/>
        <v>1</v>
      </c>
      <c r="CM168" s="151">
        <f t="shared" si="224"/>
        <v>0</v>
      </c>
      <c r="CN168" s="151">
        <f t="shared" si="224"/>
        <v>0</v>
      </c>
      <c r="CO168" s="151">
        <f t="shared" si="224"/>
        <v>0</v>
      </c>
      <c r="CP168" s="151">
        <f t="shared" si="224"/>
        <v>0</v>
      </c>
      <c r="CQ168" s="151">
        <f t="shared" si="224"/>
        <v>0.125</v>
      </c>
      <c r="CR168" s="151">
        <f t="shared" si="224"/>
        <v>0.25</v>
      </c>
      <c r="CS168" s="151">
        <f t="shared" si="224"/>
        <v>0.25</v>
      </c>
      <c r="CT168" s="151">
        <f t="shared" si="224"/>
        <v>0.125</v>
      </c>
      <c r="CU168" s="151">
        <f t="shared" si="224"/>
        <v>0</v>
      </c>
      <c r="CV168" s="151">
        <f t="shared" si="224"/>
        <v>0</v>
      </c>
      <c r="CW168" s="151">
        <f t="shared" si="224"/>
        <v>0.125</v>
      </c>
      <c r="CX168" s="143">
        <f t="shared" si="224"/>
        <v>0</v>
      </c>
      <c r="CY168" s="97"/>
      <c r="CZ168" s="97"/>
      <c r="DA168" s="97"/>
      <c r="DB168" s="97"/>
      <c r="DC168" s="97"/>
      <c r="DD168" s="101"/>
      <c r="DE168" s="97"/>
      <c r="DF168" s="97"/>
      <c r="DG168" s="97"/>
      <c r="DH168" s="97"/>
      <c r="DI168" s="97"/>
      <c r="DJ168" s="97"/>
      <c r="DK168" s="97"/>
      <c r="DL168" s="97"/>
      <c r="DM168" s="97"/>
      <c r="DN168" s="97"/>
      <c r="DO168" s="97"/>
      <c r="DP168" s="97"/>
      <c r="DQ168" s="97"/>
      <c r="DR168" s="97"/>
      <c r="DS168" s="97"/>
      <c r="DT168" s="97"/>
      <c r="DU168" s="97"/>
      <c r="DV168" s="97"/>
      <c r="DW168" s="97"/>
      <c r="DX168" s="97"/>
      <c r="DY168" s="97"/>
      <c r="DZ168" s="97"/>
      <c r="EA168" s="97"/>
      <c r="EB168" s="97"/>
      <c r="EC168" s="97"/>
      <c r="ED168" s="97"/>
      <c r="EE168" s="97"/>
      <c r="EF168" s="97"/>
      <c r="EG168" s="97"/>
      <c r="EH168" s="97"/>
      <c r="EI168" s="97"/>
      <c r="EJ168" s="97"/>
      <c r="EK168" s="97"/>
      <c r="EL168" s="97"/>
      <c r="EM168" s="97"/>
      <c r="EN168" s="97"/>
      <c r="EO168" s="97"/>
      <c r="EP168" s="97"/>
      <c r="EQ168" s="97"/>
      <c r="ER168" s="97"/>
      <c r="ES168" s="97"/>
      <c r="ET168" s="97"/>
      <c r="EU168" s="97"/>
      <c r="EV168" s="97"/>
      <c r="EW168" s="97"/>
      <c r="EX168" s="97"/>
      <c r="EY168" s="97"/>
      <c r="EZ168" s="97"/>
      <c r="FA168" s="97"/>
      <c r="FB168" s="97"/>
      <c r="FC168" s="97"/>
      <c r="FD168" s="97"/>
      <c r="FE168" s="97"/>
      <c r="FF168" s="97"/>
      <c r="FG168" s="97"/>
      <c r="FH168" s="97"/>
      <c r="FI168" s="97"/>
      <c r="FJ168" s="97"/>
      <c r="FK168" s="97"/>
      <c r="FL168" s="97"/>
      <c r="FM168" s="97"/>
      <c r="FN168" s="97"/>
      <c r="FO168" s="97"/>
      <c r="FP168" s="97"/>
      <c r="FQ168" s="97"/>
      <c r="FT168" s="96">
        <v>42705</v>
      </c>
      <c r="FU168" s="152">
        <f t="shared" si="198"/>
        <v>0</v>
      </c>
      <c r="FV168" s="152">
        <f t="shared" si="199"/>
        <v>1</v>
      </c>
      <c r="FW168" s="152">
        <f t="shared" si="200"/>
        <v>1</v>
      </c>
      <c r="FX168" s="152">
        <f t="shared" si="201"/>
        <v>1</v>
      </c>
      <c r="FY168" s="152">
        <f t="shared" si="202"/>
        <v>1</v>
      </c>
      <c r="FZ168" s="152">
        <f t="shared" si="203"/>
        <v>0.875</v>
      </c>
      <c r="GA168" s="152">
        <f t="shared" si="204"/>
        <v>0.75</v>
      </c>
      <c r="GB168" s="152">
        <f t="shared" si="205"/>
        <v>0.75</v>
      </c>
      <c r="GC168" s="152">
        <f t="shared" si="206"/>
        <v>0.875</v>
      </c>
      <c r="GD168" s="152">
        <f t="shared" si="207"/>
        <v>1</v>
      </c>
      <c r="GE168" s="152">
        <f t="shared" si="208"/>
        <v>1</v>
      </c>
      <c r="GF168" s="152">
        <f t="shared" si="209"/>
        <v>0.875</v>
      </c>
      <c r="GG168" s="157">
        <f t="shared" si="210"/>
        <v>1</v>
      </c>
      <c r="GH168" s="97"/>
      <c r="GI168" s="97"/>
      <c r="GJ168" s="97"/>
      <c r="GK168" s="97"/>
      <c r="GL168" s="97"/>
      <c r="GM168" s="97"/>
      <c r="GN168" s="97"/>
      <c r="GO168" s="97"/>
      <c r="GP168" s="97"/>
      <c r="GQ168" s="97"/>
      <c r="GR168" s="97"/>
      <c r="GS168" s="97"/>
      <c r="GT168" s="97"/>
      <c r="GU168" s="97"/>
      <c r="GV168" s="97"/>
      <c r="GW168" s="97"/>
      <c r="GX168" s="97"/>
      <c r="GY168" s="97"/>
      <c r="GZ168" s="97"/>
      <c r="HA168" s="97"/>
      <c r="HB168" s="97"/>
      <c r="HC168" s="97"/>
      <c r="HD168" s="97"/>
      <c r="HE168" s="97"/>
      <c r="HF168" s="97"/>
      <c r="HG168" s="97"/>
      <c r="HH168" s="97"/>
      <c r="HI168" s="97"/>
      <c r="HJ168" s="97"/>
      <c r="HK168" s="97"/>
      <c r="HL168" s="97"/>
      <c r="HM168" s="97"/>
      <c r="HN168" s="97"/>
      <c r="HO168" s="99"/>
      <c r="HP168" s="99"/>
      <c r="HQ168" s="99"/>
      <c r="HR168" s="99"/>
      <c r="HS168" s="99"/>
      <c r="HT168" s="99"/>
      <c r="HU168" s="99"/>
      <c r="HV168" s="99"/>
      <c r="HW168" s="99"/>
      <c r="HX168" s="99"/>
      <c r="HY168" s="99"/>
      <c r="HZ168" s="99"/>
      <c r="IA168" s="99"/>
      <c r="IB168" s="99"/>
      <c r="IC168" s="99"/>
      <c r="ID168" s="99"/>
      <c r="IE168" s="99"/>
      <c r="IF168" s="99"/>
      <c r="IG168" s="99"/>
      <c r="IH168" s="99"/>
      <c r="II168" s="99"/>
      <c r="IJ168" s="99"/>
      <c r="IK168" s="99"/>
      <c r="IL168" s="99"/>
      <c r="IM168" s="99"/>
      <c r="IN168" s="99"/>
      <c r="IO168" s="99"/>
      <c r="IP168" s="99"/>
      <c r="IQ168" s="99"/>
      <c r="IR168" s="99"/>
      <c r="IS168" s="99"/>
      <c r="IT168" s="99"/>
      <c r="IU168" s="99"/>
      <c r="IV168" s="99"/>
      <c r="IW168" s="99"/>
      <c r="IX168" s="99"/>
      <c r="IY168" s="99"/>
      <c r="IZ168" s="99"/>
    </row>
    <row r="169" spans="2:260" x14ac:dyDescent="0.35">
      <c r="B169" s="73">
        <v>42736</v>
      </c>
      <c r="C169" s="156">
        <f>BW80</f>
        <v>4</v>
      </c>
      <c r="D169" s="156">
        <f t="shared" ref="D169:N169" si="227">BX80</f>
        <v>1</v>
      </c>
      <c r="E169" s="156">
        <f t="shared" si="227"/>
        <v>1</v>
      </c>
      <c r="F169" s="156">
        <f t="shared" si="227"/>
        <v>1</v>
      </c>
      <c r="G169" s="156">
        <f t="shared" si="227"/>
        <v>1</v>
      </c>
      <c r="H169" s="156">
        <f t="shared" si="227"/>
        <v>1</v>
      </c>
      <c r="I169" s="156">
        <f t="shared" si="227"/>
        <v>1</v>
      </c>
      <c r="J169" s="156">
        <f t="shared" si="227"/>
        <v>1</v>
      </c>
      <c r="K169" s="156">
        <f t="shared" si="227"/>
        <v>0</v>
      </c>
      <c r="L169" s="156">
        <f t="shared" si="227"/>
        <v>0</v>
      </c>
      <c r="M169" s="156">
        <f t="shared" si="227"/>
        <v>0</v>
      </c>
      <c r="N169" s="150">
        <f t="shared" si="227"/>
        <v>0</v>
      </c>
      <c r="O169" s="92"/>
      <c r="P169" s="92"/>
      <c r="Q169" s="92"/>
      <c r="R169" s="92"/>
      <c r="S169" s="92"/>
      <c r="T169" s="92"/>
      <c r="U169" s="100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75"/>
      <c r="BA169" s="75"/>
      <c r="BB169" s="75"/>
      <c r="BC169" s="75"/>
      <c r="BD169" s="75"/>
      <c r="BE169" s="75"/>
      <c r="BF169" s="75"/>
      <c r="BG169" s="75"/>
      <c r="BH169" s="75"/>
      <c r="BI169" s="75"/>
      <c r="BJ169" s="75"/>
      <c r="BK169" s="75"/>
      <c r="BL169" s="75"/>
      <c r="BM169" s="75"/>
      <c r="BN169" s="75"/>
      <c r="BO169" s="75"/>
      <c r="BP169" s="75"/>
      <c r="BQ169" s="75"/>
      <c r="BR169" s="75"/>
      <c r="BS169" s="75"/>
      <c r="BT169" s="75"/>
      <c r="BU169" s="75"/>
      <c r="BV169" s="75"/>
      <c r="BW169" s="75"/>
      <c r="BX169" s="75"/>
      <c r="BY169" s="75"/>
      <c r="BZ169" s="75"/>
      <c r="CA169" s="75"/>
      <c r="CB169" s="75"/>
      <c r="CC169" s="75"/>
      <c r="CD169" s="75"/>
      <c r="CE169" s="75"/>
      <c r="CF169" s="75"/>
      <c r="CG169" s="75"/>
      <c r="CH169" s="75"/>
      <c r="CK169" s="94">
        <v>42736</v>
      </c>
      <c r="CL169" s="151">
        <f t="shared" si="223"/>
        <v>1</v>
      </c>
      <c r="CM169" s="151">
        <f t="shared" si="224"/>
        <v>0.25</v>
      </c>
      <c r="CN169" s="151">
        <f t="shared" si="224"/>
        <v>0.25</v>
      </c>
      <c r="CO169" s="151">
        <f t="shared" si="224"/>
        <v>0.25</v>
      </c>
      <c r="CP169" s="151">
        <f t="shared" si="224"/>
        <v>0.25</v>
      </c>
      <c r="CQ169" s="151">
        <f t="shared" si="224"/>
        <v>0.25</v>
      </c>
      <c r="CR169" s="151">
        <f t="shared" si="224"/>
        <v>0.25</v>
      </c>
      <c r="CS169" s="151">
        <f t="shared" si="224"/>
        <v>0.25</v>
      </c>
      <c r="CT169" s="151">
        <f t="shared" si="224"/>
        <v>0</v>
      </c>
      <c r="CU169" s="151">
        <f t="shared" si="224"/>
        <v>0</v>
      </c>
      <c r="CV169" s="151">
        <f t="shared" si="224"/>
        <v>0</v>
      </c>
      <c r="CW169" s="143">
        <f t="shared" si="224"/>
        <v>0</v>
      </c>
      <c r="CX169" s="97"/>
      <c r="CY169" s="97"/>
      <c r="CZ169" s="97"/>
      <c r="DA169" s="97"/>
      <c r="DB169" s="97"/>
      <c r="DC169" s="97"/>
      <c r="DD169" s="101"/>
      <c r="DE169" s="97"/>
      <c r="DF169" s="97"/>
      <c r="DG169" s="97"/>
      <c r="DH169" s="97"/>
      <c r="DI169" s="97"/>
      <c r="DJ169" s="97"/>
      <c r="DK169" s="97"/>
      <c r="DL169" s="97"/>
      <c r="DM169" s="97"/>
      <c r="DN169" s="97"/>
      <c r="DO169" s="97"/>
      <c r="DP169" s="97"/>
      <c r="DQ169" s="97"/>
      <c r="DR169" s="97"/>
      <c r="DS169" s="97"/>
      <c r="DT169" s="97"/>
      <c r="DU169" s="97"/>
      <c r="DV169" s="97"/>
      <c r="DW169" s="97"/>
      <c r="DX169" s="97"/>
      <c r="DY169" s="97"/>
      <c r="DZ169" s="97"/>
      <c r="EA169" s="97"/>
      <c r="EB169" s="97"/>
      <c r="EC169" s="97"/>
      <c r="ED169" s="97"/>
      <c r="EE169" s="97"/>
      <c r="EF169" s="97"/>
      <c r="EG169" s="97"/>
      <c r="EH169" s="97"/>
      <c r="EI169" s="97"/>
      <c r="EJ169" s="97"/>
      <c r="EK169" s="97"/>
      <c r="EL169" s="97"/>
      <c r="EM169" s="97"/>
      <c r="EN169" s="97"/>
      <c r="EO169" s="97"/>
      <c r="EP169" s="97"/>
      <c r="EQ169" s="97"/>
      <c r="ER169" s="97"/>
      <c r="ES169" s="97"/>
      <c r="ET169" s="97"/>
      <c r="EU169" s="97"/>
      <c r="EV169" s="97"/>
      <c r="EW169" s="97"/>
      <c r="EX169" s="97"/>
      <c r="EY169" s="97"/>
      <c r="EZ169" s="97"/>
      <c r="FA169" s="97"/>
      <c r="FB169" s="97"/>
      <c r="FC169" s="97"/>
      <c r="FD169" s="97"/>
      <c r="FE169" s="97"/>
      <c r="FF169" s="97"/>
      <c r="FG169" s="97"/>
      <c r="FH169" s="97"/>
      <c r="FI169" s="97"/>
      <c r="FJ169" s="97"/>
      <c r="FK169" s="97"/>
      <c r="FL169" s="97"/>
      <c r="FM169" s="97"/>
      <c r="FN169" s="97"/>
      <c r="FO169" s="97"/>
      <c r="FP169" s="97"/>
      <c r="FQ169" s="97"/>
      <c r="FT169" s="96">
        <v>42736</v>
      </c>
      <c r="FU169" s="152">
        <f t="shared" si="198"/>
        <v>0</v>
      </c>
      <c r="FV169" s="152">
        <f t="shared" si="199"/>
        <v>0.75</v>
      </c>
      <c r="FW169" s="152">
        <f t="shared" si="200"/>
        <v>0.75</v>
      </c>
      <c r="FX169" s="152">
        <f t="shared" si="201"/>
        <v>0.75</v>
      </c>
      <c r="FY169" s="152">
        <f t="shared" si="202"/>
        <v>0.75</v>
      </c>
      <c r="FZ169" s="152">
        <f t="shared" si="203"/>
        <v>0.75</v>
      </c>
      <c r="GA169" s="152">
        <f t="shared" si="204"/>
        <v>0.75</v>
      </c>
      <c r="GB169" s="152">
        <f t="shared" si="205"/>
        <v>0.75</v>
      </c>
      <c r="GC169" s="152">
        <f t="shared" si="206"/>
        <v>1</v>
      </c>
      <c r="GD169" s="152">
        <f t="shared" si="207"/>
        <v>1</v>
      </c>
      <c r="GE169" s="152">
        <f t="shared" si="208"/>
        <v>1</v>
      </c>
      <c r="GF169" s="157">
        <f t="shared" si="209"/>
        <v>1</v>
      </c>
      <c r="GG169" s="97"/>
      <c r="GH169" s="97"/>
      <c r="GI169" s="97"/>
      <c r="GJ169" s="97"/>
      <c r="GK169" s="97"/>
      <c r="GL169" s="97"/>
      <c r="GM169" s="97"/>
      <c r="GN169" s="97"/>
      <c r="GO169" s="97"/>
      <c r="GP169" s="97"/>
      <c r="GQ169" s="97"/>
      <c r="GR169" s="97"/>
      <c r="GS169" s="97"/>
      <c r="GT169" s="97"/>
      <c r="GU169" s="97"/>
      <c r="GV169" s="97"/>
      <c r="GW169" s="97"/>
      <c r="GX169" s="97"/>
      <c r="GY169" s="97"/>
      <c r="GZ169" s="97"/>
      <c r="HA169" s="97"/>
      <c r="HB169" s="97"/>
      <c r="HC169" s="97"/>
      <c r="HD169" s="97"/>
      <c r="HE169" s="97"/>
      <c r="HF169" s="97"/>
      <c r="HG169" s="97"/>
      <c r="HH169" s="97"/>
      <c r="HI169" s="97"/>
      <c r="HJ169" s="97"/>
      <c r="HK169" s="97"/>
      <c r="HL169" s="97"/>
      <c r="HM169" s="97"/>
      <c r="HN169" s="97"/>
      <c r="HO169" s="99"/>
      <c r="HP169" s="99"/>
      <c r="HQ169" s="99"/>
      <c r="HR169" s="99"/>
      <c r="HS169" s="99"/>
      <c r="HT169" s="99"/>
      <c r="HU169" s="99"/>
      <c r="HV169" s="99"/>
      <c r="HW169" s="99"/>
      <c r="HX169" s="99"/>
      <c r="HY169" s="99"/>
      <c r="HZ169" s="99"/>
      <c r="IA169" s="99"/>
      <c r="IB169" s="99"/>
      <c r="IC169" s="99"/>
      <c r="ID169" s="99"/>
      <c r="IE169" s="99"/>
      <c r="IF169" s="99"/>
      <c r="IG169" s="99"/>
      <c r="IH169" s="99"/>
      <c r="II169" s="99"/>
      <c r="IJ169" s="99"/>
      <c r="IK169" s="99"/>
      <c r="IL169" s="99"/>
      <c r="IM169" s="99"/>
      <c r="IN169" s="99"/>
      <c r="IO169" s="99"/>
      <c r="IP169" s="99"/>
      <c r="IQ169" s="99"/>
      <c r="IR169" s="99"/>
      <c r="IS169" s="99"/>
      <c r="IT169" s="99"/>
      <c r="IU169" s="99"/>
      <c r="IV169" s="99"/>
      <c r="IW169" s="99"/>
      <c r="IX169" s="99"/>
      <c r="IY169" s="99"/>
      <c r="IZ169" s="99"/>
    </row>
    <row r="170" spans="2:260" x14ac:dyDescent="0.35">
      <c r="B170" s="73">
        <v>42767</v>
      </c>
      <c r="C170" s="92">
        <f>BX81</f>
        <v>8</v>
      </c>
      <c r="D170" s="92">
        <f t="shared" ref="D170:M170" si="228">BY81</f>
        <v>1</v>
      </c>
      <c r="E170" s="92">
        <f t="shared" si="228"/>
        <v>2</v>
      </c>
      <c r="F170" s="92">
        <f t="shared" si="228"/>
        <v>0</v>
      </c>
      <c r="G170" s="92">
        <f t="shared" si="228"/>
        <v>1</v>
      </c>
      <c r="H170" s="92">
        <f t="shared" si="228"/>
        <v>1</v>
      </c>
      <c r="I170" s="92">
        <f t="shared" si="228"/>
        <v>0</v>
      </c>
      <c r="J170" s="92">
        <f t="shared" si="228"/>
        <v>1</v>
      </c>
      <c r="K170" s="92">
        <f t="shared" si="228"/>
        <v>2</v>
      </c>
      <c r="L170" s="92">
        <f t="shared" si="228"/>
        <v>2</v>
      </c>
      <c r="M170" s="150">
        <f t="shared" si="228"/>
        <v>0</v>
      </c>
      <c r="N170" s="92"/>
      <c r="O170" s="92"/>
      <c r="P170" s="92"/>
      <c r="Q170" s="92"/>
      <c r="R170" s="92"/>
      <c r="S170" s="92"/>
      <c r="T170" s="92"/>
      <c r="U170" s="100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75"/>
      <c r="AZ170" s="75"/>
      <c r="BA170" s="75"/>
      <c r="BB170" s="75"/>
      <c r="BC170" s="75"/>
      <c r="BD170" s="75"/>
      <c r="BE170" s="75"/>
      <c r="BF170" s="75"/>
      <c r="BG170" s="75"/>
      <c r="BH170" s="75"/>
      <c r="BI170" s="75"/>
      <c r="BJ170" s="75"/>
      <c r="BK170" s="75"/>
      <c r="BL170" s="75"/>
      <c r="BM170" s="75"/>
      <c r="BN170" s="75"/>
      <c r="BO170" s="75"/>
      <c r="BP170" s="75"/>
      <c r="BQ170" s="75"/>
      <c r="BR170" s="75"/>
      <c r="BS170" s="75"/>
      <c r="BT170" s="75"/>
      <c r="BU170" s="75"/>
      <c r="BV170" s="75"/>
      <c r="BW170" s="75"/>
      <c r="BX170" s="75"/>
      <c r="BY170" s="75"/>
      <c r="BZ170" s="75"/>
      <c r="CA170" s="75"/>
      <c r="CB170" s="75"/>
      <c r="CC170" s="75"/>
      <c r="CD170" s="75"/>
      <c r="CE170" s="75"/>
      <c r="CF170" s="75"/>
      <c r="CG170" s="75"/>
      <c r="CH170" s="75"/>
      <c r="CK170" s="94">
        <v>42767</v>
      </c>
      <c r="CL170" s="151">
        <f t="shared" si="223"/>
        <v>1</v>
      </c>
      <c r="CM170" s="151">
        <f t="shared" si="224"/>
        <v>0.125</v>
      </c>
      <c r="CN170" s="151">
        <f t="shared" si="224"/>
        <v>0.25</v>
      </c>
      <c r="CO170" s="151">
        <f t="shared" si="224"/>
        <v>0</v>
      </c>
      <c r="CP170" s="151">
        <f t="shared" si="224"/>
        <v>0.125</v>
      </c>
      <c r="CQ170" s="151">
        <f t="shared" si="224"/>
        <v>0.125</v>
      </c>
      <c r="CR170" s="151">
        <f t="shared" si="224"/>
        <v>0</v>
      </c>
      <c r="CS170" s="151">
        <f t="shared" si="224"/>
        <v>0.125</v>
      </c>
      <c r="CT170" s="151">
        <f t="shared" si="224"/>
        <v>0.25</v>
      </c>
      <c r="CU170" s="151">
        <f t="shared" si="224"/>
        <v>0.25</v>
      </c>
      <c r="CV170" s="143">
        <f t="shared" si="224"/>
        <v>0</v>
      </c>
      <c r="CW170" s="97"/>
      <c r="CX170" s="97"/>
      <c r="CY170" s="97"/>
      <c r="CZ170" s="97"/>
      <c r="DA170" s="97"/>
      <c r="DB170" s="97"/>
      <c r="DC170" s="97"/>
      <c r="DD170" s="101"/>
      <c r="DE170" s="97"/>
      <c r="DF170" s="97"/>
      <c r="DG170" s="97"/>
      <c r="DH170" s="97"/>
      <c r="DI170" s="97"/>
      <c r="DJ170" s="97"/>
      <c r="DK170" s="97"/>
      <c r="DL170" s="97"/>
      <c r="DM170" s="97"/>
      <c r="DN170" s="97"/>
      <c r="DO170" s="97"/>
      <c r="DP170" s="97"/>
      <c r="DQ170" s="97"/>
      <c r="DR170" s="97"/>
      <c r="DS170" s="97"/>
      <c r="DT170" s="97"/>
      <c r="DU170" s="97"/>
      <c r="DV170" s="97"/>
      <c r="DW170" s="97"/>
      <c r="DX170" s="97"/>
      <c r="DY170" s="97"/>
      <c r="DZ170" s="97"/>
      <c r="EA170" s="97"/>
      <c r="EB170" s="97"/>
      <c r="EC170" s="97"/>
      <c r="ED170" s="97"/>
      <c r="EE170" s="97"/>
      <c r="EF170" s="97"/>
      <c r="EG170" s="97"/>
      <c r="EH170" s="97"/>
      <c r="EI170" s="97"/>
      <c r="EJ170" s="97"/>
      <c r="EK170" s="97"/>
      <c r="EL170" s="97"/>
      <c r="EM170" s="97"/>
      <c r="EN170" s="97"/>
      <c r="EO170" s="97"/>
      <c r="EP170" s="97"/>
      <c r="EQ170" s="97"/>
      <c r="ER170" s="97"/>
      <c r="ES170" s="97"/>
      <c r="ET170" s="97"/>
      <c r="EU170" s="97"/>
      <c r="EV170" s="97"/>
      <c r="EW170" s="97"/>
      <c r="EX170" s="97"/>
      <c r="EY170" s="97"/>
      <c r="EZ170" s="97"/>
      <c r="FA170" s="97"/>
      <c r="FB170" s="97"/>
      <c r="FC170" s="97"/>
      <c r="FD170" s="97"/>
      <c r="FE170" s="97"/>
      <c r="FF170" s="97"/>
      <c r="FG170" s="97"/>
      <c r="FH170" s="97"/>
      <c r="FI170" s="97"/>
      <c r="FJ170" s="97"/>
      <c r="FK170" s="97"/>
      <c r="FL170" s="97"/>
      <c r="FM170" s="97"/>
      <c r="FN170" s="97"/>
      <c r="FO170" s="97"/>
      <c r="FP170" s="97"/>
      <c r="FQ170" s="97"/>
      <c r="FT170" s="96">
        <v>42767</v>
      </c>
      <c r="FU170" s="152">
        <f t="shared" si="198"/>
        <v>0</v>
      </c>
      <c r="FV170" s="152">
        <f t="shared" si="199"/>
        <v>0.875</v>
      </c>
      <c r="FW170" s="152">
        <f t="shared" si="200"/>
        <v>0.75</v>
      </c>
      <c r="FX170" s="152">
        <f t="shared" si="201"/>
        <v>1</v>
      </c>
      <c r="FY170" s="152">
        <f t="shared" si="202"/>
        <v>0.875</v>
      </c>
      <c r="FZ170" s="152">
        <f t="shared" si="203"/>
        <v>0.875</v>
      </c>
      <c r="GA170" s="152">
        <f t="shared" si="204"/>
        <v>1</v>
      </c>
      <c r="GB170" s="152">
        <f t="shared" si="205"/>
        <v>0.875</v>
      </c>
      <c r="GC170" s="152">
        <f t="shared" si="206"/>
        <v>0.75</v>
      </c>
      <c r="GD170" s="152">
        <f t="shared" si="207"/>
        <v>0.75</v>
      </c>
      <c r="GE170" s="157">
        <f t="shared" si="208"/>
        <v>1</v>
      </c>
      <c r="GF170" s="97"/>
      <c r="GG170" s="97"/>
      <c r="GH170" s="97"/>
      <c r="GI170" s="97"/>
      <c r="GJ170" s="97"/>
      <c r="GK170" s="97"/>
      <c r="GL170" s="97"/>
      <c r="GM170" s="97"/>
      <c r="GN170" s="97"/>
      <c r="GO170" s="97"/>
      <c r="GP170" s="97"/>
      <c r="GQ170" s="97"/>
      <c r="GR170" s="97"/>
      <c r="GS170" s="97"/>
      <c r="GT170" s="97"/>
      <c r="GU170" s="97"/>
      <c r="GV170" s="97"/>
      <c r="GW170" s="97"/>
      <c r="GX170" s="97"/>
      <c r="GY170" s="97"/>
      <c r="GZ170" s="97"/>
      <c r="HA170" s="97"/>
      <c r="HB170" s="97"/>
      <c r="HC170" s="97"/>
      <c r="HD170" s="97"/>
      <c r="HE170" s="97"/>
      <c r="HF170" s="97"/>
      <c r="HG170" s="97"/>
      <c r="HH170" s="97"/>
      <c r="HI170" s="97"/>
      <c r="HJ170" s="97"/>
      <c r="HK170" s="97"/>
      <c r="HL170" s="97"/>
      <c r="HM170" s="97"/>
      <c r="HN170" s="97"/>
      <c r="HO170" s="99"/>
      <c r="HP170" s="99"/>
      <c r="HQ170" s="99"/>
      <c r="HR170" s="99"/>
      <c r="HS170" s="99"/>
      <c r="HT170" s="99"/>
      <c r="HU170" s="99"/>
      <c r="HV170" s="99"/>
      <c r="HW170" s="99"/>
      <c r="HX170" s="99"/>
      <c r="HY170" s="99"/>
      <c r="HZ170" s="99"/>
      <c r="IA170" s="99"/>
      <c r="IB170" s="99"/>
      <c r="IC170" s="99"/>
      <c r="ID170" s="99"/>
      <c r="IE170" s="99"/>
      <c r="IF170" s="99"/>
      <c r="IG170" s="99"/>
      <c r="IH170" s="99"/>
      <c r="II170" s="99"/>
      <c r="IJ170" s="99"/>
      <c r="IK170" s="99"/>
      <c r="IL170" s="99"/>
      <c r="IM170" s="99"/>
      <c r="IN170" s="99"/>
      <c r="IO170" s="99"/>
      <c r="IP170" s="99"/>
      <c r="IQ170" s="99"/>
      <c r="IR170" s="99"/>
      <c r="IS170" s="99"/>
      <c r="IT170" s="99"/>
      <c r="IU170" s="99"/>
      <c r="IV170" s="99"/>
      <c r="IW170" s="99"/>
      <c r="IX170" s="99"/>
      <c r="IY170" s="99"/>
      <c r="IZ170" s="99"/>
    </row>
    <row r="171" spans="2:260" x14ac:dyDescent="0.35">
      <c r="B171" s="73">
        <v>42795</v>
      </c>
      <c r="C171" s="156">
        <f>BY82</f>
        <v>16</v>
      </c>
      <c r="D171" s="156">
        <f t="shared" ref="D171:L171" si="229">BZ82</f>
        <v>4</v>
      </c>
      <c r="E171" s="156">
        <f t="shared" si="229"/>
        <v>4</v>
      </c>
      <c r="F171" s="156">
        <f t="shared" si="229"/>
        <v>3</v>
      </c>
      <c r="G171" s="156">
        <f t="shared" si="229"/>
        <v>5</v>
      </c>
      <c r="H171" s="156">
        <f t="shared" si="229"/>
        <v>2</v>
      </c>
      <c r="I171" s="156">
        <f t="shared" si="229"/>
        <v>1</v>
      </c>
      <c r="J171" s="156">
        <f t="shared" si="229"/>
        <v>3</v>
      </c>
      <c r="K171" s="156">
        <f t="shared" si="229"/>
        <v>1</v>
      </c>
      <c r="L171" s="150">
        <f t="shared" si="229"/>
        <v>4</v>
      </c>
      <c r="M171" s="92"/>
      <c r="N171" s="92"/>
      <c r="O171" s="92"/>
      <c r="P171" s="92"/>
      <c r="Q171" s="92"/>
      <c r="R171" s="92"/>
      <c r="S171" s="92"/>
      <c r="T171" s="92"/>
      <c r="U171" s="100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J171" s="75"/>
      <c r="BK171" s="75"/>
      <c r="BL171" s="75"/>
      <c r="BM171" s="75"/>
      <c r="BN171" s="75"/>
      <c r="BO171" s="75"/>
      <c r="BP171" s="75"/>
      <c r="BQ171" s="75"/>
      <c r="BR171" s="75"/>
      <c r="BS171" s="75"/>
      <c r="BT171" s="75"/>
      <c r="BU171" s="75"/>
      <c r="BV171" s="75"/>
      <c r="BW171" s="75"/>
      <c r="BX171" s="75"/>
      <c r="BY171" s="75"/>
      <c r="BZ171" s="75"/>
      <c r="CA171" s="75"/>
      <c r="CB171" s="75"/>
      <c r="CC171" s="75"/>
      <c r="CD171" s="75"/>
      <c r="CE171" s="75"/>
      <c r="CF171" s="75"/>
      <c r="CG171" s="75"/>
      <c r="CH171" s="75"/>
      <c r="CK171" s="94">
        <v>42795</v>
      </c>
      <c r="CL171" s="98">
        <f t="shared" si="223"/>
        <v>1</v>
      </c>
      <c r="CM171" s="98">
        <f t="shared" si="224"/>
        <v>0.25</v>
      </c>
      <c r="CN171" s="98">
        <f t="shared" si="224"/>
        <v>0.25</v>
      </c>
      <c r="CO171" s="98">
        <f t="shared" si="224"/>
        <v>0.1875</v>
      </c>
      <c r="CP171" s="98">
        <f t="shared" si="224"/>
        <v>0.3125</v>
      </c>
      <c r="CQ171" s="98">
        <f t="shared" si="224"/>
        <v>0.125</v>
      </c>
      <c r="CR171" s="98">
        <f t="shared" si="224"/>
        <v>6.25E-2</v>
      </c>
      <c r="CS171" s="98">
        <f t="shared" si="224"/>
        <v>0.1875</v>
      </c>
      <c r="CT171" s="98">
        <f t="shared" si="224"/>
        <v>6.25E-2</v>
      </c>
      <c r="CU171" s="143">
        <f t="shared" si="224"/>
        <v>0.25</v>
      </c>
      <c r="CV171" s="97"/>
      <c r="CW171" s="97"/>
      <c r="CX171" s="97"/>
      <c r="CY171" s="97"/>
      <c r="CZ171" s="97"/>
      <c r="DA171" s="97"/>
      <c r="DB171" s="97"/>
      <c r="DC171" s="97"/>
      <c r="DD171" s="101"/>
      <c r="DE171" s="97"/>
      <c r="DF171" s="97"/>
      <c r="DG171" s="97"/>
      <c r="DH171" s="97"/>
      <c r="DI171" s="97"/>
      <c r="DJ171" s="97"/>
      <c r="DK171" s="97"/>
      <c r="DL171" s="97"/>
      <c r="DM171" s="97"/>
      <c r="DN171" s="97"/>
      <c r="DO171" s="97"/>
      <c r="DP171" s="97"/>
      <c r="DQ171" s="97"/>
      <c r="DR171" s="97"/>
      <c r="DS171" s="97"/>
      <c r="DT171" s="97"/>
      <c r="DU171" s="97"/>
      <c r="DV171" s="97"/>
      <c r="DW171" s="97"/>
      <c r="DX171" s="97"/>
      <c r="DY171" s="97"/>
      <c r="DZ171" s="97"/>
      <c r="EA171" s="97"/>
      <c r="EB171" s="97"/>
      <c r="EC171" s="97"/>
      <c r="ED171" s="97"/>
      <c r="EE171" s="97"/>
      <c r="EF171" s="97"/>
      <c r="EG171" s="97"/>
      <c r="EH171" s="97"/>
      <c r="EI171" s="97"/>
      <c r="EJ171" s="97"/>
      <c r="EK171" s="97"/>
      <c r="EL171" s="97"/>
      <c r="EM171" s="97"/>
      <c r="EN171" s="97"/>
      <c r="EO171" s="97"/>
      <c r="EP171" s="97"/>
      <c r="EQ171" s="97"/>
      <c r="ER171" s="97"/>
      <c r="ES171" s="97"/>
      <c r="ET171" s="97"/>
      <c r="EU171" s="97"/>
      <c r="EV171" s="97"/>
      <c r="EW171" s="97"/>
      <c r="EX171" s="97"/>
      <c r="EY171" s="97"/>
      <c r="EZ171" s="97"/>
      <c r="FA171" s="97"/>
      <c r="FB171" s="97"/>
      <c r="FC171" s="97"/>
      <c r="FD171" s="97"/>
      <c r="FE171" s="97"/>
      <c r="FF171" s="97"/>
      <c r="FG171" s="97"/>
      <c r="FH171" s="97"/>
      <c r="FI171" s="97"/>
      <c r="FJ171" s="97"/>
      <c r="FK171" s="97"/>
      <c r="FL171" s="97"/>
      <c r="FM171" s="97"/>
      <c r="FN171" s="97"/>
      <c r="FO171" s="97"/>
      <c r="FP171" s="97"/>
      <c r="FQ171" s="97"/>
      <c r="FT171" s="96">
        <v>42795</v>
      </c>
      <c r="FU171" s="97">
        <f t="shared" si="198"/>
        <v>0</v>
      </c>
      <c r="FV171" s="97">
        <f t="shared" si="199"/>
        <v>0.75</v>
      </c>
      <c r="FW171" s="97">
        <f t="shared" si="200"/>
        <v>0.75</v>
      </c>
      <c r="FX171" s="97">
        <f t="shared" si="201"/>
        <v>0.8125</v>
      </c>
      <c r="FY171" s="97">
        <f t="shared" si="202"/>
        <v>0.6875</v>
      </c>
      <c r="FZ171" s="97">
        <f t="shared" si="203"/>
        <v>0.875</v>
      </c>
      <c r="GA171" s="97">
        <f t="shared" si="204"/>
        <v>0.9375</v>
      </c>
      <c r="GB171" s="97">
        <f t="shared" si="205"/>
        <v>0.8125</v>
      </c>
      <c r="GC171" s="97">
        <f t="shared" si="206"/>
        <v>0.9375</v>
      </c>
      <c r="GD171" s="157">
        <f>1-CU171</f>
        <v>0.75</v>
      </c>
      <c r="GE171" s="97"/>
      <c r="GF171" s="97"/>
      <c r="GG171" s="97"/>
      <c r="GH171" s="97"/>
      <c r="GI171" s="97"/>
      <c r="GJ171" s="97"/>
      <c r="GK171" s="97"/>
      <c r="GL171" s="97"/>
      <c r="GM171" s="97"/>
      <c r="GN171" s="97"/>
      <c r="GO171" s="97"/>
      <c r="GP171" s="97"/>
      <c r="GQ171" s="97"/>
      <c r="GR171" s="97"/>
      <c r="GS171" s="97"/>
      <c r="GT171" s="97"/>
      <c r="GU171" s="97"/>
      <c r="GV171" s="97"/>
      <c r="GW171" s="97"/>
      <c r="GX171" s="97"/>
      <c r="GY171" s="97"/>
      <c r="GZ171" s="97"/>
      <c r="HA171" s="97"/>
      <c r="HB171" s="97"/>
      <c r="HC171" s="97"/>
      <c r="HD171" s="97"/>
      <c r="HE171" s="97"/>
      <c r="HF171" s="97"/>
      <c r="HG171" s="97"/>
      <c r="HH171" s="97"/>
      <c r="HI171" s="97"/>
      <c r="HJ171" s="97"/>
      <c r="HK171" s="97"/>
      <c r="HL171" s="97"/>
      <c r="HM171" s="97"/>
      <c r="HN171" s="97"/>
      <c r="HO171" s="99"/>
      <c r="HP171" s="99"/>
      <c r="HQ171" s="99"/>
      <c r="HR171" s="99"/>
      <c r="HS171" s="99"/>
      <c r="HT171" s="99"/>
      <c r="HU171" s="99"/>
      <c r="HV171" s="99"/>
      <c r="HW171" s="99"/>
      <c r="HX171" s="99"/>
      <c r="HY171" s="99"/>
      <c r="HZ171" s="99"/>
      <c r="IA171" s="99"/>
      <c r="IB171" s="99"/>
      <c r="IC171" s="99"/>
      <c r="ID171" s="99"/>
      <c r="IE171" s="99"/>
      <c r="IF171" s="99"/>
      <c r="IG171" s="99"/>
      <c r="IH171" s="99"/>
      <c r="II171" s="99"/>
      <c r="IJ171" s="99"/>
      <c r="IK171" s="99"/>
      <c r="IL171" s="99"/>
      <c r="IM171" s="99"/>
      <c r="IN171" s="99"/>
      <c r="IO171" s="99"/>
      <c r="IP171" s="99"/>
      <c r="IQ171" s="99"/>
      <c r="IR171" s="99"/>
      <c r="IS171" s="99"/>
      <c r="IT171" s="99"/>
      <c r="IU171" s="99"/>
      <c r="IV171" s="99"/>
      <c r="IW171" s="99"/>
      <c r="IX171" s="99"/>
      <c r="IY171" s="99"/>
      <c r="IZ171" s="99"/>
    </row>
    <row r="172" spans="2:260" x14ac:dyDescent="0.35">
      <c r="B172" s="73">
        <v>42826</v>
      </c>
      <c r="C172" s="92">
        <f>BZ83</f>
        <v>12</v>
      </c>
      <c r="D172" s="92">
        <f t="shared" ref="D172:K172" si="230">CA83</f>
        <v>2</v>
      </c>
      <c r="E172" s="92">
        <f t="shared" si="230"/>
        <v>1</v>
      </c>
      <c r="F172" s="92">
        <f t="shared" si="230"/>
        <v>2</v>
      </c>
      <c r="G172" s="92">
        <f t="shared" si="230"/>
        <v>1</v>
      </c>
      <c r="H172" s="92">
        <f t="shared" si="230"/>
        <v>2</v>
      </c>
      <c r="I172" s="92">
        <f t="shared" si="230"/>
        <v>1</v>
      </c>
      <c r="J172" s="92">
        <f t="shared" si="230"/>
        <v>1</v>
      </c>
      <c r="K172" s="150">
        <f t="shared" si="230"/>
        <v>1</v>
      </c>
      <c r="L172" s="92"/>
      <c r="M172" s="92"/>
      <c r="N172" s="92"/>
      <c r="O172" s="92"/>
      <c r="P172" s="92"/>
      <c r="Q172" s="92"/>
      <c r="R172" s="92"/>
      <c r="S172" s="92"/>
      <c r="T172" s="92"/>
      <c r="U172" s="100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75"/>
      <c r="BI172" s="75"/>
      <c r="BJ172" s="75"/>
      <c r="BK172" s="75"/>
      <c r="BL172" s="75"/>
      <c r="BM172" s="75"/>
      <c r="BN172" s="75"/>
      <c r="BO172" s="75"/>
      <c r="BP172" s="75"/>
      <c r="BQ172" s="75"/>
      <c r="BR172" s="75"/>
      <c r="BS172" s="75"/>
      <c r="BT172" s="75"/>
      <c r="BU172" s="75"/>
      <c r="BV172" s="75"/>
      <c r="BW172" s="75"/>
      <c r="BX172" s="75"/>
      <c r="BY172" s="75"/>
      <c r="BZ172" s="75"/>
      <c r="CA172" s="75"/>
      <c r="CB172" s="75"/>
      <c r="CC172" s="75"/>
      <c r="CD172" s="75"/>
      <c r="CE172" s="75"/>
      <c r="CF172" s="75"/>
      <c r="CG172" s="75"/>
      <c r="CH172" s="75"/>
      <c r="CK172" s="94">
        <v>42826</v>
      </c>
      <c r="CL172" s="151">
        <f t="shared" si="223"/>
        <v>1</v>
      </c>
      <c r="CM172" s="151">
        <f t="shared" si="224"/>
        <v>0.16666666666666666</v>
      </c>
      <c r="CN172" s="151">
        <f t="shared" si="224"/>
        <v>8.3333333333333329E-2</v>
      </c>
      <c r="CO172" s="151">
        <f t="shared" si="224"/>
        <v>0.16666666666666666</v>
      </c>
      <c r="CP172" s="151">
        <f t="shared" si="224"/>
        <v>8.3333333333333329E-2</v>
      </c>
      <c r="CQ172" s="151">
        <f t="shared" si="224"/>
        <v>0.16666666666666666</v>
      </c>
      <c r="CR172" s="151">
        <f t="shared" si="224"/>
        <v>8.3333333333333329E-2</v>
      </c>
      <c r="CS172" s="151">
        <f t="shared" si="224"/>
        <v>8.3333333333333329E-2</v>
      </c>
      <c r="CT172" s="143">
        <f t="shared" si="224"/>
        <v>8.3333333333333329E-2</v>
      </c>
      <c r="CU172" s="97"/>
      <c r="CV172" s="97"/>
      <c r="CW172" s="97"/>
      <c r="CX172" s="97"/>
      <c r="CY172" s="97"/>
      <c r="CZ172" s="97"/>
      <c r="DA172" s="97"/>
      <c r="DB172" s="97"/>
      <c r="DC172" s="97"/>
      <c r="DD172" s="101"/>
      <c r="DE172" s="97"/>
      <c r="DF172" s="97"/>
      <c r="DG172" s="97"/>
      <c r="DH172" s="152"/>
      <c r="DI172" s="97"/>
      <c r="DJ172" s="97"/>
      <c r="DK172" s="97"/>
      <c r="DL172" s="97"/>
      <c r="DM172" s="97"/>
      <c r="DN172" s="97"/>
      <c r="DO172" s="97"/>
      <c r="DP172" s="97"/>
      <c r="DQ172" s="97"/>
      <c r="DR172" s="97"/>
      <c r="DS172" s="97"/>
      <c r="DT172" s="97"/>
      <c r="DU172" s="97"/>
      <c r="DV172" s="97"/>
      <c r="DW172" s="97"/>
      <c r="DX172" s="97"/>
      <c r="DY172" s="97"/>
      <c r="DZ172" s="97"/>
      <c r="EA172" s="97"/>
      <c r="EB172" s="97"/>
      <c r="EC172" s="97"/>
      <c r="ED172" s="97"/>
      <c r="EE172" s="97"/>
      <c r="EF172" s="97"/>
      <c r="EG172" s="97"/>
      <c r="EH172" s="97"/>
      <c r="EI172" s="97"/>
      <c r="EJ172" s="97"/>
      <c r="EK172" s="97"/>
      <c r="EL172" s="97"/>
      <c r="EM172" s="97"/>
      <c r="EN172" s="97"/>
      <c r="EO172" s="97"/>
      <c r="EP172" s="97"/>
      <c r="EQ172" s="97"/>
      <c r="ER172" s="97"/>
      <c r="ES172" s="97"/>
      <c r="ET172" s="97"/>
      <c r="EU172" s="97"/>
      <c r="EV172" s="97"/>
      <c r="EW172" s="97"/>
      <c r="EX172" s="97"/>
      <c r="EY172" s="97"/>
      <c r="EZ172" s="97"/>
      <c r="FA172" s="97"/>
      <c r="FB172" s="97"/>
      <c r="FC172" s="97"/>
      <c r="FD172" s="97"/>
      <c r="FE172" s="97"/>
      <c r="FF172" s="97"/>
      <c r="FG172" s="97"/>
      <c r="FH172" s="97"/>
      <c r="FI172" s="97"/>
      <c r="FJ172" s="97"/>
      <c r="FK172" s="97"/>
      <c r="FL172" s="97"/>
      <c r="FM172" s="97"/>
      <c r="FN172" s="97"/>
      <c r="FO172" s="97"/>
      <c r="FP172" s="97"/>
      <c r="FQ172" s="97"/>
      <c r="FT172" s="96">
        <v>42826</v>
      </c>
      <c r="FU172" s="97">
        <f>1-CL172</f>
        <v>0</v>
      </c>
      <c r="FV172" s="97">
        <f t="shared" si="199"/>
        <v>0.83333333333333337</v>
      </c>
      <c r="FW172" s="97">
        <f t="shared" si="200"/>
        <v>0.91666666666666663</v>
      </c>
      <c r="FX172" s="97">
        <f t="shared" si="201"/>
        <v>0.83333333333333337</v>
      </c>
      <c r="FY172" s="97">
        <f t="shared" si="202"/>
        <v>0.91666666666666663</v>
      </c>
      <c r="FZ172" s="97">
        <f t="shared" si="203"/>
        <v>0.83333333333333337</v>
      </c>
      <c r="GA172" s="97">
        <f t="shared" si="204"/>
        <v>0.91666666666666663</v>
      </c>
      <c r="GB172" s="97">
        <f t="shared" si="205"/>
        <v>0.91666666666666663</v>
      </c>
      <c r="GC172" s="157">
        <f t="shared" si="206"/>
        <v>0.91666666666666663</v>
      </c>
      <c r="GD172" s="97"/>
      <c r="GE172" s="97"/>
      <c r="GF172" s="97"/>
      <c r="GG172" s="97"/>
      <c r="GH172" s="97"/>
      <c r="GI172" s="97"/>
      <c r="GJ172" s="97"/>
      <c r="GK172" s="97"/>
      <c r="GL172" s="97"/>
      <c r="GM172" s="97"/>
      <c r="GN172" s="97"/>
      <c r="GO172" s="97"/>
      <c r="GP172" s="97"/>
      <c r="GQ172" s="97"/>
      <c r="GR172" s="97"/>
      <c r="GS172" s="97"/>
      <c r="GT172" s="97"/>
      <c r="GU172" s="97"/>
      <c r="GV172" s="97"/>
      <c r="GW172" s="97"/>
      <c r="GX172" s="97"/>
      <c r="GY172" s="97"/>
      <c r="GZ172" s="97"/>
      <c r="HA172" s="97"/>
      <c r="HB172" s="97"/>
      <c r="HC172" s="97"/>
      <c r="HD172" s="97"/>
      <c r="HE172" s="97"/>
      <c r="HF172" s="97"/>
      <c r="HG172" s="97"/>
      <c r="HH172" s="97"/>
      <c r="HI172" s="97"/>
      <c r="HJ172" s="97"/>
      <c r="HK172" s="97"/>
      <c r="HL172" s="97"/>
      <c r="HM172" s="97"/>
      <c r="HN172" s="97"/>
      <c r="HO172" s="99"/>
      <c r="HP172" s="99"/>
      <c r="HQ172" s="99"/>
      <c r="HR172" s="99"/>
      <c r="HS172" s="99"/>
      <c r="HT172" s="99"/>
      <c r="HU172" s="99"/>
      <c r="HV172" s="99"/>
      <c r="HW172" s="99"/>
      <c r="HX172" s="99"/>
      <c r="HY172" s="99"/>
      <c r="HZ172" s="99"/>
      <c r="IA172" s="99"/>
      <c r="IB172" s="99"/>
      <c r="IC172" s="99"/>
      <c r="ID172" s="99"/>
      <c r="IE172" s="99"/>
      <c r="IF172" s="99"/>
      <c r="IG172" s="99"/>
      <c r="IH172" s="99"/>
      <c r="II172" s="99"/>
      <c r="IJ172" s="99"/>
      <c r="IK172" s="99"/>
      <c r="IL172" s="99"/>
      <c r="IM172" s="99"/>
      <c r="IN172" s="99"/>
      <c r="IO172" s="99"/>
      <c r="IP172" s="99"/>
      <c r="IQ172" s="99"/>
      <c r="IR172" s="99"/>
      <c r="IS172" s="99"/>
      <c r="IT172" s="99"/>
      <c r="IU172" s="99"/>
      <c r="IV172" s="99"/>
      <c r="IW172" s="99"/>
      <c r="IX172" s="99"/>
      <c r="IY172" s="99"/>
      <c r="IZ172" s="99"/>
    </row>
    <row r="173" spans="2:260" x14ac:dyDescent="0.35">
      <c r="B173" s="73">
        <v>42856</v>
      </c>
      <c r="C173" s="92">
        <f>CA84</f>
        <v>9</v>
      </c>
      <c r="D173" s="92">
        <f t="shared" ref="D173:J173" si="231">CB84</f>
        <v>0</v>
      </c>
      <c r="E173" s="92">
        <f t="shared" si="231"/>
        <v>0</v>
      </c>
      <c r="F173" s="92">
        <f t="shared" si="231"/>
        <v>0</v>
      </c>
      <c r="G173" s="92">
        <f t="shared" si="231"/>
        <v>2</v>
      </c>
      <c r="H173" s="92">
        <f t="shared" si="231"/>
        <v>0</v>
      </c>
      <c r="I173" s="92">
        <f t="shared" si="231"/>
        <v>0</v>
      </c>
      <c r="J173" s="150">
        <f t="shared" si="231"/>
        <v>1</v>
      </c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100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75"/>
      <c r="AZ173" s="75"/>
      <c r="BA173" s="75"/>
      <c r="BB173" s="75"/>
      <c r="BC173" s="75"/>
      <c r="BD173" s="75"/>
      <c r="BE173" s="75"/>
      <c r="BF173" s="75"/>
      <c r="BG173" s="75"/>
      <c r="BH173" s="75"/>
      <c r="BI173" s="75"/>
      <c r="BJ173" s="75"/>
      <c r="BK173" s="75"/>
      <c r="BL173" s="75"/>
      <c r="BM173" s="75"/>
      <c r="BN173" s="75"/>
      <c r="BO173" s="75"/>
      <c r="BP173" s="75"/>
      <c r="BQ173" s="75"/>
      <c r="BR173" s="75"/>
      <c r="BS173" s="75"/>
      <c r="BT173" s="75"/>
      <c r="BU173" s="75"/>
      <c r="BV173" s="75"/>
      <c r="BW173" s="75"/>
      <c r="BX173" s="75"/>
      <c r="BY173" s="75"/>
      <c r="BZ173" s="75"/>
      <c r="CA173" s="75"/>
      <c r="CB173" s="75"/>
      <c r="CC173" s="75"/>
      <c r="CD173" s="75"/>
      <c r="CE173" s="75"/>
      <c r="CF173" s="75"/>
      <c r="CG173" s="75"/>
      <c r="CH173" s="75"/>
      <c r="CK173" s="94">
        <v>42856</v>
      </c>
      <c r="CL173" s="151">
        <f t="shared" si="223"/>
        <v>1</v>
      </c>
      <c r="CM173" s="151">
        <f t="shared" si="224"/>
        <v>0</v>
      </c>
      <c r="CN173" s="151">
        <f t="shared" si="224"/>
        <v>0</v>
      </c>
      <c r="CO173" s="151">
        <f t="shared" si="224"/>
        <v>0</v>
      </c>
      <c r="CP173" s="151">
        <f t="shared" si="224"/>
        <v>0.22222222222222221</v>
      </c>
      <c r="CQ173" s="151">
        <f t="shared" si="224"/>
        <v>0</v>
      </c>
      <c r="CR173" s="151">
        <f t="shared" si="224"/>
        <v>0</v>
      </c>
      <c r="CS173" s="143">
        <f t="shared" si="224"/>
        <v>0.1111111111111111</v>
      </c>
      <c r="CT173" s="97"/>
      <c r="CU173" s="97"/>
      <c r="CV173" s="97"/>
      <c r="CW173" s="97"/>
      <c r="CX173" s="97"/>
      <c r="CY173" s="97"/>
      <c r="CZ173" s="97"/>
      <c r="DA173" s="97"/>
      <c r="DB173" s="97"/>
      <c r="DC173" s="97"/>
      <c r="DD173" s="101"/>
      <c r="DE173" s="97"/>
      <c r="DF173" s="97"/>
      <c r="DG173" s="97"/>
      <c r="DH173" s="97"/>
      <c r="DI173" s="97"/>
      <c r="DJ173" s="97"/>
      <c r="DK173" s="97"/>
      <c r="DL173" s="97"/>
      <c r="DM173" s="97"/>
      <c r="DN173" s="97"/>
      <c r="DO173" s="97"/>
      <c r="DP173" s="97"/>
      <c r="DQ173" s="97"/>
      <c r="DR173" s="97"/>
      <c r="DS173" s="97"/>
      <c r="DT173" s="97"/>
      <c r="DU173" s="97"/>
      <c r="DV173" s="97"/>
      <c r="DW173" s="97"/>
      <c r="DX173" s="97"/>
      <c r="DY173" s="97"/>
      <c r="DZ173" s="97"/>
      <c r="EA173" s="97"/>
      <c r="EB173" s="97"/>
      <c r="EC173" s="97"/>
      <c r="ED173" s="97"/>
      <c r="EE173" s="97"/>
      <c r="EF173" s="97"/>
      <c r="EG173" s="97"/>
      <c r="EH173" s="97"/>
      <c r="EI173" s="97"/>
      <c r="EJ173" s="97"/>
      <c r="EK173" s="97"/>
      <c r="EL173" s="97"/>
      <c r="EM173" s="97"/>
      <c r="EN173" s="97"/>
      <c r="EO173" s="97"/>
      <c r="EP173" s="97"/>
      <c r="EQ173" s="97"/>
      <c r="ER173" s="97"/>
      <c r="ES173" s="97"/>
      <c r="ET173" s="97"/>
      <c r="EU173" s="97"/>
      <c r="EV173" s="97"/>
      <c r="EW173" s="97"/>
      <c r="EX173" s="97"/>
      <c r="EY173" s="97"/>
      <c r="EZ173" s="97"/>
      <c r="FA173" s="97"/>
      <c r="FB173" s="97"/>
      <c r="FC173" s="97"/>
      <c r="FD173" s="97"/>
      <c r="FE173" s="97"/>
      <c r="FF173" s="97"/>
      <c r="FG173" s="97"/>
      <c r="FH173" s="97"/>
      <c r="FI173" s="97"/>
      <c r="FJ173" s="97"/>
      <c r="FK173" s="97"/>
      <c r="FL173" s="97"/>
      <c r="FM173" s="97"/>
      <c r="FN173" s="97"/>
      <c r="FO173" s="97"/>
      <c r="FP173" s="97"/>
      <c r="FQ173" s="97"/>
      <c r="FT173" s="96">
        <v>42856</v>
      </c>
      <c r="FU173" s="152">
        <f t="shared" si="198"/>
        <v>0</v>
      </c>
      <c r="FV173" s="152">
        <f t="shared" si="199"/>
        <v>1</v>
      </c>
      <c r="FW173" s="152">
        <f t="shared" si="200"/>
        <v>1</v>
      </c>
      <c r="FX173" s="152">
        <f t="shared" si="201"/>
        <v>1</v>
      </c>
      <c r="FY173" s="152">
        <f t="shared" si="202"/>
        <v>0.77777777777777779</v>
      </c>
      <c r="FZ173" s="152">
        <f t="shared" si="203"/>
        <v>1</v>
      </c>
      <c r="GA173" s="152">
        <f t="shared" si="204"/>
        <v>1</v>
      </c>
      <c r="GB173" s="157">
        <f t="shared" si="205"/>
        <v>0.88888888888888884</v>
      </c>
      <c r="GC173" s="97"/>
      <c r="GD173" s="97"/>
      <c r="GE173" s="97"/>
      <c r="GF173" s="97"/>
      <c r="GG173" s="97"/>
      <c r="GH173" s="97"/>
      <c r="GI173" s="97"/>
      <c r="GJ173" s="97"/>
      <c r="GK173" s="97"/>
      <c r="GL173" s="97"/>
      <c r="GM173" s="97"/>
      <c r="GN173" s="97"/>
      <c r="GO173" s="97"/>
      <c r="GP173" s="97"/>
      <c r="GQ173" s="97"/>
      <c r="GR173" s="97"/>
      <c r="GS173" s="97"/>
      <c r="GT173" s="97"/>
      <c r="GU173" s="97"/>
      <c r="GV173" s="97"/>
      <c r="GW173" s="97"/>
      <c r="GX173" s="97"/>
      <c r="GY173" s="97"/>
      <c r="GZ173" s="97"/>
      <c r="HA173" s="97"/>
      <c r="HB173" s="97"/>
      <c r="HC173" s="97"/>
      <c r="HD173" s="97"/>
      <c r="HE173" s="97"/>
      <c r="HF173" s="97"/>
      <c r="HG173" s="97"/>
      <c r="HH173" s="97"/>
      <c r="HI173" s="97"/>
      <c r="HJ173" s="97"/>
      <c r="HK173" s="97"/>
      <c r="HL173" s="97"/>
      <c r="HM173" s="97"/>
      <c r="HN173" s="97"/>
      <c r="HO173" s="99"/>
      <c r="HP173" s="99"/>
      <c r="HQ173" s="99"/>
      <c r="HR173" s="99"/>
      <c r="HS173" s="99"/>
      <c r="HT173" s="99"/>
      <c r="HU173" s="99"/>
      <c r="HV173" s="99"/>
      <c r="HW173" s="99"/>
      <c r="HX173" s="99"/>
      <c r="HY173" s="99"/>
      <c r="HZ173" s="99"/>
      <c r="IA173" s="99"/>
      <c r="IB173" s="99"/>
      <c r="IC173" s="99"/>
      <c r="ID173" s="99"/>
      <c r="IE173" s="99"/>
      <c r="IF173" s="99"/>
      <c r="IG173" s="99"/>
      <c r="IH173" s="99"/>
      <c r="II173" s="99"/>
      <c r="IJ173" s="99"/>
      <c r="IK173" s="99"/>
      <c r="IL173" s="99"/>
      <c r="IM173" s="99"/>
      <c r="IN173" s="99"/>
      <c r="IO173" s="99"/>
      <c r="IP173" s="99"/>
      <c r="IQ173" s="99"/>
      <c r="IR173" s="99"/>
      <c r="IS173" s="99"/>
      <c r="IT173" s="99"/>
      <c r="IU173" s="99"/>
      <c r="IV173" s="99"/>
      <c r="IW173" s="99"/>
      <c r="IX173" s="99"/>
      <c r="IY173" s="99"/>
      <c r="IZ173" s="99"/>
    </row>
    <row r="174" spans="2:260" x14ac:dyDescent="0.35">
      <c r="B174" s="73">
        <v>42887</v>
      </c>
      <c r="C174" s="156">
        <f>CB85</f>
        <v>8</v>
      </c>
      <c r="D174" s="156">
        <f t="shared" ref="D174:I174" si="232">CC85</f>
        <v>1</v>
      </c>
      <c r="E174" s="156">
        <f t="shared" si="232"/>
        <v>1</v>
      </c>
      <c r="F174" s="156">
        <f t="shared" si="232"/>
        <v>2</v>
      </c>
      <c r="G174" s="156">
        <f t="shared" si="232"/>
        <v>0</v>
      </c>
      <c r="H174" s="156">
        <f t="shared" si="232"/>
        <v>1</v>
      </c>
      <c r="I174" s="150">
        <f t="shared" si="232"/>
        <v>2</v>
      </c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100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75"/>
      <c r="BA174" s="75"/>
      <c r="BB174" s="75"/>
      <c r="BC174" s="75"/>
      <c r="BD174" s="75"/>
      <c r="BE174" s="75"/>
      <c r="BF174" s="75"/>
      <c r="BG174" s="75"/>
      <c r="BH174" s="75"/>
      <c r="BI174" s="75"/>
      <c r="BJ174" s="75"/>
      <c r="BK174" s="75"/>
      <c r="BL174" s="75"/>
      <c r="BM174" s="75"/>
      <c r="BN174" s="75"/>
      <c r="BO174" s="75"/>
      <c r="BP174" s="75"/>
      <c r="BQ174" s="75"/>
      <c r="BR174" s="75"/>
      <c r="BS174" s="75"/>
      <c r="BT174" s="75"/>
      <c r="BU174" s="75"/>
      <c r="BV174" s="75"/>
      <c r="BW174" s="75"/>
      <c r="BX174" s="75"/>
      <c r="BY174" s="75"/>
      <c r="BZ174" s="75"/>
      <c r="CA174" s="75"/>
      <c r="CB174" s="75"/>
      <c r="CC174" s="75"/>
      <c r="CD174" s="75"/>
      <c r="CE174" s="75"/>
      <c r="CF174" s="75"/>
      <c r="CG174" s="75"/>
      <c r="CH174" s="75"/>
      <c r="CK174" s="94">
        <v>42887</v>
      </c>
      <c r="CL174" s="98">
        <f t="shared" si="223"/>
        <v>1</v>
      </c>
      <c r="CM174" s="98">
        <f t="shared" si="224"/>
        <v>0.125</v>
      </c>
      <c r="CN174" s="98">
        <f t="shared" si="224"/>
        <v>0.125</v>
      </c>
      <c r="CO174" s="98">
        <f t="shared" si="224"/>
        <v>0.25</v>
      </c>
      <c r="CP174" s="98">
        <f t="shared" si="224"/>
        <v>0</v>
      </c>
      <c r="CQ174" s="98">
        <f t="shared" si="224"/>
        <v>0.125</v>
      </c>
      <c r="CR174" s="143">
        <f t="shared" si="224"/>
        <v>0.25</v>
      </c>
      <c r="CS174" s="97"/>
      <c r="CT174" s="97"/>
      <c r="CU174" s="97"/>
      <c r="CV174" s="97"/>
      <c r="CW174" s="97"/>
      <c r="CX174" s="97"/>
      <c r="CY174" s="97"/>
      <c r="CZ174" s="97"/>
      <c r="DA174" s="97"/>
      <c r="DB174" s="97"/>
      <c r="DC174" s="97"/>
      <c r="DD174" s="101"/>
      <c r="DE174" s="97"/>
      <c r="DF174" s="97"/>
      <c r="DG174" s="97"/>
      <c r="DH174" s="97"/>
      <c r="DI174" s="97"/>
      <c r="DJ174" s="97"/>
      <c r="DK174" s="97"/>
      <c r="DL174" s="97"/>
      <c r="DM174" s="97"/>
      <c r="DN174" s="97"/>
      <c r="DO174" s="97"/>
      <c r="DP174" s="97"/>
      <c r="DQ174" s="97"/>
      <c r="DR174" s="97"/>
      <c r="DS174" s="97"/>
      <c r="DT174" s="97"/>
      <c r="DU174" s="97"/>
      <c r="DV174" s="97"/>
      <c r="DW174" s="97"/>
      <c r="DX174" s="97"/>
      <c r="DY174" s="97"/>
      <c r="DZ174" s="97"/>
      <c r="EA174" s="97"/>
      <c r="EB174" s="97"/>
      <c r="EC174" s="97"/>
      <c r="ED174" s="97"/>
      <c r="EE174" s="97"/>
      <c r="EF174" s="97"/>
      <c r="EG174" s="97"/>
      <c r="EH174" s="97"/>
      <c r="EI174" s="97"/>
      <c r="EJ174" s="97"/>
      <c r="EK174" s="97"/>
      <c r="EL174" s="97"/>
      <c r="EM174" s="97"/>
      <c r="EN174" s="97"/>
      <c r="EO174" s="97"/>
      <c r="EP174" s="97"/>
      <c r="EQ174" s="97"/>
      <c r="ER174" s="97"/>
      <c r="ES174" s="97"/>
      <c r="ET174" s="97"/>
      <c r="EU174" s="97"/>
      <c r="EV174" s="97"/>
      <c r="EW174" s="97"/>
      <c r="EX174" s="97"/>
      <c r="EY174" s="97"/>
      <c r="EZ174" s="97"/>
      <c r="FA174" s="97"/>
      <c r="FB174" s="97"/>
      <c r="FC174" s="97"/>
      <c r="FD174" s="97"/>
      <c r="FE174" s="97"/>
      <c r="FF174" s="97"/>
      <c r="FG174" s="97"/>
      <c r="FH174" s="97"/>
      <c r="FI174" s="97"/>
      <c r="FJ174" s="97"/>
      <c r="FK174" s="97"/>
      <c r="FL174" s="97"/>
      <c r="FM174" s="97"/>
      <c r="FN174" s="97"/>
      <c r="FO174" s="97"/>
      <c r="FP174" s="97"/>
      <c r="FQ174" s="97"/>
      <c r="FT174" s="96">
        <v>42887</v>
      </c>
      <c r="FU174" s="152">
        <f t="shared" si="198"/>
        <v>0</v>
      </c>
      <c r="FV174" s="152">
        <f t="shared" si="199"/>
        <v>0.875</v>
      </c>
      <c r="FW174" s="152">
        <f t="shared" si="200"/>
        <v>0.875</v>
      </c>
      <c r="FX174" s="152">
        <f t="shared" si="201"/>
        <v>0.75</v>
      </c>
      <c r="FY174" s="152">
        <f t="shared" si="202"/>
        <v>1</v>
      </c>
      <c r="FZ174" s="152">
        <f t="shared" si="203"/>
        <v>0.875</v>
      </c>
      <c r="GA174" s="157">
        <f t="shared" si="204"/>
        <v>0.75</v>
      </c>
      <c r="GB174" s="97"/>
      <c r="GC174" s="97"/>
      <c r="GD174" s="97"/>
      <c r="GE174" s="97"/>
      <c r="GF174" s="97"/>
      <c r="GG174" s="97"/>
      <c r="GH174" s="97"/>
      <c r="GI174" s="97"/>
      <c r="GJ174" s="97"/>
      <c r="GK174" s="97"/>
      <c r="GL174" s="97"/>
      <c r="GM174" s="97"/>
      <c r="GN174" s="97"/>
      <c r="GO174" s="97"/>
      <c r="GP174" s="97"/>
      <c r="GQ174" s="97"/>
      <c r="GR174" s="97"/>
      <c r="GS174" s="97"/>
      <c r="GT174" s="97"/>
      <c r="GU174" s="97"/>
      <c r="GV174" s="97"/>
      <c r="GW174" s="97"/>
      <c r="GX174" s="97"/>
      <c r="GY174" s="97"/>
      <c r="GZ174" s="97"/>
      <c r="HA174" s="97"/>
      <c r="HB174" s="97"/>
      <c r="HC174" s="97"/>
      <c r="HD174" s="97"/>
      <c r="HE174" s="97"/>
      <c r="HF174" s="97"/>
      <c r="HG174" s="97"/>
      <c r="HH174" s="97"/>
      <c r="HI174" s="97"/>
      <c r="HJ174" s="97"/>
      <c r="HK174" s="97"/>
      <c r="HL174" s="97"/>
      <c r="HM174" s="97"/>
      <c r="HN174" s="97"/>
      <c r="HO174" s="99"/>
      <c r="HP174" s="99"/>
      <c r="HQ174" s="99"/>
      <c r="HR174" s="99"/>
      <c r="HS174" s="99"/>
      <c r="HT174" s="99"/>
      <c r="HU174" s="99"/>
      <c r="HV174" s="99"/>
      <c r="HW174" s="99"/>
      <c r="HX174" s="99"/>
      <c r="HY174" s="99"/>
      <c r="HZ174" s="99"/>
      <c r="IA174" s="99"/>
      <c r="IB174" s="99"/>
      <c r="IC174" s="99"/>
      <c r="ID174" s="99"/>
      <c r="IE174" s="99"/>
      <c r="IF174" s="99"/>
      <c r="IG174" s="99"/>
      <c r="IH174" s="99"/>
      <c r="II174" s="99"/>
      <c r="IJ174" s="99"/>
      <c r="IK174" s="99"/>
      <c r="IL174" s="99"/>
      <c r="IM174" s="99"/>
      <c r="IN174" s="99"/>
      <c r="IO174" s="99"/>
      <c r="IP174" s="99"/>
      <c r="IQ174" s="99"/>
      <c r="IR174" s="99"/>
      <c r="IS174" s="99"/>
      <c r="IT174" s="99"/>
      <c r="IU174" s="99"/>
      <c r="IV174" s="99"/>
      <c r="IW174" s="99"/>
      <c r="IX174" s="99"/>
      <c r="IY174" s="99"/>
      <c r="IZ174" s="99"/>
    </row>
    <row r="175" spans="2:260" x14ac:dyDescent="0.35">
      <c r="B175" s="73">
        <v>42917</v>
      </c>
      <c r="C175" s="156">
        <f>CC86</f>
        <v>9</v>
      </c>
      <c r="D175" s="156">
        <f t="shared" ref="D175:H175" si="233">CD86</f>
        <v>3</v>
      </c>
      <c r="E175" s="156">
        <f t="shared" si="233"/>
        <v>2</v>
      </c>
      <c r="F175" s="156">
        <f t="shared" si="233"/>
        <v>2</v>
      </c>
      <c r="G175" s="156">
        <f t="shared" si="233"/>
        <v>2</v>
      </c>
      <c r="H175" s="150">
        <f t="shared" si="233"/>
        <v>1</v>
      </c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100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75"/>
      <c r="BV175" s="75"/>
      <c r="BW175" s="75"/>
      <c r="BX175" s="75"/>
      <c r="BY175" s="75"/>
      <c r="BZ175" s="75"/>
      <c r="CA175" s="75"/>
      <c r="CB175" s="75"/>
      <c r="CC175" s="75"/>
      <c r="CD175" s="75"/>
      <c r="CE175" s="75"/>
      <c r="CF175" s="75"/>
      <c r="CG175" s="75"/>
      <c r="CH175" s="75"/>
      <c r="CK175" s="94">
        <v>42917</v>
      </c>
      <c r="CL175" s="98">
        <f t="shared" si="223"/>
        <v>1</v>
      </c>
      <c r="CM175" s="98">
        <f t="shared" si="224"/>
        <v>0.33333333333333331</v>
      </c>
      <c r="CN175" s="98">
        <f t="shared" si="224"/>
        <v>0.22222222222222221</v>
      </c>
      <c r="CO175" s="98">
        <f t="shared" si="224"/>
        <v>0.22222222222222221</v>
      </c>
      <c r="CP175" s="98">
        <f t="shared" si="224"/>
        <v>0.22222222222222221</v>
      </c>
      <c r="CQ175" s="143">
        <f t="shared" si="224"/>
        <v>0.1111111111111111</v>
      </c>
      <c r="CR175" s="97"/>
      <c r="CS175" s="97"/>
      <c r="CT175" s="97"/>
      <c r="CU175" s="97"/>
      <c r="CV175" s="97"/>
      <c r="CW175" s="97"/>
      <c r="CX175" s="97"/>
      <c r="CY175" s="97"/>
      <c r="CZ175" s="97"/>
      <c r="DA175" s="97"/>
      <c r="DB175" s="97"/>
      <c r="DC175" s="97"/>
      <c r="DD175" s="101"/>
      <c r="DE175" s="97"/>
      <c r="DF175" s="97"/>
      <c r="DG175" s="97"/>
      <c r="DH175" s="97"/>
      <c r="DI175" s="97"/>
      <c r="DJ175" s="97"/>
      <c r="DK175" s="97"/>
      <c r="DL175" s="97"/>
      <c r="DM175" s="97"/>
      <c r="DN175" s="97"/>
      <c r="DO175" s="97"/>
      <c r="DP175" s="97"/>
      <c r="DQ175" s="97"/>
      <c r="DR175" s="97"/>
      <c r="DS175" s="97"/>
      <c r="DT175" s="97"/>
      <c r="DU175" s="97"/>
      <c r="DV175" s="97"/>
      <c r="DW175" s="97"/>
      <c r="DX175" s="97"/>
      <c r="DY175" s="97"/>
      <c r="DZ175" s="97"/>
      <c r="EA175" s="97"/>
      <c r="EB175" s="97"/>
      <c r="EC175" s="97"/>
      <c r="ED175" s="97"/>
      <c r="EE175" s="97"/>
      <c r="EF175" s="97"/>
      <c r="EG175" s="97"/>
      <c r="EH175" s="97"/>
      <c r="EI175" s="97"/>
      <c r="EJ175" s="97"/>
      <c r="EK175" s="97"/>
      <c r="EL175" s="97"/>
      <c r="EM175" s="97"/>
      <c r="EN175" s="97"/>
      <c r="EO175" s="97"/>
      <c r="EP175" s="97"/>
      <c r="EQ175" s="97"/>
      <c r="ER175" s="97"/>
      <c r="ES175" s="97"/>
      <c r="ET175" s="97"/>
      <c r="EU175" s="97"/>
      <c r="EV175" s="97"/>
      <c r="EW175" s="97"/>
      <c r="EX175" s="97"/>
      <c r="EY175" s="97"/>
      <c r="EZ175" s="97"/>
      <c r="FA175" s="97"/>
      <c r="FB175" s="97"/>
      <c r="FC175" s="97"/>
      <c r="FD175" s="97"/>
      <c r="FE175" s="97"/>
      <c r="FF175" s="97"/>
      <c r="FG175" s="97"/>
      <c r="FH175" s="97"/>
      <c r="FI175" s="97"/>
      <c r="FJ175" s="97"/>
      <c r="FK175" s="97"/>
      <c r="FL175" s="97"/>
      <c r="FM175" s="97"/>
      <c r="FN175" s="97"/>
      <c r="FO175" s="97"/>
      <c r="FP175" s="97"/>
      <c r="FQ175" s="97"/>
      <c r="FT175" s="96">
        <v>42917</v>
      </c>
      <c r="FU175" s="97">
        <f>1-CL175</f>
        <v>0</v>
      </c>
      <c r="FV175" s="97">
        <f t="shared" si="199"/>
        <v>0.66666666666666674</v>
      </c>
      <c r="FW175" s="97">
        <f t="shared" si="200"/>
        <v>0.77777777777777779</v>
      </c>
      <c r="FX175" s="97">
        <f t="shared" si="201"/>
        <v>0.77777777777777779</v>
      </c>
      <c r="FY175" s="97">
        <f t="shared" si="202"/>
        <v>0.77777777777777779</v>
      </c>
      <c r="FZ175" s="157">
        <f t="shared" si="203"/>
        <v>0.88888888888888884</v>
      </c>
      <c r="GA175" s="97"/>
      <c r="GB175" s="97"/>
      <c r="GC175" s="97"/>
      <c r="GD175" s="97"/>
      <c r="GE175" s="97"/>
      <c r="GF175" s="97"/>
      <c r="GG175" s="97"/>
      <c r="GH175" s="97"/>
      <c r="GI175" s="97"/>
      <c r="GJ175" s="97"/>
      <c r="GK175" s="97"/>
      <c r="GL175" s="97"/>
      <c r="GM175" s="97"/>
      <c r="GN175" s="97"/>
      <c r="GO175" s="97"/>
      <c r="GP175" s="97"/>
      <c r="GQ175" s="97"/>
      <c r="GR175" s="97"/>
      <c r="GS175" s="97"/>
      <c r="GT175" s="97"/>
      <c r="GU175" s="97"/>
      <c r="GV175" s="97"/>
      <c r="GW175" s="97"/>
      <c r="GX175" s="97"/>
      <c r="GY175" s="97"/>
      <c r="GZ175" s="97"/>
      <c r="HA175" s="97"/>
      <c r="HB175" s="97"/>
      <c r="HC175" s="97"/>
      <c r="HD175" s="97"/>
      <c r="HE175" s="97"/>
      <c r="HF175" s="97"/>
      <c r="HG175" s="97"/>
      <c r="HH175" s="97"/>
      <c r="HI175" s="97"/>
      <c r="HJ175" s="97"/>
      <c r="HK175" s="97"/>
      <c r="HL175" s="97"/>
      <c r="HM175" s="97"/>
      <c r="HN175" s="97"/>
      <c r="HO175" s="99"/>
      <c r="HP175" s="99"/>
      <c r="HQ175" s="99"/>
      <c r="HR175" s="99"/>
      <c r="HS175" s="99"/>
      <c r="HT175" s="99"/>
      <c r="HU175" s="99"/>
      <c r="HV175" s="99"/>
      <c r="HW175" s="99"/>
      <c r="HX175" s="99"/>
      <c r="HY175" s="99"/>
      <c r="HZ175" s="99"/>
      <c r="IA175" s="99"/>
      <c r="IB175" s="99"/>
      <c r="IC175" s="99"/>
      <c r="ID175" s="99"/>
      <c r="IE175" s="99"/>
      <c r="IF175" s="99"/>
      <c r="IG175" s="99"/>
      <c r="IH175" s="99"/>
      <c r="II175" s="99"/>
      <c r="IJ175" s="99"/>
      <c r="IK175" s="99"/>
      <c r="IL175" s="99"/>
      <c r="IM175" s="99"/>
      <c r="IN175" s="99"/>
      <c r="IO175" s="99"/>
      <c r="IP175" s="99"/>
      <c r="IQ175" s="99"/>
      <c r="IR175" s="99"/>
      <c r="IS175" s="99"/>
      <c r="IT175" s="99"/>
      <c r="IU175" s="99"/>
      <c r="IV175" s="99"/>
      <c r="IW175" s="99"/>
      <c r="IX175" s="99"/>
      <c r="IY175" s="99"/>
      <c r="IZ175" s="99"/>
    </row>
    <row r="176" spans="2:260" x14ac:dyDescent="0.35">
      <c r="B176" s="73">
        <v>42948</v>
      </c>
      <c r="C176" s="156">
        <f>CD87</f>
        <v>5</v>
      </c>
      <c r="D176" s="156">
        <f t="shared" ref="D176:G176" si="234">CE87</f>
        <v>2</v>
      </c>
      <c r="E176" s="156">
        <f t="shared" si="234"/>
        <v>1</v>
      </c>
      <c r="F176" s="156">
        <f t="shared" si="234"/>
        <v>1</v>
      </c>
      <c r="G176" s="150">
        <f t="shared" si="234"/>
        <v>0</v>
      </c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100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75"/>
      <c r="BI176" s="75"/>
      <c r="BJ176" s="75"/>
      <c r="BK176" s="75"/>
      <c r="BL176" s="75"/>
      <c r="BM176" s="75"/>
      <c r="BN176" s="75"/>
      <c r="BO176" s="75"/>
      <c r="BP176" s="75"/>
      <c r="BQ176" s="75"/>
      <c r="BR176" s="75"/>
      <c r="BS176" s="75"/>
      <c r="BT176" s="75"/>
      <c r="BU176" s="75"/>
      <c r="BV176" s="75"/>
      <c r="BW176" s="75"/>
      <c r="BX176" s="75"/>
      <c r="BY176" s="75"/>
      <c r="BZ176" s="75"/>
      <c r="CA176" s="75"/>
      <c r="CB176" s="75"/>
      <c r="CC176" s="75"/>
      <c r="CD176" s="75"/>
      <c r="CE176" s="75"/>
      <c r="CF176" s="75"/>
      <c r="CG176" s="75"/>
      <c r="CH176" s="75"/>
      <c r="CK176" s="94">
        <v>42948</v>
      </c>
      <c r="CL176" s="151">
        <f t="shared" si="223"/>
        <v>1</v>
      </c>
      <c r="CM176" s="151">
        <f t="shared" si="224"/>
        <v>0.4</v>
      </c>
      <c r="CN176" s="151">
        <f t="shared" si="224"/>
        <v>0.2</v>
      </c>
      <c r="CO176" s="151">
        <f t="shared" si="224"/>
        <v>0.2</v>
      </c>
      <c r="CP176" s="143">
        <f t="shared" si="224"/>
        <v>0</v>
      </c>
      <c r="CQ176" s="97"/>
      <c r="CR176" s="97"/>
      <c r="CS176" s="97"/>
      <c r="CT176" s="97"/>
      <c r="CU176" s="97"/>
      <c r="CV176" s="97"/>
      <c r="CW176" s="97"/>
      <c r="CX176" s="97"/>
      <c r="CY176" s="97"/>
      <c r="CZ176" s="97"/>
      <c r="DA176" s="97"/>
      <c r="DB176" s="97"/>
      <c r="DC176" s="97"/>
      <c r="DD176" s="101"/>
      <c r="DE176" s="97"/>
      <c r="DF176" s="97"/>
      <c r="DG176" s="97"/>
      <c r="DH176" s="97"/>
      <c r="DI176" s="97"/>
      <c r="DJ176" s="97"/>
      <c r="DK176" s="97"/>
      <c r="DL176" s="97"/>
      <c r="DM176" s="97"/>
      <c r="DN176" s="97"/>
      <c r="DO176" s="97"/>
      <c r="DP176" s="97"/>
      <c r="DQ176" s="97"/>
      <c r="DR176" s="97"/>
      <c r="DS176" s="97"/>
      <c r="DT176" s="97"/>
      <c r="DU176" s="97"/>
      <c r="DV176" s="97"/>
      <c r="DW176" s="97"/>
      <c r="DX176" s="97"/>
      <c r="DY176" s="97"/>
      <c r="DZ176" s="97"/>
      <c r="EA176" s="97"/>
      <c r="EB176" s="97"/>
      <c r="EC176" s="97"/>
      <c r="ED176" s="97"/>
      <c r="EE176" s="97"/>
      <c r="EF176" s="97"/>
      <c r="EG176" s="97"/>
      <c r="EH176" s="97"/>
      <c r="EI176" s="97"/>
      <c r="EJ176" s="97"/>
      <c r="EK176" s="97"/>
      <c r="EL176" s="97"/>
      <c r="EM176" s="97"/>
      <c r="EN176" s="97"/>
      <c r="EO176" s="97"/>
      <c r="EP176" s="97"/>
      <c r="EQ176" s="97"/>
      <c r="ER176" s="97"/>
      <c r="ES176" s="97"/>
      <c r="ET176" s="97"/>
      <c r="EU176" s="97"/>
      <c r="EV176" s="97"/>
      <c r="EW176" s="97"/>
      <c r="EX176" s="97"/>
      <c r="EY176" s="97"/>
      <c r="EZ176" s="97"/>
      <c r="FA176" s="97"/>
      <c r="FB176" s="97"/>
      <c r="FC176" s="97"/>
      <c r="FD176" s="97"/>
      <c r="FE176" s="97"/>
      <c r="FF176" s="97"/>
      <c r="FG176" s="97"/>
      <c r="FH176" s="97"/>
      <c r="FI176" s="97"/>
      <c r="FJ176" s="97"/>
      <c r="FK176" s="97"/>
      <c r="FL176" s="97"/>
      <c r="FM176" s="97"/>
      <c r="FN176" s="97"/>
      <c r="FO176" s="97"/>
      <c r="FP176" s="97"/>
      <c r="FQ176" s="97"/>
      <c r="FT176" s="96">
        <v>42948</v>
      </c>
      <c r="FU176" s="152">
        <f>1-CL176</f>
        <v>0</v>
      </c>
      <c r="FV176" s="152">
        <f t="shared" si="199"/>
        <v>0.6</v>
      </c>
      <c r="FW176" s="152">
        <f t="shared" si="200"/>
        <v>0.8</v>
      </c>
      <c r="FX176" s="152">
        <f t="shared" si="201"/>
        <v>0.8</v>
      </c>
      <c r="FY176" s="157">
        <f t="shared" si="202"/>
        <v>1</v>
      </c>
      <c r="FZ176" s="97"/>
      <c r="GA176" s="97"/>
      <c r="GB176" s="97"/>
      <c r="GC176" s="97"/>
      <c r="GD176" s="97"/>
      <c r="GE176" s="97"/>
      <c r="GF176" s="97"/>
      <c r="GG176" s="97"/>
      <c r="GH176" s="97"/>
      <c r="GI176" s="97"/>
      <c r="GJ176" s="97"/>
      <c r="GK176" s="97"/>
      <c r="GL176" s="97"/>
      <c r="GM176" s="97"/>
      <c r="GN176" s="97"/>
      <c r="GO176" s="97"/>
      <c r="GP176" s="97"/>
      <c r="GQ176" s="97"/>
      <c r="GR176" s="97"/>
      <c r="GS176" s="97"/>
      <c r="GT176" s="97"/>
      <c r="GU176" s="97"/>
      <c r="GV176" s="97"/>
      <c r="GW176" s="97"/>
      <c r="GX176" s="97"/>
      <c r="GY176" s="97"/>
      <c r="GZ176" s="97"/>
      <c r="HA176" s="97"/>
      <c r="HB176" s="97"/>
      <c r="HC176" s="97"/>
      <c r="HD176" s="97"/>
      <c r="HE176" s="97"/>
      <c r="HF176" s="97"/>
      <c r="HG176" s="97"/>
      <c r="HH176" s="97"/>
      <c r="HI176" s="97"/>
      <c r="HJ176" s="97"/>
      <c r="HK176" s="97"/>
      <c r="HL176" s="97"/>
      <c r="HM176" s="97"/>
      <c r="HN176" s="97"/>
      <c r="HO176" s="99"/>
      <c r="HP176" s="99"/>
      <c r="HQ176" s="99"/>
      <c r="HR176" s="99"/>
      <c r="HS176" s="99"/>
      <c r="HT176" s="99"/>
      <c r="HU176" s="99"/>
      <c r="HV176" s="99"/>
      <c r="HW176" s="99"/>
      <c r="HX176" s="99"/>
      <c r="HY176" s="99"/>
      <c r="HZ176" s="99"/>
      <c r="IA176" s="99"/>
      <c r="IB176" s="99"/>
      <c r="IC176" s="99"/>
      <c r="ID176" s="99"/>
      <c r="IE176" s="99"/>
      <c r="IF176" s="99"/>
      <c r="IG176" s="99"/>
      <c r="IH176" s="99"/>
      <c r="II176" s="99"/>
      <c r="IJ176" s="99"/>
      <c r="IK176" s="99"/>
      <c r="IL176" s="99"/>
      <c r="IM176" s="99"/>
      <c r="IN176" s="99"/>
      <c r="IO176" s="99"/>
      <c r="IP176" s="99"/>
      <c r="IQ176" s="99"/>
      <c r="IR176" s="99"/>
      <c r="IS176" s="99"/>
      <c r="IT176" s="99"/>
      <c r="IU176" s="99"/>
      <c r="IV176" s="99"/>
      <c r="IW176" s="99"/>
      <c r="IX176" s="99"/>
      <c r="IY176" s="99"/>
      <c r="IZ176" s="99"/>
    </row>
    <row r="177" spans="2:260" x14ac:dyDescent="0.35">
      <c r="B177" s="73">
        <v>42979</v>
      </c>
      <c r="C177" s="156">
        <f>CE88</f>
        <v>12</v>
      </c>
      <c r="D177" s="156">
        <f t="shared" ref="D177:F177" si="235">CF88</f>
        <v>3</v>
      </c>
      <c r="E177" s="156">
        <f t="shared" si="235"/>
        <v>2</v>
      </c>
      <c r="F177" s="150">
        <f t="shared" si="235"/>
        <v>0</v>
      </c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100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  <c r="AX177" s="75"/>
      <c r="AY177" s="75"/>
      <c r="AZ177" s="75"/>
      <c r="BA177" s="75"/>
      <c r="BB177" s="75"/>
      <c r="BC177" s="75"/>
      <c r="BD177" s="75"/>
      <c r="BE177" s="75"/>
      <c r="BF177" s="75"/>
      <c r="BG177" s="75"/>
      <c r="BH177" s="75"/>
      <c r="BI177" s="75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75"/>
      <c r="BU177" s="75"/>
      <c r="BV177" s="75"/>
      <c r="BW177" s="75"/>
      <c r="BX177" s="75"/>
      <c r="BY177" s="75"/>
      <c r="BZ177" s="75"/>
      <c r="CA177" s="75"/>
      <c r="CB177" s="75"/>
      <c r="CC177" s="75"/>
      <c r="CD177" s="75"/>
      <c r="CE177" s="75"/>
      <c r="CF177" s="75"/>
      <c r="CG177" s="75"/>
      <c r="CH177" s="75"/>
      <c r="CK177" s="94">
        <v>42979</v>
      </c>
      <c r="CL177" s="98">
        <f t="shared" si="223"/>
        <v>1</v>
      </c>
      <c r="CM177" s="98">
        <f t="shared" si="224"/>
        <v>0.25</v>
      </c>
      <c r="CN177" s="98">
        <f t="shared" si="224"/>
        <v>0.16666666666666666</v>
      </c>
      <c r="CO177" s="143">
        <f t="shared" si="224"/>
        <v>0</v>
      </c>
      <c r="CP177" s="97"/>
      <c r="CQ177" s="97"/>
      <c r="CR177" s="97"/>
      <c r="CS177" s="97"/>
      <c r="CT177" s="97"/>
      <c r="CU177" s="97"/>
      <c r="CV177" s="97"/>
      <c r="CW177" s="97"/>
      <c r="CX177" s="97"/>
      <c r="CY177" s="97"/>
      <c r="CZ177" s="97"/>
      <c r="DA177" s="97"/>
      <c r="DB177" s="97"/>
      <c r="DC177" s="97"/>
      <c r="DD177" s="101"/>
      <c r="DE177" s="97"/>
      <c r="DF177" s="97"/>
      <c r="DG177" s="97"/>
      <c r="DH177" s="97"/>
      <c r="DI177" s="97"/>
      <c r="DJ177" s="97"/>
      <c r="DK177" s="97"/>
      <c r="DL177" s="97"/>
      <c r="DM177" s="97"/>
      <c r="DN177" s="97"/>
      <c r="DO177" s="97"/>
      <c r="DP177" s="97"/>
      <c r="DQ177" s="97"/>
      <c r="DR177" s="97"/>
      <c r="DS177" s="97"/>
      <c r="DT177" s="97"/>
      <c r="DU177" s="97"/>
      <c r="DV177" s="97"/>
      <c r="DW177" s="97"/>
      <c r="DX177" s="97"/>
      <c r="DY177" s="97"/>
      <c r="DZ177" s="97"/>
      <c r="EA177" s="97"/>
      <c r="EB177" s="97"/>
      <c r="EC177" s="97"/>
      <c r="ED177" s="97"/>
      <c r="EE177" s="97"/>
      <c r="EF177" s="97"/>
      <c r="EG177" s="97"/>
      <c r="EH177" s="97"/>
      <c r="EI177" s="97"/>
      <c r="EJ177" s="97"/>
      <c r="EK177" s="97"/>
      <c r="EL177" s="97"/>
      <c r="EM177" s="97"/>
      <c r="EN177" s="97"/>
      <c r="EO177" s="97"/>
      <c r="EP177" s="97"/>
      <c r="EQ177" s="97"/>
      <c r="ER177" s="97"/>
      <c r="ES177" s="97"/>
      <c r="ET177" s="97"/>
      <c r="EU177" s="97"/>
      <c r="EV177" s="97"/>
      <c r="EW177" s="97"/>
      <c r="EX177" s="97"/>
      <c r="EY177" s="97"/>
      <c r="EZ177" s="97"/>
      <c r="FA177" s="97"/>
      <c r="FB177" s="97"/>
      <c r="FC177" s="97"/>
      <c r="FD177" s="97"/>
      <c r="FE177" s="97"/>
      <c r="FF177" s="97"/>
      <c r="FG177" s="97"/>
      <c r="FH177" s="97"/>
      <c r="FI177" s="97"/>
      <c r="FJ177" s="97"/>
      <c r="FK177" s="97"/>
      <c r="FL177" s="97"/>
      <c r="FM177" s="97"/>
      <c r="FN177" s="97"/>
      <c r="FO177" s="97"/>
      <c r="FP177" s="97"/>
      <c r="FQ177" s="97"/>
      <c r="FT177" s="96">
        <v>42979</v>
      </c>
      <c r="FU177" s="97">
        <f>1-CL177</f>
        <v>0</v>
      </c>
      <c r="FV177" s="97">
        <f t="shared" si="199"/>
        <v>0.75</v>
      </c>
      <c r="FW177" s="97">
        <f t="shared" si="200"/>
        <v>0.83333333333333337</v>
      </c>
      <c r="FX177" s="157">
        <f t="shared" si="201"/>
        <v>1</v>
      </c>
      <c r="FY177" s="97"/>
      <c r="FZ177" s="97"/>
      <c r="GA177" s="97"/>
      <c r="GB177" s="97"/>
      <c r="GC177" s="97"/>
      <c r="GD177" s="97"/>
      <c r="GE177" s="97"/>
      <c r="GF177" s="97"/>
      <c r="GG177" s="97"/>
      <c r="GH177" s="97"/>
      <c r="GI177" s="97"/>
      <c r="GJ177" s="97"/>
      <c r="GK177" s="97"/>
      <c r="GL177" s="97"/>
      <c r="GM177" s="97"/>
      <c r="GN177" s="97"/>
      <c r="GO177" s="97"/>
      <c r="GP177" s="97"/>
      <c r="GQ177" s="97"/>
      <c r="GR177" s="97"/>
      <c r="GS177" s="97"/>
      <c r="GT177" s="97"/>
      <c r="GU177" s="97"/>
      <c r="GV177" s="97"/>
      <c r="GW177" s="97"/>
      <c r="GX177" s="97"/>
      <c r="GY177" s="97"/>
      <c r="GZ177" s="97"/>
      <c r="HA177" s="97"/>
      <c r="HB177" s="97"/>
      <c r="HC177" s="97"/>
      <c r="HD177" s="97"/>
      <c r="HE177" s="97"/>
      <c r="HF177" s="97"/>
      <c r="HG177" s="97"/>
      <c r="HH177" s="97"/>
      <c r="HI177" s="97"/>
      <c r="HJ177" s="97"/>
      <c r="HK177" s="97"/>
      <c r="HL177" s="97"/>
      <c r="HM177" s="97"/>
      <c r="HN177" s="97"/>
      <c r="HO177" s="99"/>
      <c r="HP177" s="99"/>
      <c r="HQ177" s="99"/>
      <c r="HR177" s="99"/>
      <c r="HS177" s="99"/>
      <c r="HT177" s="99"/>
      <c r="HU177" s="99"/>
      <c r="HV177" s="99"/>
      <c r="HW177" s="99"/>
      <c r="HX177" s="99"/>
      <c r="HY177" s="99"/>
      <c r="HZ177" s="99"/>
      <c r="IA177" s="99"/>
      <c r="IB177" s="99"/>
      <c r="IC177" s="99"/>
      <c r="ID177" s="99"/>
      <c r="IE177" s="99"/>
      <c r="IF177" s="99"/>
      <c r="IG177" s="99"/>
      <c r="IH177" s="99"/>
      <c r="II177" s="99"/>
      <c r="IJ177" s="99"/>
      <c r="IK177" s="99"/>
      <c r="IL177" s="99"/>
      <c r="IM177" s="99"/>
      <c r="IN177" s="99"/>
      <c r="IO177" s="99"/>
      <c r="IP177" s="99"/>
      <c r="IQ177" s="99"/>
      <c r="IR177" s="99"/>
      <c r="IS177" s="99"/>
      <c r="IT177" s="99"/>
      <c r="IU177" s="99"/>
      <c r="IV177" s="99"/>
      <c r="IW177" s="99"/>
      <c r="IX177" s="99"/>
      <c r="IY177" s="99"/>
      <c r="IZ177" s="99"/>
    </row>
    <row r="178" spans="2:260" x14ac:dyDescent="0.35">
      <c r="B178" s="73">
        <v>43009</v>
      </c>
      <c r="C178" s="92">
        <f>CF89</f>
        <v>7</v>
      </c>
      <c r="D178" s="92">
        <f t="shared" ref="D178:E178" si="236">CG89</f>
        <v>2</v>
      </c>
      <c r="E178" s="150">
        <f t="shared" si="236"/>
        <v>0</v>
      </c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100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  <c r="AX178" s="75"/>
      <c r="AY178" s="75"/>
      <c r="AZ178" s="75"/>
      <c r="BA178" s="75"/>
      <c r="BB178" s="75"/>
      <c r="BC178" s="75"/>
      <c r="BD178" s="75"/>
      <c r="BE178" s="75"/>
      <c r="BF178" s="75"/>
      <c r="BG178" s="75"/>
      <c r="BH178" s="75"/>
      <c r="BI178" s="75"/>
      <c r="BJ178" s="75"/>
      <c r="BK178" s="75"/>
      <c r="BL178" s="75"/>
      <c r="BM178" s="75"/>
      <c r="BN178" s="75"/>
      <c r="BO178" s="75"/>
      <c r="BP178" s="75"/>
      <c r="BQ178" s="75"/>
      <c r="BR178" s="75"/>
      <c r="BS178" s="75"/>
      <c r="BT178" s="75"/>
      <c r="BU178" s="75"/>
      <c r="BV178" s="75"/>
      <c r="BW178" s="75"/>
      <c r="BX178" s="75"/>
      <c r="BY178" s="75"/>
      <c r="BZ178" s="75"/>
      <c r="CA178" s="75"/>
      <c r="CB178" s="75"/>
      <c r="CC178" s="75"/>
      <c r="CD178" s="75"/>
      <c r="CE178" s="75"/>
      <c r="CF178" s="75"/>
      <c r="CG178" s="75"/>
      <c r="CH178" s="75"/>
      <c r="CK178" s="94">
        <v>43009</v>
      </c>
      <c r="CL178" s="151">
        <f t="shared" si="223"/>
        <v>1</v>
      </c>
      <c r="CM178" s="151">
        <f t="shared" si="224"/>
        <v>0.2857142857142857</v>
      </c>
      <c r="CN178" s="143">
        <f t="shared" si="224"/>
        <v>0</v>
      </c>
      <c r="CO178" s="97"/>
      <c r="CP178" s="97"/>
      <c r="CQ178" s="97"/>
      <c r="CR178" s="97"/>
      <c r="CS178" s="97"/>
      <c r="CT178" s="97"/>
      <c r="CU178" s="97"/>
      <c r="CV178" s="97"/>
      <c r="CW178" s="97"/>
      <c r="CX178" s="97"/>
      <c r="CY178" s="97"/>
      <c r="CZ178" s="97"/>
      <c r="DA178" s="97"/>
      <c r="DB178" s="97"/>
      <c r="DC178" s="97"/>
      <c r="DD178" s="101"/>
      <c r="DE178" s="97"/>
      <c r="DF178" s="97"/>
      <c r="DG178" s="97"/>
      <c r="DH178" s="97"/>
      <c r="DI178" s="97"/>
      <c r="DJ178" s="97"/>
      <c r="DK178" s="97"/>
      <c r="DL178" s="97"/>
      <c r="DM178" s="97"/>
      <c r="DN178" s="97"/>
      <c r="DO178" s="97"/>
      <c r="DP178" s="97"/>
      <c r="DQ178" s="97"/>
      <c r="DR178" s="97"/>
      <c r="DS178" s="97"/>
      <c r="DT178" s="97"/>
      <c r="DU178" s="97"/>
      <c r="DV178" s="97"/>
      <c r="DW178" s="97"/>
      <c r="DX178" s="97"/>
      <c r="DY178" s="97"/>
      <c r="DZ178" s="97"/>
      <c r="EA178" s="97"/>
      <c r="EB178" s="97"/>
      <c r="EC178" s="97"/>
      <c r="ED178" s="97"/>
      <c r="EE178" s="97"/>
      <c r="EF178" s="97"/>
      <c r="EG178" s="97"/>
      <c r="EH178" s="97"/>
      <c r="EI178" s="97"/>
      <c r="EJ178" s="97"/>
      <c r="EK178" s="97"/>
      <c r="EL178" s="97"/>
      <c r="EM178" s="97"/>
      <c r="EN178" s="97"/>
      <c r="EO178" s="97"/>
      <c r="EP178" s="97"/>
      <c r="EQ178" s="97"/>
      <c r="ER178" s="97"/>
      <c r="ES178" s="97"/>
      <c r="ET178" s="97"/>
      <c r="EU178" s="97"/>
      <c r="EV178" s="97"/>
      <c r="EW178" s="97"/>
      <c r="EX178" s="97"/>
      <c r="EY178" s="97"/>
      <c r="EZ178" s="97"/>
      <c r="FA178" s="97"/>
      <c r="FB178" s="97"/>
      <c r="FC178" s="97"/>
      <c r="FD178" s="97"/>
      <c r="FE178" s="97"/>
      <c r="FF178" s="97"/>
      <c r="FG178" s="97"/>
      <c r="FH178" s="97"/>
      <c r="FI178" s="97"/>
      <c r="FJ178" s="97"/>
      <c r="FK178" s="97"/>
      <c r="FL178" s="97"/>
      <c r="FM178" s="97"/>
      <c r="FN178" s="97"/>
      <c r="FO178" s="97"/>
      <c r="FP178" s="97"/>
      <c r="FQ178" s="97"/>
      <c r="FT178" s="96">
        <v>43009</v>
      </c>
      <c r="FU178" s="152">
        <f>1-CL178</f>
        <v>0</v>
      </c>
      <c r="FV178" s="152">
        <f t="shared" si="199"/>
        <v>0.7142857142857143</v>
      </c>
      <c r="FW178" s="157">
        <f t="shared" si="200"/>
        <v>1</v>
      </c>
      <c r="FX178" s="97"/>
      <c r="FY178" s="97"/>
      <c r="FZ178" s="97"/>
      <c r="GA178" s="97"/>
      <c r="GB178" s="97"/>
      <c r="GC178" s="97"/>
      <c r="GD178" s="97"/>
      <c r="GE178" s="97"/>
      <c r="GF178" s="97"/>
      <c r="GG178" s="97"/>
      <c r="GH178" s="97"/>
      <c r="GI178" s="97"/>
      <c r="GJ178" s="97"/>
      <c r="GK178" s="97"/>
      <c r="GL178" s="97"/>
      <c r="GM178" s="97"/>
      <c r="GN178" s="97"/>
      <c r="GO178" s="97"/>
      <c r="GP178" s="97"/>
      <c r="GQ178" s="97"/>
      <c r="GR178" s="97"/>
      <c r="GS178" s="97"/>
      <c r="GT178" s="97"/>
      <c r="GU178" s="97"/>
      <c r="GV178" s="97"/>
      <c r="GW178" s="97"/>
      <c r="GX178" s="97"/>
      <c r="GY178" s="97"/>
      <c r="GZ178" s="97"/>
      <c r="HA178" s="97"/>
      <c r="HB178" s="97"/>
      <c r="HC178" s="97"/>
      <c r="HD178" s="97"/>
      <c r="HE178" s="97"/>
      <c r="HF178" s="97"/>
      <c r="HG178" s="97"/>
      <c r="HH178" s="97"/>
      <c r="HI178" s="97"/>
      <c r="HJ178" s="97"/>
      <c r="HK178" s="97"/>
      <c r="HL178" s="97"/>
      <c r="HM178" s="97"/>
      <c r="HN178" s="97"/>
      <c r="HO178" s="99"/>
      <c r="HP178" s="99"/>
      <c r="HQ178" s="99"/>
      <c r="HR178" s="99"/>
      <c r="HS178" s="99"/>
      <c r="HT178" s="99"/>
      <c r="HU178" s="99"/>
      <c r="HV178" s="99"/>
      <c r="HW178" s="99"/>
      <c r="HX178" s="99"/>
      <c r="HY178" s="99"/>
      <c r="HZ178" s="99"/>
      <c r="IA178" s="99"/>
      <c r="IB178" s="99"/>
      <c r="IC178" s="99"/>
      <c r="ID178" s="99"/>
      <c r="IE178" s="99"/>
      <c r="IF178" s="99"/>
      <c r="IG178" s="99"/>
      <c r="IH178" s="99"/>
      <c r="II178" s="99"/>
      <c r="IJ178" s="99"/>
      <c r="IK178" s="99"/>
      <c r="IL178" s="99"/>
      <c r="IM178" s="99"/>
      <c r="IN178" s="99"/>
      <c r="IO178" s="99"/>
      <c r="IP178" s="99"/>
      <c r="IQ178" s="99"/>
      <c r="IR178" s="99"/>
      <c r="IS178" s="99"/>
      <c r="IT178" s="99"/>
      <c r="IU178" s="99"/>
      <c r="IV178" s="99"/>
      <c r="IW178" s="99"/>
      <c r="IX178" s="99"/>
      <c r="IY178" s="99"/>
      <c r="IZ178" s="99"/>
    </row>
    <row r="179" spans="2:260" x14ac:dyDescent="0.35">
      <c r="B179" s="73">
        <v>43040</v>
      </c>
      <c r="C179" s="156">
        <f>CG90</f>
        <v>5</v>
      </c>
      <c r="D179" s="150">
        <f>CH90</f>
        <v>1</v>
      </c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100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5"/>
      <c r="BC179" s="75"/>
      <c r="BD179" s="75"/>
      <c r="BE179" s="75"/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75"/>
      <c r="BU179" s="75"/>
      <c r="BV179" s="75"/>
      <c r="BW179" s="75"/>
      <c r="BX179" s="75"/>
      <c r="BY179" s="75"/>
      <c r="BZ179" s="75"/>
      <c r="CA179" s="75"/>
      <c r="CB179" s="75"/>
      <c r="CC179" s="75"/>
      <c r="CD179" s="75"/>
      <c r="CE179" s="75"/>
      <c r="CF179" s="75"/>
      <c r="CG179" s="75"/>
      <c r="CH179" s="75"/>
      <c r="CK179" s="94">
        <v>43040</v>
      </c>
      <c r="CL179" s="151">
        <f t="shared" si="223"/>
        <v>1</v>
      </c>
      <c r="CM179" s="143">
        <f>IFERROR(D179/$C179,0)</f>
        <v>0.2</v>
      </c>
      <c r="CN179" s="97"/>
      <c r="CO179" s="97"/>
      <c r="CP179" s="97"/>
      <c r="CQ179" s="97"/>
      <c r="CR179" s="97"/>
      <c r="CS179" s="97"/>
      <c r="CT179" s="97"/>
      <c r="CU179" s="97"/>
      <c r="CV179" s="97"/>
      <c r="CW179" s="97"/>
      <c r="CX179" s="97"/>
      <c r="CY179" s="97"/>
      <c r="CZ179" s="97"/>
      <c r="DA179" s="97"/>
      <c r="DB179" s="97"/>
      <c r="DC179" s="97"/>
      <c r="DD179" s="101"/>
      <c r="DE179" s="97"/>
      <c r="DF179" s="97"/>
      <c r="DG179" s="97"/>
      <c r="DH179" s="97"/>
      <c r="DI179" s="97"/>
      <c r="DJ179" s="97"/>
      <c r="DK179" s="97"/>
      <c r="DL179" s="97"/>
      <c r="DM179" s="97"/>
      <c r="DN179" s="97"/>
      <c r="DO179" s="97"/>
      <c r="DP179" s="97"/>
      <c r="DQ179" s="97"/>
      <c r="DR179" s="97"/>
      <c r="DS179" s="97"/>
      <c r="DT179" s="97"/>
      <c r="DU179" s="97"/>
      <c r="DV179" s="97"/>
      <c r="DW179" s="97"/>
      <c r="DX179" s="97"/>
      <c r="DY179" s="97"/>
      <c r="DZ179" s="97"/>
      <c r="EA179" s="97"/>
      <c r="EB179" s="97"/>
      <c r="EC179" s="97"/>
      <c r="ED179" s="97"/>
      <c r="EE179" s="97"/>
      <c r="EF179" s="97"/>
      <c r="EG179" s="97"/>
      <c r="EH179" s="97"/>
      <c r="EI179" s="97"/>
      <c r="EJ179" s="97"/>
      <c r="EK179" s="97"/>
      <c r="EL179" s="97"/>
      <c r="EM179" s="97"/>
      <c r="EN179" s="97"/>
      <c r="EO179" s="97"/>
      <c r="EP179" s="97"/>
      <c r="EQ179" s="97"/>
      <c r="ER179" s="97"/>
      <c r="ES179" s="97"/>
      <c r="ET179" s="97"/>
      <c r="EU179" s="97"/>
      <c r="EV179" s="97"/>
      <c r="EW179" s="97"/>
      <c r="EX179" s="97"/>
      <c r="EY179" s="97"/>
      <c r="EZ179" s="97"/>
      <c r="FA179" s="97"/>
      <c r="FB179" s="97"/>
      <c r="FC179" s="97"/>
      <c r="FD179" s="97"/>
      <c r="FE179" s="97"/>
      <c r="FF179" s="97"/>
      <c r="FG179" s="97"/>
      <c r="FH179" s="97"/>
      <c r="FI179" s="97"/>
      <c r="FJ179" s="97"/>
      <c r="FK179" s="97"/>
      <c r="FL179" s="97"/>
      <c r="FM179" s="97"/>
      <c r="FN179" s="97"/>
      <c r="FO179" s="97"/>
      <c r="FP179" s="97"/>
      <c r="FQ179" s="97"/>
      <c r="FT179" s="96">
        <v>43040</v>
      </c>
      <c r="FU179" s="152">
        <f t="shared" ref="FU179:FV179" si="237">1-CL179</f>
        <v>0</v>
      </c>
      <c r="FV179" s="157">
        <f t="shared" si="237"/>
        <v>0.8</v>
      </c>
      <c r="FW179" s="97"/>
      <c r="FX179" s="97"/>
      <c r="FY179" s="97"/>
      <c r="FZ179" s="97"/>
      <c r="GA179" s="97"/>
      <c r="GB179" s="97"/>
      <c r="GC179" s="97"/>
      <c r="GD179" s="97"/>
      <c r="GE179" s="97"/>
      <c r="GF179" s="97"/>
      <c r="GG179" s="97"/>
      <c r="GH179" s="97"/>
      <c r="GI179" s="97"/>
      <c r="GJ179" s="97"/>
      <c r="GK179" s="97"/>
      <c r="GL179" s="97"/>
      <c r="GM179" s="97"/>
      <c r="GN179" s="97"/>
      <c r="GO179" s="97"/>
      <c r="GP179" s="97"/>
      <c r="GQ179" s="97"/>
      <c r="GR179" s="97"/>
      <c r="GS179" s="97"/>
      <c r="GT179" s="97"/>
      <c r="GU179" s="97"/>
      <c r="GV179" s="97"/>
      <c r="GW179" s="97"/>
      <c r="GX179" s="97"/>
      <c r="GY179" s="97"/>
      <c r="GZ179" s="97"/>
      <c r="HA179" s="97"/>
      <c r="HB179" s="97"/>
      <c r="HC179" s="97"/>
      <c r="HD179" s="97"/>
      <c r="HE179" s="97"/>
      <c r="HF179" s="97"/>
      <c r="HG179" s="97"/>
      <c r="HH179" s="97"/>
      <c r="HI179" s="97"/>
      <c r="HJ179" s="97"/>
      <c r="HK179" s="97"/>
      <c r="HL179" s="97"/>
      <c r="HM179" s="97"/>
      <c r="HN179" s="97"/>
      <c r="HO179" s="99"/>
      <c r="HP179" s="99"/>
      <c r="HQ179" s="99"/>
      <c r="HR179" s="99"/>
      <c r="HS179" s="99"/>
      <c r="HT179" s="99"/>
      <c r="HU179" s="99"/>
      <c r="HV179" s="99"/>
      <c r="HW179" s="99"/>
      <c r="HX179" s="99"/>
      <c r="HY179" s="99"/>
      <c r="HZ179" s="99"/>
      <c r="IA179" s="99"/>
      <c r="IB179" s="99"/>
      <c r="IC179" s="99"/>
      <c r="ID179" s="99"/>
      <c r="IE179" s="99"/>
      <c r="IF179" s="99"/>
      <c r="IG179" s="99"/>
      <c r="IH179" s="99"/>
      <c r="II179" s="99"/>
      <c r="IJ179" s="99"/>
      <c r="IK179" s="99"/>
      <c r="IL179" s="99"/>
      <c r="IM179" s="99"/>
      <c r="IN179" s="99"/>
      <c r="IO179" s="99"/>
      <c r="IP179" s="99"/>
      <c r="IQ179" s="99"/>
      <c r="IR179" s="99"/>
      <c r="IS179" s="99"/>
      <c r="IT179" s="99"/>
      <c r="IU179" s="99"/>
      <c r="IV179" s="99"/>
      <c r="IW179" s="99"/>
      <c r="IX179" s="99"/>
      <c r="IY179" s="99"/>
      <c r="IZ179" s="99"/>
    </row>
    <row r="180" spans="2:260" x14ac:dyDescent="0.35">
      <c r="B180" s="73">
        <v>43070</v>
      </c>
      <c r="C180" s="150">
        <f>CH91</f>
        <v>6</v>
      </c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100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  <c r="AX180" s="75"/>
      <c r="AY180" s="75"/>
      <c r="AZ180" s="75"/>
      <c r="BA180" s="75"/>
      <c r="BB180" s="75"/>
      <c r="BC180" s="75"/>
      <c r="BD180" s="75"/>
      <c r="BE180" s="75"/>
      <c r="BF180" s="75"/>
      <c r="BG180" s="75"/>
      <c r="BH180" s="75"/>
      <c r="BI180" s="75"/>
      <c r="BJ180" s="75"/>
      <c r="BK180" s="75"/>
      <c r="BL180" s="75"/>
      <c r="BM180" s="75"/>
      <c r="BN180" s="75"/>
      <c r="BO180" s="75"/>
      <c r="BP180" s="75"/>
      <c r="BQ180" s="75"/>
      <c r="BR180" s="75"/>
      <c r="BS180" s="75"/>
      <c r="BT180" s="75"/>
      <c r="BU180" s="75"/>
      <c r="BV180" s="75"/>
      <c r="BW180" s="75"/>
      <c r="BX180" s="75"/>
      <c r="BY180" s="75"/>
      <c r="BZ180" s="75"/>
      <c r="CA180" s="75"/>
      <c r="CB180" s="75"/>
      <c r="CC180" s="75"/>
      <c r="CD180" s="75"/>
      <c r="CE180" s="75"/>
      <c r="CF180" s="75"/>
      <c r="CG180" s="75"/>
      <c r="CH180" s="75"/>
      <c r="CK180" s="94">
        <v>43070</v>
      </c>
      <c r="CL180" s="143">
        <f t="shared" si="223"/>
        <v>1</v>
      </c>
      <c r="CM180" s="97"/>
      <c r="CN180" s="97"/>
      <c r="CO180" s="97"/>
      <c r="CP180" s="97"/>
      <c r="CQ180" s="97"/>
      <c r="CR180" s="97"/>
      <c r="CS180" s="97"/>
      <c r="CT180" s="97"/>
      <c r="CU180" s="97"/>
      <c r="CV180" s="97"/>
      <c r="CW180" s="97"/>
      <c r="CX180" s="97"/>
      <c r="CY180" s="97"/>
      <c r="CZ180" s="97"/>
      <c r="DA180" s="97"/>
      <c r="DB180" s="97"/>
      <c r="DC180" s="97"/>
      <c r="DD180" s="101"/>
      <c r="DE180" s="97"/>
      <c r="DF180" s="97"/>
      <c r="DG180" s="97"/>
      <c r="DH180" s="97"/>
      <c r="DI180" s="97"/>
      <c r="DJ180" s="97"/>
      <c r="DK180" s="97"/>
      <c r="DL180" s="97"/>
      <c r="DM180" s="97"/>
      <c r="DN180" s="97"/>
      <c r="DO180" s="97"/>
      <c r="DP180" s="97"/>
      <c r="DQ180" s="97"/>
      <c r="DR180" s="97"/>
      <c r="DS180" s="97"/>
      <c r="DT180" s="97"/>
      <c r="DU180" s="97"/>
      <c r="DV180" s="97"/>
      <c r="DW180" s="97"/>
      <c r="DX180" s="97"/>
      <c r="DY180" s="97"/>
      <c r="DZ180" s="97"/>
      <c r="EA180" s="97"/>
      <c r="EB180" s="97"/>
      <c r="EC180" s="97"/>
      <c r="ED180" s="97"/>
      <c r="EE180" s="97"/>
      <c r="EF180" s="97"/>
      <c r="EG180" s="97"/>
      <c r="EH180" s="97"/>
      <c r="EI180" s="97"/>
      <c r="EJ180" s="97"/>
      <c r="EK180" s="97"/>
      <c r="EL180" s="97"/>
      <c r="EM180" s="97"/>
      <c r="EN180" s="97"/>
      <c r="EO180" s="97"/>
      <c r="EP180" s="97"/>
      <c r="EQ180" s="97"/>
      <c r="ER180" s="97"/>
      <c r="ES180" s="97"/>
      <c r="ET180" s="97"/>
      <c r="EU180" s="97"/>
      <c r="EV180" s="97"/>
      <c r="EW180" s="97"/>
      <c r="EX180" s="97"/>
      <c r="EY180" s="97"/>
      <c r="EZ180" s="97"/>
      <c r="FA180" s="97"/>
      <c r="FB180" s="97"/>
      <c r="FC180" s="97"/>
      <c r="FD180" s="97"/>
      <c r="FE180" s="97"/>
      <c r="FF180" s="97"/>
      <c r="FG180" s="97"/>
      <c r="FH180" s="97"/>
      <c r="FI180" s="97"/>
      <c r="FJ180" s="97"/>
      <c r="FK180" s="97"/>
      <c r="FL180" s="97"/>
      <c r="FM180" s="97"/>
      <c r="FN180" s="97"/>
      <c r="FO180" s="97"/>
      <c r="FP180" s="97"/>
      <c r="FQ180" s="97"/>
      <c r="FT180" s="96">
        <v>43070</v>
      </c>
      <c r="FU180" s="157">
        <f>1-CL180</f>
        <v>0</v>
      </c>
      <c r="FV180" s="97"/>
      <c r="FW180" s="97"/>
      <c r="FX180" s="97"/>
      <c r="FY180" s="97"/>
      <c r="FZ180" s="97"/>
      <c r="GA180" s="97"/>
      <c r="GB180" s="97"/>
      <c r="GC180" s="97"/>
      <c r="GD180" s="97"/>
      <c r="GE180" s="97"/>
      <c r="GF180" s="97"/>
      <c r="GG180" s="97"/>
      <c r="GH180" s="97"/>
      <c r="GI180" s="97"/>
      <c r="GJ180" s="97"/>
      <c r="GK180" s="97"/>
      <c r="GL180" s="97"/>
      <c r="GM180" s="97"/>
      <c r="GN180" s="97"/>
      <c r="GO180" s="97"/>
      <c r="GP180" s="97"/>
      <c r="GQ180" s="97"/>
      <c r="GR180" s="97"/>
      <c r="GS180" s="97"/>
      <c r="GT180" s="97"/>
      <c r="GU180" s="97"/>
      <c r="GV180" s="97"/>
      <c r="GW180" s="97"/>
      <c r="GX180" s="97"/>
      <c r="GY180" s="97"/>
      <c r="GZ180" s="97"/>
      <c r="HA180" s="97"/>
      <c r="HB180" s="97"/>
      <c r="HC180" s="97"/>
      <c r="HD180" s="97"/>
      <c r="HE180" s="97"/>
      <c r="HF180" s="97"/>
      <c r="HG180" s="97"/>
      <c r="HH180" s="97"/>
      <c r="HI180" s="97"/>
      <c r="HJ180" s="97"/>
      <c r="HK180" s="97"/>
      <c r="HL180" s="97"/>
      <c r="HM180" s="97"/>
      <c r="HN180" s="97"/>
      <c r="HO180" s="99"/>
      <c r="HP180" s="99"/>
      <c r="HQ180" s="99"/>
      <c r="HR180" s="99"/>
      <c r="HS180" s="99"/>
      <c r="HT180" s="99"/>
      <c r="HU180" s="99"/>
      <c r="HV180" s="99"/>
      <c r="HW180" s="99"/>
      <c r="HX180" s="99"/>
      <c r="HY180" s="99"/>
      <c r="HZ180" s="99"/>
      <c r="IA180" s="99"/>
      <c r="IB180" s="99"/>
      <c r="IC180" s="99"/>
      <c r="ID180" s="99"/>
      <c r="IE180" s="99"/>
      <c r="IF180" s="99"/>
      <c r="IG180" s="99"/>
      <c r="IH180" s="99"/>
      <c r="II180" s="99"/>
      <c r="IJ180" s="99"/>
      <c r="IK180" s="99"/>
      <c r="IL180" s="99"/>
      <c r="IM180" s="99"/>
      <c r="IN180" s="99"/>
      <c r="IO180" s="99"/>
      <c r="IP180" s="99"/>
      <c r="IQ180" s="99"/>
      <c r="IR180" s="99"/>
      <c r="IS180" s="99"/>
      <c r="IT180" s="99"/>
      <c r="IU180" s="99"/>
      <c r="IV180" s="99"/>
      <c r="IW180" s="99"/>
      <c r="IX180" s="99"/>
      <c r="IY180" s="99"/>
      <c r="IZ180" s="99"/>
    </row>
    <row r="181" spans="2:260" x14ac:dyDescent="0.35">
      <c r="B181" s="128" t="s">
        <v>16</v>
      </c>
      <c r="C181" s="106">
        <f t="shared" ref="C181:AH181" si="238">SUM(C97:C180)</f>
        <v>791</v>
      </c>
      <c r="D181" s="106">
        <f t="shared" si="238"/>
        <v>156</v>
      </c>
      <c r="E181" s="106">
        <f t="shared" si="238"/>
        <v>147</v>
      </c>
      <c r="F181" s="106">
        <f t="shared" si="238"/>
        <v>108</v>
      </c>
      <c r="G181" s="106">
        <f t="shared" si="238"/>
        <v>87</v>
      </c>
      <c r="H181" s="106">
        <f t="shared" si="238"/>
        <v>83</v>
      </c>
      <c r="I181" s="106">
        <f t="shared" si="238"/>
        <v>67</v>
      </c>
      <c r="J181" s="106">
        <f t="shared" si="238"/>
        <v>67</v>
      </c>
      <c r="K181" s="106">
        <f t="shared" si="238"/>
        <v>64</v>
      </c>
      <c r="L181" s="106">
        <f t="shared" si="238"/>
        <v>48</v>
      </c>
      <c r="M181" s="106">
        <f t="shared" si="238"/>
        <v>49</v>
      </c>
      <c r="N181" s="106">
        <f t="shared" si="238"/>
        <v>39</v>
      </c>
      <c r="O181" s="106">
        <f t="shared" si="238"/>
        <v>39</v>
      </c>
      <c r="P181" s="106">
        <f t="shared" si="238"/>
        <v>31</v>
      </c>
      <c r="Q181" s="106">
        <f t="shared" si="238"/>
        <v>26</v>
      </c>
      <c r="R181" s="106">
        <f t="shared" si="238"/>
        <v>31</v>
      </c>
      <c r="S181" s="106">
        <f t="shared" si="238"/>
        <v>27</v>
      </c>
      <c r="T181" s="106">
        <f t="shared" si="238"/>
        <v>27</v>
      </c>
      <c r="U181" s="106">
        <f t="shared" si="238"/>
        <v>21</v>
      </c>
      <c r="V181" s="106">
        <f t="shared" si="238"/>
        <v>17</v>
      </c>
      <c r="W181" s="106">
        <f t="shared" si="238"/>
        <v>16</v>
      </c>
      <c r="X181" s="106">
        <f t="shared" si="238"/>
        <v>15</v>
      </c>
      <c r="Y181" s="106">
        <f t="shared" si="238"/>
        <v>16</v>
      </c>
      <c r="Z181" s="106">
        <f t="shared" si="238"/>
        <v>17</v>
      </c>
      <c r="AA181" s="106">
        <f t="shared" si="238"/>
        <v>9</v>
      </c>
      <c r="AB181" s="106">
        <f t="shared" si="238"/>
        <v>15</v>
      </c>
      <c r="AC181" s="106">
        <f t="shared" si="238"/>
        <v>11</v>
      </c>
      <c r="AD181" s="106">
        <f t="shared" si="238"/>
        <v>10</v>
      </c>
      <c r="AE181" s="106">
        <f t="shared" si="238"/>
        <v>10</v>
      </c>
      <c r="AF181" s="106">
        <f t="shared" si="238"/>
        <v>7</v>
      </c>
      <c r="AG181" s="106">
        <f t="shared" si="238"/>
        <v>7</v>
      </c>
      <c r="AH181" s="106">
        <f t="shared" si="238"/>
        <v>7</v>
      </c>
      <c r="AI181" s="106">
        <f t="shared" ref="AI181:BN181" si="239">SUM(AI97:AI180)</f>
        <v>7</v>
      </c>
      <c r="AJ181" s="106">
        <f t="shared" si="239"/>
        <v>4</v>
      </c>
      <c r="AK181" s="106">
        <f t="shared" si="239"/>
        <v>10</v>
      </c>
      <c r="AL181" s="106">
        <f t="shared" si="239"/>
        <v>5</v>
      </c>
      <c r="AM181" s="106">
        <f t="shared" si="239"/>
        <v>8</v>
      </c>
      <c r="AN181" s="106">
        <f t="shared" si="239"/>
        <v>3</v>
      </c>
      <c r="AO181" s="106">
        <f t="shared" si="239"/>
        <v>5</v>
      </c>
      <c r="AP181" s="106">
        <f t="shared" si="239"/>
        <v>3</v>
      </c>
      <c r="AQ181" s="106">
        <f t="shared" si="239"/>
        <v>4</v>
      </c>
      <c r="AR181" s="106">
        <f t="shared" si="239"/>
        <v>5</v>
      </c>
      <c r="AS181" s="106">
        <f t="shared" si="239"/>
        <v>2</v>
      </c>
      <c r="AT181" s="106">
        <f t="shared" si="239"/>
        <v>5</v>
      </c>
      <c r="AU181" s="106">
        <f t="shared" si="239"/>
        <v>5</v>
      </c>
      <c r="AV181" s="106">
        <f t="shared" si="239"/>
        <v>2</v>
      </c>
      <c r="AW181" s="106">
        <f t="shared" si="239"/>
        <v>1</v>
      </c>
      <c r="AX181" s="106">
        <f t="shared" si="239"/>
        <v>3</v>
      </c>
      <c r="AY181" s="106">
        <f t="shared" si="239"/>
        <v>2</v>
      </c>
      <c r="AZ181" s="106">
        <f t="shared" si="239"/>
        <v>1</v>
      </c>
      <c r="BA181" s="106">
        <f t="shared" si="239"/>
        <v>3</v>
      </c>
      <c r="BB181" s="106">
        <f t="shared" si="239"/>
        <v>2</v>
      </c>
      <c r="BC181" s="106">
        <f t="shared" si="239"/>
        <v>2</v>
      </c>
      <c r="BD181" s="106">
        <f t="shared" si="239"/>
        <v>2</v>
      </c>
      <c r="BE181" s="106">
        <f t="shared" si="239"/>
        <v>3</v>
      </c>
      <c r="BF181" s="106">
        <f t="shared" si="239"/>
        <v>2</v>
      </c>
      <c r="BG181" s="106">
        <f t="shared" si="239"/>
        <v>1</v>
      </c>
      <c r="BH181" s="106">
        <f t="shared" si="239"/>
        <v>1</v>
      </c>
      <c r="BI181" s="106">
        <f t="shared" si="239"/>
        <v>4</v>
      </c>
      <c r="BJ181" s="106">
        <f t="shared" si="239"/>
        <v>1</v>
      </c>
      <c r="BK181" s="106">
        <f t="shared" si="239"/>
        <v>0</v>
      </c>
      <c r="BL181" s="106">
        <f t="shared" si="239"/>
        <v>0</v>
      </c>
      <c r="BM181" s="106">
        <f t="shared" si="239"/>
        <v>1</v>
      </c>
      <c r="BN181" s="106">
        <f t="shared" si="239"/>
        <v>1</v>
      </c>
      <c r="BO181" s="106">
        <f t="shared" ref="BO181:CA181" si="240">SUM(BO97:BO180)</f>
        <v>0</v>
      </c>
      <c r="BP181" s="106">
        <f t="shared" si="240"/>
        <v>0</v>
      </c>
      <c r="BQ181" s="106">
        <f t="shared" si="240"/>
        <v>0</v>
      </c>
      <c r="BR181" s="106">
        <f t="shared" si="240"/>
        <v>1</v>
      </c>
      <c r="BS181" s="106">
        <f t="shared" si="240"/>
        <v>1</v>
      </c>
      <c r="BT181" s="106">
        <f t="shared" si="240"/>
        <v>0</v>
      </c>
      <c r="BU181" s="106">
        <f t="shared" si="240"/>
        <v>0</v>
      </c>
      <c r="BV181" s="106">
        <f t="shared" si="240"/>
        <v>0</v>
      </c>
      <c r="BW181" s="106">
        <f t="shared" si="240"/>
        <v>0</v>
      </c>
      <c r="BX181" s="106">
        <f t="shared" si="240"/>
        <v>0</v>
      </c>
      <c r="BY181" s="106">
        <f t="shared" si="240"/>
        <v>0</v>
      </c>
      <c r="BZ181" s="106">
        <f t="shared" si="240"/>
        <v>0</v>
      </c>
      <c r="CA181" s="106">
        <f t="shared" si="240"/>
        <v>0</v>
      </c>
      <c r="CB181" s="106">
        <f t="shared" ref="CB181" si="241">SUM(CB97:CB180)</f>
        <v>0</v>
      </c>
      <c r="CC181" s="106">
        <f t="shared" ref="CC181:CD181" si="242">SUM(CC97:CC180)</f>
        <v>0</v>
      </c>
      <c r="CD181" s="106">
        <f t="shared" si="242"/>
        <v>0</v>
      </c>
      <c r="CE181" s="106">
        <f t="shared" ref="CE181:CH181" si="243">SUM(CE97:CE180)</f>
        <v>0</v>
      </c>
      <c r="CF181" s="106">
        <f t="shared" ref="CF181" si="244">SUM(CF97:CF180)</f>
        <v>0</v>
      </c>
      <c r="CG181" s="106">
        <f t="shared" si="243"/>
        <v>0</v>
      </c>
      <c r="CH181" s="106">
        <f t="shared" si="243"/>
        <v>0</v>
      </c>
      <c r="CK181" s="88"/>
      <c r="CL181" s="107">
        <f t="shared" ref="CL181:DQ181" si="245">+AVERAGE(CL97:CL180)</f>
        <v>1</v>
      </c>
      <c r="CM181" s="107">
        <f t="shared" si="245"/>
        <v>0.18953143312686746</v>
      </c>
      <c r="CN181" s="107">
        <f t="shared" si="245"/>
        <v>0.2028513907525461</v>
      </c>
      <c r="CO181" s="107">
        <f t="shared" si="245"/>
        <v>0.14537446135074458</v>
      </c>
      <c r="CP181" s="107">
        <f t="shared" si="245"/>
        <v>0.13713694748234215</v>
      </c>
      <c r="CQ181" s="107">
        <f t="shared" si="245"/>
        <v>0.10967122053064757</v>
      </c>
      <c r="CR181" s="107">
        <f t="shared" si="245"/>
        <v>0.12283558022424416</v>
      </c>
      <c r="CS181" s="107">
        <f t="shared" si="245"/>
        <v>9.6294275583407515E-2</v>
      </c>
      <c r="CT181" s="107">
        <f t="shared" si="245"/>
        <v>9.4514803448321458E-2</v>
      </c>
      <c r="CU181" s="107">
        <f t="shared" si="245"/>
        <v>6.3028172931681697E-2</v>
      </c>
      <c r="CV181" s="107">
        <f t="shared" si="245"/>
        <v>7.2006713783029558E-2</v>
      </c>
      <c r="CW181" s="107">
        <f t="shared" si="245"/>
        <v>5.5609146587877654E-2</v>
      </c>
      <c r="CX181" s="107">
        <f t="shared" si="245"/>
        <v>5.7626502801941398E-2</v>
      </c>
      <c r="CY181" s="107">
        <f t="shared" si="245"/>
        <v>5.4363749804817257E-2</v>
      </c>
      <c r="CZ181" s="107">
        <f t="shared" si="245"/>
        <v>3.6765071464319586E-2</v>
      </c>
      <c r="DA181" s="107">
        <f t="shared" si="245"/>
        <v>4.4836622611222149E-2</v>
      </c>
      <c r="DB181" s="107">
        <f t="shared" si="245"/>
        <v>4.5034845973313462E-2</v>
      </c>
      <c r="DC181" s="107">
        <f t="shared" si="245"/>
        <v>3.8363859671793683E-2</v>
      </c>
      <c r="DD181" s="107">
        <f t="shared" si="245"/>
        <v>3.4046767589431065E-2</v>
      </c>
      <c r="DE181" s="107">
        <f t="shared" si="245"/>
        <v>2.5749221538695227E-2</v>
      </c>
      <c r="DF181" s="107">
        <f t="shared" si="245"/>
        <v>2.4914356400787319E-2</v>
      </c>
      <c r="DG181" s="107">
        <f t="shared" si="245"/>
        <v>2.1980708112704767E-2</v>
      </c>
      <c r="DH181" s="107">
        <f t="shared" si="245"/>
        <v>3.1210045927787863E-2</v>
      </c>
      <c r="DI181" s="107">
        <f t="shared" si="245"/>
        <v>2.9233971856922673E-2</v>
      </c>
      <c r="DJ181" s="107">
        <f t="shared" si="245"/>
        <v>1.1443347506944E-2</v>
      </c>
      <c r="DK181" s="107">
        <f t="shared" si="245"/>
        <v>2.9369327272984722E-2</v>
      </c>
      <c r="DL181" s="107">
        <f t="shared" si="245"/>
        <v>2.1244830319240481E-2</v>
      </c>
      <c r="DM181" s="107">
        <f t="shared" si="245"/>
        <v>1.6701410145546804E-2</v>
      </c>
      <c r="DN181" s="107">
        <f t="shared" si="245"/>
        <v>1.7426885284028141E-2</v>
      </c>
      <c r="DO181" s="107">
        <f t="shared" si="245"/>
        <v>9.2106528948634209E-3</v>
      </c>
      <c r="DP181" s="107">
        <f t="shared" si="245"/>
        <v>9.1828524698895075E-3</v>
      </c>
      <c r="DQ181" s="107">
        <f t="shared" si="245"/>
        <v>1.2534415178407234E-2</v>
      </c>
      <c r="DR181" s="107">
        <f t="shared" ref="DR181:EW181" si="246">+AVERAGE(DR97:DR180)</f>
        <v>9.3388004445696757E-3</v>
      </c>
      <c r="DS181" s="107">
        <f t="shared" si="246"/>
        <v>3.6583151779230206E-3</v>
      </c>
      <c r="DT181" s="107">
        <f t="shared" si="246"/>
        <v>2.5260582010582011E-2</v>
      </c>
      <c r="DU181" s="107">
        <f t="shared" si="246"/>
        <v>6.861825766229632E-3</v>
      </c>
      <c r="DV181" s="107">
        <f t="shared" si="246"/>
        <v>2.0899180822426436E-2</v>
      </c>
      <c r="DW181" s="107">
        <f t="shared" si="246"/>
        <v>6.867049420240909E-3</v>
      </c>
      <c r="DX181" s="107">
        <f t="shared" si="246"/>
        <v>1.2153496664366228E-2</v>
      </c>
      <c r="DY181" s="107">
        <f t="shared" si="246"/>
        <v>5.7330827067669171E-3</v>
      </c>
      <c r="DZ181" s="107">
        <f t="shared" si="246"/>
        <v>9.4291125541125526E-3</v>
      </c>
      <c r="EA181" s="107">
        <f t="shared" si="246"/>
        <v>1.503629875722899E-2</v>
      </c>
      <c r="EB181" s="107">
        <f t="shared" si="246"/>
        <v>3.0753968253968249E-3</v>
      </c>
      <c r="EC181" s="107">
        <f t="shared" si="246"/>
        <v>1.1022389985804619E-2</v>
      </c>
      <c r="ED181" s="107">
        <f t="shared" si="246"/>
        <v>1.168781328320802E-2</v>
      </c>
      <c r="EE181" s="107">
        <f t="shared" si="246"/>
        <v>6.8376068376068376E-3</v>
      </c>
      <c r="EF181" s="107">
        <f t="shared" si="246"/>
        <v>3.7593984962406013E-3</v>
      </c>
      <c r="EG181" s="107">
        <f t="shared" si="246"/>
        <v>7.8288815130920404E-3</v>
      </c>
      <c r="EH181" s="107">
        <f t="shared" si="246"/>
        <v>9.5238095238095247E-3</v>
      </c>
      <c r="EI181" s="107">
        <f t="shared" si="246"/>
        <v>5.7142857142857143E-3</v>
      </c>
      <c r="EJ181" s="107">
        <f t="shared" si="246"/>
        <v>1.1632021229544449E-2</v>
      </c>
      <c r="EK181" s="107">
        <f t="shared" si="246"/>
        <v>7.1829405162738497E-3</v>
      </c>
      <c r="EL181" s="107">
        <f t="shared" si="246"/>
        <v>7.8947368421052634E-3</v>
      </c>
      <c r="EM181" s="107">
        <f t="shared" si="246"/>
        <v>6.6244239631336405E-3</v>
      </c>
      <c r="EN181" s="107">
        <f t="shared" si="246"/>
        <v>1.2663139329805997E-2</v>
      </c>
      <c r="EO181" s="107">
        <f t="shared" si="246"/>
        <v>9.0517241379310352E-3</v>
      </c>
      <c r="EP181" s="107">
        <f t="shared" si="246"/>
        <v>7.1428571428571435E-3</v>
      </c>
      <c r="EQ181" s="107">
        <f t="shared" si="246"/>
        <v>7.4074074074074077E-3</v>
      </c>
      <c r="ER181" s="107">
        <f t="shared" si="246"/>
        <v>7.7757159994002092E-3</v>
      </c>
      <c r="ES181" s="107">
        <f t="shared" si="246"/>
        <v>2.5000000000000001E-3</v>
      </c>
      <c r="ET181" s="107">
        <f t="shared" si="246"/>
        <v>0</v>
      </c>
      <c r="EU181" s="107">
        <f t="shared" si="246"/>
        <v>0</v>
      </c>
      <c r="EV181" s="107">
        <f t="shared" si="246"/>
        <v>2.3923444976076554E-3</v>
      </c>
      <c r="EW181" s="107">
        <f t="shared" si="246"/>
        <v>2.5062656641604009E-3</v>
      </c>
      <c r="EX181" s="107">
        <f t="shared" ref="EX181:FJ181" si="247">+AVERAGE(EX97:EX180)</f>
        <v>0</v>
      </c>
      <c r="EY181" s="107">
        <f t="shared" si="247"/>
        <v>0</v>
      </c>
      <c r="EZ181" s="107">
        <f t="shared" si="247"/>
        <v>0</v>
      </c>
      <c r="FA181" s="107">
        <f t="shared" si="247"/>
        <v>8.4033613445378148E-3</v>
      </c>
      <c r="FB181" s="107">
        <f t="shared" si="247"/>
        <v>3.2894736842105261E-3</v>
      </c>
      <c r="FC181" s="107">
        <f t="shared" si="247"/>
        <v>0</v>
      </c>
      <c r="FD181" s="107">
        <f t="shared" si="247"/>
        <v>0</v>
      </c>
      <c r="FE181" s="107">
        <f t="shared" si="247"/>
        <v>0</v>
      </c>
      <c r="FF181" s="107">
        <f t="shared" si="247"/>
        <v>0</v>
      </c>
      <c r="FG181" s="107">
        <f t="shared" si="247"/>
        <v>0</v>
      </c>
      <c r="FH181" s="107">
        <f t="shared" si="247"/>
        <v>0</v>
      </c>
      <c r="FI181" s="107">
        <f t="shared" si="247"/>
        <v>0</v>
      </c>
      <c r="FJ181" s="107">
        <f t="shared" si="247"/>
        <v>0</v>
      </c>
      <c r="FK181" s="107">
        <f t="shared" ref="FK181:FM181" si="248">+AVERAGE(FK97:FK180)</f>
        <v>0</v>
      </c>
      <c r="FL181" s="107">
        <f t="shared" ref="FL181" si="249">+AVERAGE(FL97:FL180)</f>
        <v>0</v>
      </c>
      <c r="FM181" s="107">
        <f t="shared" si="248"/>
        <v>0</v>
      </c>
      <c r="FN181" s="107">
        <f t="shared" ref="FN181:FQ181" si="250">+AVERAGE(FN97:FN180)</f>
        <v>0</v>
      </c>
      <c r="FO181" s="107">
        <f t="shared" ref="FO181:FP181" si="251">+AVERAGE(FO97:FO180)</f>
        <v>0</v>
      </c>
      <c r="FP181" s="107">
        <f t="shared" si="251"/>
        <v>0</v>
      </c>
      <c r="FQ181" s="107">
        <f t="shared" si="250"/>
        <v>0</v>
      </c>
      <c r="FT181" s="89"/>
      <c r="FU181" s="102">
        <f t="shared" ref="FU181:GZ181" si="252">+AVERAGE(FU97:FU180)</f>
        <v>0</v>
      </c>
      <c r="FV181" s="102">
        <f t="shared" si="252"/>
        <v>0.81046856687313207</v>
      </c>
      <c r="FW181" s="102">
        <f t="shared" si="252"/>
        <v>0.79714860924745368</v>
      </c>
      <c r="FX181" s="102">
        <f t="shared" si="252"/>
        <v>0.85462553864925495</v>
      </c>
      <c r="FY181" s="102">
        <f t="shared" si="252"/>
        <v>0.86286305251765771</v>
      </c>
      <c r="FZ181" s="102">
        <f t="shared" si="252"/>
        <v>0.89032877946935218</v>
      </c>
      <c r="GA181" s="102">
        <f t="shared" si="252"/>
        <v>0.87716441977575554</v>
      </c>
      <c r="GB181" s="102">
        <f t="shared" si="252"/>
        <v>0.90370572441659236</v>
      </c>
      <c r="GC181" s="102">
        <f t="shared" si="252"/>
        <v>0.90548519655167869</v>
      </c>
      <c r="GD181" s="102">
        <f t="shared" si="252"/>
        <v>0.93697182706831839</v>
      </c>
      <c r="GE181" s="102">
        <f t="shared" si="252"/>
        <v>0.92799328621697041</v>
      </c>
      <c r="GF181" s="102">
        <f t="shared" si="252"/>
        <v>0.94439085341212237</v>
      </c>
      <c r="GG181" s="102">
        <f t="shared" si="252"/>
        <v>0.94237349719805863</v>
      </c>
      <c r="GH181" s="102">
        <f t="shared" si="252"/>
        <v>0.94563625019518271</v>
      </c>
      <c r="GI181" s="102">
        <f t="shared" si="252"/>
        <v>0.96323492853568038</v>
      </c>
      <c r="GJ181" s="102">
        <f t="shared" si="252"/>
        <v>0.95516337738877755</v>
      </c>
      <c r="GK181" s="102">
        <f t="shared" si="252"/>
        <v>0.95496515402668647</v>
      </c>
      <c r="GL181" s="102">
        <f t="shared" si="252"/>
        <v>0.96163614032820643</v>
      </c>
      <c r="GM181" s="102">
        <f t="shared" si="252"/>
        <v>0.96595323241056885</v>
      </c>
      <c r="GN181" s="102">
        <f t="shared" si="252"/>
        <v>0.97425077846130481</v>
      </c>
      <c r="GO181" s="102">
        <f t="shared" si="252"/>
        <v>0.97508564359921268</v>
      </c>
      <c r="GP181" s="102">
        <f t="shared" si="252"/>
        <v>0.97801929188729519</v>
      </c>
      <c r="GQ181" s="102">
        <f t="shared" si="252"/>
        <v>0.96878995407221202</v>
      </c>
      <c r="GR181" s="102">
        <f t="shared" si="252"/>
        <v>0.97076602814307722</v>
      </c>
      <c r="GS181" s="102">
        <f t="shared" si="252"/>
        <v>0.98855665249305602</v>
      </c>
      <c r="GT181" s="102">
        <f t="shared" si="252"/>
        <v>0.9706306727270152</v>
      </c>
      <c r="GU181" s="102">
        <f t="shared" si="252"/>
        <v>0.97875516968075948</v>
      </c>
      <c r="GV181" s="102">
        <f t="shared" si="252"/>
        <v>0.98329858985445318</v>
      </c>
      <c r="GW181" s="102">
        <f t="shared" si="252"/>
        <v>0.98257311471597186</v>
      </c>
      <c r="GX181" s="102">
        <f t="shared" si="252"/>
        <v>0.99078934710513655</v>
      </c>
      <c r="GY181" s="102">
        <f t="shared" si="252"/>
        <v>0.99081714753011041</v>
      </c>
      <c r="GZ181" s="102">
        <f t="shared" si="252"/>
        <v>0.98746558482159286</v>
      </c>
      <c r="HA181" s="102">
        <f t="shared" ref="HA181:IF181" si="253">+AVERAGE(HA97:HA180)</f>
        <v>0.99066119955543042</v>
      </c>
      <c r="HB181" s="102">
        <f t="shared" si="253"/>
        <v>0.99634168482207697</v>
      </c>
      <c r="HC181" s="102">
        <f t="shared" si="253"/>
        <v>0.9747394179894181</v>
      </c>
      <c r="HD181" s="102">
        <f t="shared" si="253"/>
        <v>0.99313817423377049</v>
      </c>
      <c r="HE181" s="102">
        <f t="shared" si="253"/>
        <v>0.97910081917757352</v>
      </c>
      <c r="HF181" s="102">
        <f t="shared" si="253"/>
        <v>0.99313295057975914</v>
      </c>
      <c r="HG181" s="102">
        <f t="shared" si="253"/>
        <v>0.98784650333563373</v>
      </c>
      <c r="HH181" s="102">
        <f t="shared" si="253"/>
        <v>0.99426691729323313</v>
      </c>
      <c r="HI181" s="102">
        <f t="shared" si="253"/>
        <v>0.99057088744588739</v>
      </c>
      <c r="HJ181" s="102">
        <f t="shared" si="253"/>
        <v>0.98496370124277099</v>
      </c>
      <c r="HK181" s="102">
        <f t="shared" si="253"/>
        <v>0.9969246031746033</v>
      </c>
      <c r="HL181" s="102">
        <f t="shared" si="253"/>
        <v>0.98897761001419526</v>
      </c>
      <c r="HM181" s="102">
        <f t="shared" si="253"/>
        <v>0.98831218671679189</v>
      </c>
      <c r="HN181" s="102">
        <f t="shared" si="253"/>
        <v>0.99316239316239319</v>
      </c>
      <c r="HO181" s="102">
        <f t="shared" si="253"/>
        <v>0.99624060150375948</v>
      </c>
      <c r="HP181" s="102">
        <f t="shared" si="253"/>
        <v>0.99217111848690798</v>
      </c>
      <c r="HQ181" s="102">
        <f t="shared" si="253"/>
        <v>0.99047619047619051</v>
      </c>
      <c r="HR181" s="102">
        <f t="shared" si="253"/>
        <v>0.99428571428571422</v>
      </c>
      <c r="HS181" s="102">
        <f t="shared" si="253"/>
        <v>0.98836797877045557</v>
      </c>
      <c r="HT181" s="102">
        <f t="shared" si="253"/>
        <v>0.99281705948372601</v>
      </c>
      <c r="HU181" s="102">
        <f t="shared" si="253"/>
        <v>0.99210526315789471</v>
      </c>
      <c r="HV181" s="102">
        <f t="shared" si="253"/>
        <v>0.99337557603686633</v>
      </c>
      <c r="HW181" s="102">
        <f t="shared" si="253"/>
        <v>0.98733686067019399</v>
      </c>
      <c r="HX181" s="102">
        <f t="shared" si="253"/>
        <v>0.99094827586206902</v>
      </c>
      <c r="HY181" s="102">
        <f t="shared" si="253"/>
        <v>0.99285714285714288</v>
      </c>
      <c r="HZ181" s="102">
        <f t="shared" si="253"/>
        <v>0.99259259259259258</v>
      </c>
      <c r="IA181" s="102">
        <f t="shared" si="253"/>
        <v>0.99222428400059981</v>
      </c>
      <c r="IB181" s="102">
        <f t="shared" si="253"/>
        <v>0.99750000000000005</v>
      </c>
      <c r="IC181" s="102">
        <f t="shared" si="253"/>
        <v>1</v>
      </c>
      <c r="ID181" s="102">
        <f t="shared" si="253"/>
        <v>1</v>
      </c>
      <c r="IE181" s="102">
        <f t="shared" si="253"/>
        <v>0.99760765550239228</v>
      </c>
      <c r="IF181" s="102">
        <f t="shared" si="253"/>
        <v>0.99749373433583954</v>
      </c>
      <c r="IG181" s="102">
        <f t="shared" ref="IG181:IS181" si="254">+AVERAGE(IG97:IG180)</f>
        <v>1</v>
      </c>
      <c r="IH181" s="102">
        <f t="shared" si="254"/>
        <v>1</v>
      </c>
      <c r="II181" s="102">
        <f t="shared" si="254"/>
        <v>1</v>
      </c>
      <c r="IJ181" s="102">
        <f t="shared" si="254"/>
        <v>0.99159663865546221</v>
      </c>
      <c r="IK181" s="102">
        <f t="shared" si="254"/>
        <v>0.99671052631578949</v>
      </c>
      <c r="IL181" s="102">
        <f t="shared" si="254"/>
        <v>1</v>
      </c>
      <c r="IM181" s="102">
        <f t="shared" si="254"/>
        <v>1</v>
      </c>
      <c r="IN181" s="102">
        <f t="shared" si="254"/>
        <v>1</v>
      </c>
      <c r="IO181" s="102">
        <f t="shared" si="254"/>
        <v>1</v>
      </c>
      <c r="IP181" s="102">
        <f t="shared" si="254"/>
        <v>1</v>
      </c>
      <c r="IQ181" s="102">
        <f t="shared" si="254"/>
        <v>1</v>
      </c>
      <c r="IR181" s="102">
        <f t="shared" si="254"/>
        <v>1</v>
      </c>
      <c r="IS181" s="102">
        <f t="shared" si="254"/>
        <v>1</v>
      </c>
      <c r="IT181" s="102">
        <f t="shared" ref="IT181:IV181" si="255">+AVERAGE(IT97:IT180)</f>
        <v>1</v>
      </c>
      <c r="IU181" s="102">
        <f t="shared" ref="IU181" si="256">+AVERAGE(IU97:IU180)</f>
        <v>1</v>
      </c>
      <c r="IV181" s="102">
        <f t="shared" si="255"/>
        <v>1</v>
      </c>
      <c r="IW181" s="102">
        <f t="shared" ref="IW181:IZ181" si="257">+AVERAGE(IW97:IW180)</f>
        <v>1</v>
      </c>
      <c r="IX181" s="102">
        <f t="shared" ref="IX181:IY181" si="258">+AVERAGE(IX97:IX180)</f>
        <v>1</v>
      </c>
      <c r="IY181" s="102">
        <f t="shared" si="258"/>
        <v>1</v>
      </c>
      <c r="IZ181" s="102">
        <f t="shared" si="257"/>
        <v>1</v>
      </c>
    </row>
    <row r="182" spans="2:260" x14ac:dyDescent="0.35">
      <c r="CL182" s="141"/>
      <c r="CM182" s="141"/>
      <c r="CN182" s="141"/>
      <c r="CO182" s="141"/>
      <c r="CP182" s="141"/>
      <c r="CQ182" s="141"/>
      <c r="CR182" s="141"/>
      <c r="CS182" s="141"/>
      <c r="CT182" s="141"/>
      <c r="CU182" s="141"/>
      <c r="CV182" s="141"/>
      <c r="CW182" s="141"/>
      <c r="CX182" s="141"/>
      <c r="CY182" s="141"/>
      <c r="CZ182" s="141"/>
      <c r="DA182" s="141"/>
      <c r="DB182" s="141"/>
      <c r="DC182" s="141"/>
      <c r="DD182" s="141"/>
      <c r="DE182" s="141"/>
      <c r="DF182" s="141"/>
      <c r="DG182" s="141"/>
      <c r="DH182" s="141"/>
      <c r="DI182" s="141"/>
      <c r="DJ182" s="141"/>
      <c r="DK182" s="141"/>
      <c r="DL182" s="141"/>
      <c r="DM182" s="141"/>
      <c r="DN182" s="141"/>
      <c r="DO182" s="141"/>
      <c r="DP182" s="141"/>
      <c r="DQ182" s="141"/>
      <c r="DR182" s="141"/>
      <c r="DS182" s="141"/>
      <c r="DT182" s="141"/>
      <c r="DU182" s="141"/>
      <c r="DV182" s="141"/>
      <c r="DW182" s="141"/>
      <c r="DX182" s="141"/>
      <c r="DY182" s="141"/>
      <c r="DZ182" s="141"/>
      <c r="EA182" s="141"/>
      <c r="EB182" s="141"/>
      <c r="EC182" s="141"/>
      <c r="ED182" s="141"/>
      <c r="EE182" s="141"/>
      <c r="EF182" s="141"/>
      <c r="EG182" s="141"/>
      <c r="EH182" s="141"/>
      <c r="EI182" s="141"/>
      <c r="EJ182" s="141"/>
      <c r="EK182" s="141"/>
      <c r="EL182" s="141"/>
      <c r="EM182" s="141"/>
      <c r="EN182" s="141"/>
      <c r="EO182" s="141"/>
      <c r="EP182" s="141"/>
      <c r="EQ182" s="141"/>
      <c r="ER182" s="141"/>
      <c r="ES182" s="141"/>
      <c r="ET182" s="141"/>
      <c r="EU182" s="141"/>
      <c r="EV182" s="141"/>
      <c r="EW182" s="141"/>
      <c r="EX182" s="141"/>
      <c r="EY182" s="141"/>
      <c r="EZ182" s="141"/>
      <c r="FA182" s="141"/>
      <c r="FB182" s="141"/>
      <c r="FC182" s="141"/>
      <c r="FD182" s="141"/>
      <c r="FE182" s="141"/>
      <c r="FF182" s="141"/>
      <c r="FG182" s="141"/>
      <c r="FH182" s="141"/>
      <c r="FI182" s="141"/>
      <c r="FJ182" s="141"/>
      <c r="FK182" s="141"/>
      <c r="FL182" s="141"/>
      <c r="FM182" s="141"/>
      <c r="FN182" s="141"/>
      <c r="FO182" s="141"/>
      <c r="FP182" s="141"/>
      <c r="FQ182" s="141"/>
      <c r="FU182" s="141"/>
      <c r="FV182" s="141"/>
      <c r="FW182" s="141"/>
      <c r="FX182" s="141"/>
      <c r="FY182" s="141"/>
      <c r="FZ182" s="141"/>
      <c r="GA182" s="141"/>
      <c r="GB182" s="141"/>
      <c r="GC182" s="141"/>
      <c r="GD182" s="141"/>
      <c r="GE182" s="141"/>
      <c r="GF182" s="141"/>
      <c r="GG182" s="141"/>
      <c r="GH182" s="141"/>
      <c r="GI182" s="141"/>
      <c r="GJ182" s="141"/>
      <c r="GK182" s="141"/>
      <c r="GL182" s="141"/>
      <c r="GM182" s="141"/>
      <c r="GN182" s="141"/>
      <c r="GO182" s="141"/>
      <c r="GP182" s="141"/>
      <c r="GQ182" s="141"/>
      <c r="GR182" s="141"/>
      <c r="GS182" s="141"/>
      <c r="GT182" s="141"/>
      <c r="GU182" s="141"/>
      <c r="GV182" s="141"/>
      <c r="GW182" s="141"/>
      <c r="GX182" s="141"/>
      <c r="GY182" s="141"/>
      <c r="GZ182" s="141"/>
      <c r="HA182" s="141"/>
      <c r="HB182" s="141"/>
      <c r="HC182" s="141"/>
      <c r="HD182" s="141"/>
      <c r="HE182" s="141"/>
      <c r="HF182" s="141"/>
      <c r="HG182" s="141"/>
      <c r="HH182" s="141"/>
      <c r="HI182" s="141"/>
      <c r="HJ182" s="141"/>
      <c r="HK182" s="141"/>
      <c r="HL182" s="141"/>
      <c r="HM182" s="141"/>
      <c r="HN182" s="141"/>
      <c r="HO182" s="141"/>
      <c r="HP182" s="141"/>
      <c r="HQ182" s="141"/>
      <c r="HR182" s="141"/>
      <c r="HS182" s="141"/>
      <c r="HT182" s="141"/>
      <c r="HU182" s="141"/>
      <c r="HV182" s="141"/>
      <c r="HW182" s="141"/>
      <c r="HX182" s="141"/>
      <c r="HY182" s="141"/>
      <c r="HZ182" s="141"/>
      <c r="IA182" s="141"/>
      <c r="IB182" s="141"/>
      <c r="IC182" s="141"/>
      <c r="ID182" s="141"/>
      <c r="IE182" s="141"/>
      <c r="IF182" s="141"/>
      <c r="IG182" s="141"/>
      <c r="IH182" s="141"/>
      <c r="II182" s="141"/>
      <c r="IJ182" s="141"/>
      <c r="IK182" s="141"/>
      <c r="IL182" s="141"/>
      <c r="IM182" s="141"/>
      <c r="IN182" s="141"/>
      <c r="IO182" s="141"/>
      <c r="IP182" s="141"/>
      <c r="IQ182" s="141"/>
      <c r="IR182" s="141"/>
      <c r="IS182" s="141"/>
      <c r="IT182" s="141"/>
      <c r="IU182" s="141"/>
      <c r="IV182" s="141"/>
      <c r="IW182" s="141"/>
      <c r="IX182" s="141"/>
      <c r="IY182" s="141"/>
      <c r="IZ182" s="141"/>
    </row>
    <row r="183" spans="2:260" s="67" customFormat="1" x14ac:dyDescent="0.35">
      <c r="FU183" s="212"/>
      <c r="FV183" s="212"/>
      <c r="FW183" s="212"/>
      <c r="FX183" s="212"/>
      <c r="FY183" s="212"/>
      <c r="FZ183" s="212"/>
      <c r="GA183" s="212"/>
      <c r="GB183" s="212"/>
      <c r="GC183" s="212"/>
      <c r="GD183" s="212"/>
      <c r="GE183" s="212"/>
      <c r="GF183" s="212"/>
      <c r="GG183" s="212"/>
      <c r="GH183" s="212"/>
      <c r="GI183" s="212"/>
      <c r="GJ183" s="212"/>
      <c r="GK183" s="212"/>
      <c r="GL183" s="212"/>
      <c r="GM183" s="212"/>
      <c r="GN183" s="212"/>
      <c r="GO183" s="212"/>
      <c r="GP183" s="212"/>
      <c r="GQ183" s="212"/>
      <c r="GR183" s="212"/>
      <c r="GS183" s="212"/>
      <c r="GT183" s="212"/>
      <c r="GU183" s="212"/>
      <c r="GV183" s="212"/>
      <c r="GW183" s="212"/>
      <c r="GX183" s="212"/>
      <c r="GY183" s="212"/>
      <c r="GZ183" s="212"/>
      <c r="HA183" s="212"/>
      <c r="HB183" s="212"/>
      <c r="HC183" s="212"/>
      <c r="HD183" s="212"/>
      <c r="HE183" s="212"/>
      <c r="HF183" s="212"/>
      <c r="HG183" s="212"/>
      <c r="HH183" s="212"/>
      <c r="HI183" s="212"/>
      <c r="HJ183" s="212"/>
      <c r="HK183" s="212"/>
      <c r="HL183" s="212"/>
      <c r="HM183" s="212"/>
      <c r="HN183" s="212"/>
      <c r="HO183" s="212"/>
      <c r="HP183" s="212"/>
      <c r="HQ183" s="212"/>
      <c r="HR183" s="212"/>
      <c r="HS183" s="212"/>
      <c r="HT183" s="212"/>
      <c r="HU183" s="212"/>
      <c r="HV183" s="212"/>
      <c r="HW183" s="212"/>
      <c r="HX183" s="212"/>
      <c r="HY183" s="212"/>
      <c r="HZ183" s="212"/>
      <c r="IA183" s="212"/>
      <c r="IB183" s="212"/>
      <c r="IC183" s="212"/>
      <c r="ID183" s="212"/>
      <c r="IE183" s="212"/>
      <c r="IF183" s="212"/>
      <c r="IG183" s="212"/>
      <c r="IH183" s="212"/>
      <c r="II183" s="212"/>
      <c r="IJ183" s="212"/>
      <c r="IK183" s="212"/>
      <c r="IL183" s="212"/>
      <c r="IM183" s="212"/>
      <c r="IN183" s="212"/>
      <c r="IO183" s="212"/>
      <c r="IP183" s="212"/>
      <c r="IQ183" s="212"/>
      <c r="IR183" s="212"/>
      <c r="IS183" s="212"/>
      <c r="IT183" s="212"/>
      <c r="IU183" s="212"/>
      <c r="IV183" s="212"/>
      <c r="IW183" s="212"/>
      <c r="IX183" s="212"/>
      <c r="IY183" s="212"/>
      <c r="IZ183" s="212"/>
    </row>
    <row r="184" spans="2:260" x14ac:dyDescent="0.35">
      <c r="FU184" s="211"/>
      <c r="FV184" s="211"/>
      <c r="FW184" s="211"/>
      <c r="FX184" s="211"/>
      <c r="FY184" s="211"/>
      <c r="FZ184" s="211"/>
      <c r="GA184" s="211"/>
      <c r="GB184" s="211"/>
      <c r="GC184" s="211"/>
      <c r="GD184" s="211"/>
      <c r="GE184" s="211"/>
      <c r="GF184" s="211"/>
      <c r="GG184" s="211"/>
      <c r="GH184" s="211"/>
      <c r="GI184" s="211"/>
      <c r="GJ184" s="211"/>
      <c r="GK184" s="211"/>
      <c r="GL184" s="211"/>
      <c r="GM184" s="211"/>
      <c r="GN184" s="211"/>
      <c r="GO184" s="211"/>
      <c r="GP184" s="211"/>
      <c r="GQ184" s="211"/>
      <c r="GR184" s="211"/>
      <c r="GS184" s="211"/>
      <c r="GT184" s="211"/>
      <c r="GU184" s="211"/>
      <c r="GV184" s="211"/>
      <c r="GW184" s="211"/>
      <c r="GX184" s="211"/>
      <c r="GY184" s="211"/>
      <c r="GZ184" s="211"/>
      <c r="HA184" s="211"/>
      <c r="HB184" s="211"/>
      <c r="HC184" s="211"/>
      <c r="HD184" s="211"/>
      <c r="HE184" s="211"/>
      <c r="HF184" s="211"/>
      <c r="HG184" s="211"/>
      <c r="HH184" s="211"/>
      <c r="HI184" s="211"/>
      <c r="HJ184" s="211"/>
      <c r="HK184" s="211"/>
      <c r="HL184" s="211"/>
      <c r="HM184" s="211"/>
      <c r="HN184" s="211"/>
      <c r="HO184" s="211"/>
      <c r="HP184" s="211"/>
      <c r="HQ184" s="211"/>
      <c r="HR184" s="211"/>
      <c r="HS184" s="211"/>
      <c r="HT184" s="211"/>
      <c r="HU184" s="211"/>
      <c r="HV184" s="211"/>
      <c r="HW184" s="211"/>
      <c r="HX184" s="211"/>
      <c r="HY184" s="211"/>
      <c r="HZ184" s="211"/>
      <c r="IA184" s="211"/>
      <c r="IB184" s="211"/>
      <c r="IC184" s="211"/>
      <c r="ID184" s="211"/>
      <c r="IE184" s="211"/>
      <c r="IF184" s="211"/>
      <c r="IG184" s="211"/>
      <c r="IH184" s="211"/>
      <c r="II184" s="211"/>
      <c r="IJ184" s="211"/>
      <c r="IK184" s="211"/>
      <c r="IL184" s="211"/>
      <c r="IM184" s="211"/>
      <c r="IN184" s="211"/>
      <c r="IO184" s="211"/>
      <c r="IP184" s="211"/>
      <c r="IQ184" s="211"/>
      <c r="IR184" s="211"/>
      <c r="IS184" s="211"/>
      <c r="IT184" s="211"/>
      <c r="IU184" s="211"/>
      <c r="IV184" s="211"/>
      <c r="IW184" s="211"/>
      <c r="IX184" s="211"/>
      <c r="IY184" s="211"/>
      <c r="IZ184" s="211"/>
    </row>
    <row r="185" spans="2:260" x14ac:dyDescent="0.35">
      <c r="FU185" s="141"/>
    </row>
  </sheetData>
  <mergeCells count="1">
    <mergeCell ref="CK6:CM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82ad3a63-90ad-4a46-a3cb-757f4658e205" origin="userSelected">
  <element uid="9036a7a1-5a4f-48d3-b24b-dfdab053dac9" value=""/>
  <element uid="4be5f866-0f4a-4261-80d5-eceb4feb516e" value=""/>
  <element uid="7349a702-6462-4442-88eb-c64cd513835c" value=""/>
</sisl>
</file>

<file path=customXml/itemProps1.xml><?xml version="1.0" encoding="utf-8"?>
<ds:datastoreItem xmlns:ds="http://schemas.openxmlformats.org/officeDocument/2006/customXml" ds:itemID="{AE797735-F198-4B6F-AE87-5AB81311B30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Resumen General</vt:lpstr>
      <vt:lpstr>Acumulado Anual</vt:lpstr>
      <vt:lpstr>Farmacia</vt:lpstr>
      <vt:lpstr>Tipo de Cliente</vt:lpstr>
      <vt:lpstr>Venta Por Canal</vt:lpstr>
      <vt:lpstr>Data Venta Total</vt:lpstr>
      <vt:lpstr>Data Ped Telefarmacos</vt:lpstr>
      <vt:lpstr>Adherencia Mimpara</vt:lpstr>
      <vt:lpstr>Seguimiento Mimpara</vt:lpstr>
      <vt:lpstr>'Adherencia Mimpara'!Print_Area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GERONIMO RODRIGUEZ CARMEN LILIANA</dc:creator>
  <cp:keywords>*$%IU-*$%ProdMarketing</cp:keywords>
  <cp:lastModifiedBy>Chapa Salgado, Alejandro</cp:lastModifiedBy>
  <cp:lastPrinted>2015-12-07T22:22:22Z</cp:lastPrinted>
  <dcterms:created xsi:type="dcterms:W3CDTF">2015-11-06T19:57:57Z</dcterms:created>
  <dcterms:modified xsi:type="dcterms:W3CDTF">2018-01-08T16:36:57Z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f562ea82-d8c9-42e8-8c81-4d19e197f59d</vt:lpwstr>
  </property>
  <property fmtid="{D5CDD505-2E9C-101B-9397-08002B2CF9AE}" pid="3" name="bjSaver">
    <vt:lpwstr>rJMVJkQzuQ00afoqfntibg/c/Qb7eCnf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policy="82ad3a63-90ad-4a46-a3cb-757f4658e205" origin="userSelected" xmlns="http://www.boldonj</vt:lpwstr>
  </property>
  <property fmtid="{D5CDD505-2E9C-101B-9397-08002B2CF9AE}" pid="5" name="bjDocumentLabelXML-0">
    <vt:lpwstr>ames.com/2008/01/sie/internal/label"&gt;&lt;element uid="9036a7a1-5a4f-48d3-b24b-dfdab053dac9" value="" /&gt;&lt;element uid="4be5f866-0f4a-4261-80d5-eceb4feb516e" value="" /&gt;&lt;element uid="7349a702-6462-4442-88eb-c64cd513835c" value="" /&gt;&lt;/sisl&gt;</vt:lpwstr>
  </property>
  <property fmtid="{D5CDD505-2E9C-101B-9397-08002B2CF9AE}" pid="6" name="bjDocumentSecurityLabel">
    <vt:lpwstr>Internal Use Only - Product Marketing &amp; Sales</vt:lpwstr>
  </property>
</Properties>
</file>