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<sst xmlns="http://schemas.openxmlformats.org/spreadsheetml/2006/main" count="53" uniqueCount="53">
  <si>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Количество сахарного тростника (тонн)</t>
  </si>
  <si>
    <t>Содержание сахара (%)</t>
  </si>
  <si>
    <t>Сколько сахара?</t>
  </si>
  <si>
    <t>Количество деревьев</t>
  </si>
  <si>
    <t>Выполнили план (%)</t>
  </si>
  <si>
    <t>Сколько деревьев?</t>
  </si>
  <si>
    <t>Курс доллара</t>
  </si>
  <si>
    <t>Доллары</t>
  </si>
  <si>
    <t>Рубли</t>
  </si>
  <si>
    <t>Фамилия</t>
  </si>
  <si>
    <t>Имя</t>
  </si>
  <si>
    <t>Рост (см)</t>
  </si>
  <si>
    <t>Иванов</t>
  </si>
  <si>
    <t>Иван</t>
  </si>
  <si>
    <t>Петров</t>
  </si>
  <si>
    <t>Василий</t>
  </si>
  <si>
    <t>Сидоров</t>
  </si>
  <si>
    <t>Петр</t>
  </si>
  <si>
    <t>Смирнов</t>
  </si>
  <si>
    <t>Михаил</t>
  </si>
  <si>
    <t>Васин</t>
  </si>
  <si>
    <t>Александр</t>
  </si>
  <si>
    <t>Средний рост:</t>
  </si>
  <si>
    <t>День недели</t>
  </si>
  <si>
    <t>Кол-во проданных билетов</t>
  </si>
  <si>
    <t>Цена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</si>
  <si>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</si>
  <si>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</si>
  <si>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</si>
  <si>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</si>
  <si>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</si>
  <si>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</si>
  <si>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</si>
  <si>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Выручка за неделю:</t>
  </si>
  <si>
    <t>Работники</t>
  </si>
  <si>
    <t>Зарплата (в $)</t>
  </si>
  <si>
    <t>Мойщик посуды</t>
  </si>
  <si>
    <t>Официант</t>
  </si>
  <si>
    <t>Повар</t>
  </si>
  <si>
    <t>Шеф-повар</t>
  </si>
  <si>
    <t>Завхоз</t>
  </si>
  <si>
    <t>Метрдотель</t>
  </si>
  <si>
    <t>Управляющий</t>
  </si>
  <si>
    <t>ФИО</t>
  </si>
  <si>
    <t>Вес, кг</t>
  </si>
  <si>
    <t>Рост, см</t>
  </si>
  <si>
    <t>Оптимальный вес</t>
  </si>
  <si>
    <t>Лишний вес</t>
  </si>
  <si>
    <t>Иванов А.</t>
  </si>
  <si>
    <t>Петров К.</t>
  </si>
  <si>
    <t>Сидоров В.</t>
  </si>
  <si>
    <t>Кошкин С.</t>
  </si>
  <si>
    <t>Мышкин 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</si>
</sst>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/>
    <font>
      <b/>
      <sz val="14.0"/>
      <color theme="1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94CD55"/>
        <bgColor rgb="FF94CD55"/>
      </patternFill>
    </fill>
    <fill>
      <patternFill patternType="solid">
        <fgColor rgb="FFFFFF01"/>
        <bgColor rgb="FFFFFF01"/>
      </patternFill>
    </fill>
    <fill>
      <patternFill patternType="solid">
        <fgColor rgb="FFF9BE90"/>
        <bgColor rgb="FFF9BE90"/>
      </patternFill>
    </fill>
    <fill>
      <patternFill patternType="solid">
        <fgColor rgb="FF92D14F"/>
        <bgColor rgb="FF92D14F"/>
      </patternFill>
    </fill>
    <fill>
      <patternFill patternType="solid">
        <fgColor rgb="FFBBCCE8"/>
        <bgColor rgb="FFBBCCE8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1D050"/>
        <bgColor rgb="FF91D050"/>
      </patternFill>
    </fill>
    <fill>
      <patternFill patternType="solid">
        <fgColor rgb="FF93B3D9"/>
        <bgColor rgb="FF93B3D9"/>
      </patternFill>
    </fill>
    <fill>
      <patternFill patternType="solid">
        <fgColor rgb="FFFFC000"/>
        <bgColor rgb="FFFFC000"/>
      </patternFill>
    </fill>
    <fill>
      <patternFill patternType="solid">
        <fgColor rgb="FFD7E4C2"/>
        <bgColor rgb="FFD7E4C2"/>
      </patternFill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horizontal="right"/>
    </xf>
    <xf borderId="7" fillId="2" fontId="3" numFmtId="0" xfId="0" applyAlignment="1" applyBorder="1" applyFill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right" readingOrder="0" vertical="center"/>
    </xf>
    <xf borderId="11" fillId="0" fontId="3" numFmtId="0" xfId="0" applyAlignment="1" applyBorder="1" applyFont="1">
      <alignment horizontal="right" readingOrder="0" vertical="center"/>
    </xf>
    <xf borderId="12" fillId="0" fontId="3" numFmtId="0" xfId="0" applyAlignment="1" applyBorder="1" applyFont="1">
      <alignment horizontal="right" vertical="center"/>
    </xf>
    <xf borderId="10" fillId="0" fontId="3" numFmtId="0" xfId="0" applyAlignment="1" applyBorder="1" applyFont="1">
      <alignment horizontal="right" vertical="center"/>
    </xf>
    <xf borderId="13" fillId="0" fontId="3" numFmtId="0" xfId="0" applyAlignment="1" applyBorder="1" applyFont="1">
      <alignment horizontal="right" vertical="center"/>
    </xf>
    <xf borderId="14" fillId="0" fontId="3" numFmtId="0" xfId="0" applyAlignment="1" applyBorder="1" applyFont="1">
      <alignment horizontal="right" readingOrder="0" vertical="center"/>
    </xf>
    <xf borderId="15" fillId="0" fontId="3" numFmtId="0" xfId="0" applyAlignment="1" applyBorder="1" applyFont="1">
      <alignment horizontal="right" vertical="center"/>
    </xf>
    <xf borderId="7" fillId="3" fontId="3" numFmtId="0" xfId="0" applyAlignment="1" applyBorder="1" applyFill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readingOrder="0" vertical="center"/>
    </xf>
    <xf borderId="10" fillId="4" fontId="3" numFmtId="0" xfId="0" applyAlignment="1" applyBorder="1" applyFill="1" applyFont="1">
      <alignment horizontal="left" readingOrder="0" vertical="center"/>
    </xf>
    <xf borderId="11" fillId="5" fontId="3" numFmtId="0" xfId="0" applyAlignment="1" applyBorder="1" applyFill="1" applyFont="1">
      <alignment horizontal="left" readingOrder="0" vertical="center"/>
    </xf>
    <xf borderId="12" fillId="6" fontId="3" numFmtId="0" xfId="0" applyAlignment="1" applyBorder="1" applyFill="1" applyFont="1">
      <alignment horizontal="center" readingOrder="0" vertical="center"/>
    </xf>
    <xf borderId="13" fillId="4" fontId="3" numFmtId="0" xfId="0" applyAlignment="1" applyBorder="1" applyFont="1">
      <alignment horizontal="left" readingOrder="0" vertical="center"/>
    </xf>
    <xf borderId="14" fillId="5" fontId="3" numFmtId="0" xfId="0" applyAlignment="1" applyBorder="1" applyFont="1">
      <alignment horizontal="left" readingOrder="0" vertical="center"/>
    </xf>
    <xf borderId="15" fillId="6" fontId="3" numFmtId="0" xfId="0" applyAlignment="1" applyBorder="1" applyFont="1">
      <alignment horizontal="center" readingOrder="0" vertical="center"/>
    </xf>
    <xf borderId="16" fillId="7" fontId="4" numFmtId="0" xfId="0" applyAlignment="1" applyBorder="1" applyFill="1" applyFont="1">
      <alignment horizontal="right" readingOrder="0"/>
    </xf>
    <xf borderId="17" fillId="0" fontId="5" numFmtId="0" xfId="0" applyBorder="1" applyFont="1"/>
    <xf borderId="18" fillId="7" fontId="4" numFmtId="0" xfId="0" applyAlignment="1" applyBorder="1" applyFont="1">
      <alignment horizontal="center"/>
    </xf>
    <xf borderId="11" fillId="5" fontId="3" numFmtId="0" xfId="0" applyAlignment="1" applyBorder="1" applyFont="1">
      <alignment horizontal="right" readingOrder="0" vertical="center"/>
    </xf>
    <xf borderId="19" fillId="4" fontId="3" numFmtId="0" xfId="0" applyAlignment="1" applyBorder="1" applyFont="1">
      <alignment horizontal="left" readingOrder="0" vertical="center"/>
    </xf>
    <xf borderId="20" fillId="5" fontId="3" numFmtId="0" xfId="0" applyAlignment="1" applyBorder="1" applyFont="1">
      <alignment horizontal="right" readingOrder="0" vertical="center"/>
    </xf>
    <xf borderId="21" fillId="6" fontId="3" numFmtId="0" xfId="0" applyAlignment="1" applyBorder="1" applyFont="1">
      <alignment horizontal="center" readingOrder="0" vertical="center"/>
    </xf>
    <xf borderId="16" fillId="8" fontId="6" numFmtId="0" xfId="0" applyAlignment="1" applyBorder="1" applyFill="1" applyFont="1">
      <alignment horizontal="right" readingOrder="0"/>
    </xf>
    <xf borderId="17" fillId="8" fontId="6" numFmtId="0" xfId="0" applyBorder="1" applyFont="1"/>
    <xf borderId="18" fillId="8" fontId="7" numFmtId="0" xfId="0" applyBorder="1" applyFont="1"/>
    <xf borderId="12" fillId="5" fontId="3" numFmtId="0" xfId="0" applyAlignment="1" applyBorder="1" applyFont="1">
      <alignment horizontal="center" readingOrder="0" vertical="center"/>
    </xf>
    <xf borderId="15" fillId="5" fontId="3" numFmtId="0" xfId="0" applyAlignment="1" applyBorder="1" applyFont="1">
      <alignment horizontal="center" readingOrder="0" vertical="center"/>
    </xf>
    <xf borderId="11" fillId="9" fontId="3" numFmtId="0" xfId="0" applyAlignment="1" applyBorder="1" applyFill="1" applyFont="1">
      <alignment horizontal="center" readingOrder="0" vertical="center"/>
    </xf>
    <xf borderId="11" fillId="10" fontId="3" numFmtId="0" xfId="0" applyAlignment="1" applyBorder="1" applyFill="1" applyFont="1">
      <alignment horizontal="center" readingOrder="0" vertical="center"/>
    </xf>
    <xf borderId="11" fillId="11" fontId="3" numFmtId="0" xfId="0" applyAlignment="1" applyBorder="1" applyFill="1" applyFont="1">
      <alignment horizontal="left" readingOrder="0" vertical="center"/>
    </xf>
    <xf borderId="12" fillId="12" fontId="3" numFmtId="0" xfId="0" applyAlignment="1" applyBorder="1" applyFill="1" applyFont="1">
      <alignment horizontal="left" readingOrder="0" vertical="center"/>
    </xf>
    <xf borderId="14" fillId="9" fontId="3" numFmtId="0" xfId="0" applyAlignment="1" applyBorder="1" applyFont="1">
      <alignment horizontal="center" readingOrder="0" vertical="center"/>
    </xf>
    <xf borderId="14" fillId="10" fontId="3" numFmtId="0" xfId="0" applyAlignment="1" applyBorder="1" applyFont="1">
      <alignment horizontal="center" readingOrder="0" vertical="center"/>
    </xf>
    <xf borderId="14" fillId="11" fontId="3" numFmtId="0" xfId="0" applyAlignment="1" applyBorder="1" applyFont="1">
      <alignment horizontal="left" readingOrder="0" vertical="center"/>
    </xf>
    <xf borderId="15" fillId="12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Arial"/>
              </a:defRPr>
            </a:pPr>
            <a:r>
              <a:rPr b="1" sz="2400">
                <a:solidFill>
                  <a:srgbClr val="000000"/>
                </a:solidFill>
                <a:latin typeface="Arial"/>
              </a:rPr>
              <a:t>Рост (см)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Sheet1!$B$15:$B$19</c:f>
            </c:strRef>
          </c:cat>
          <c:val>
            <c:numRef>
              <c:f>Sheet1!$C$15:$C$19</c:f>
              <c:numCache/>
            </c:numRef>
          </c:val>
        </c:ser>
        <c:axId val="243002139"/>
        <c:axId val="1748349913"/>
      </c:barChart>
      <c:catAx>
        <c:axId val="243002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8349913"/>
      </c:catAx>
      <c:valAx>
        <c:axId val="1748349913"/>
        <c:scaling>
          <c:orientation val="minMax"/>
          <c:max val="16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Рост (см)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00213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проданных билетов vs. День недели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Sheet1!$A$35:$A$41</c:f>
            </c:strRef>
          </c:cat>
          <c:val>
            <c:numRef>
              <c:f>Sheet1!$B$35:$B$41</c:f>
              <c:numCache/>
            </c:numRef>
          </c:val>
          <c:smooth val="0"/>
        </c:ser>
        <c:axId val="287438669"/>
        <c:axId val="1775374739"/>
      </c:lineChart>
      <c:catAx>
        <c:axId val="287438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 недели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374739"/>
      </c:catAx>
      <c:valAx>
        <c:axId val="1775374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проданных билетов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7438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</xdr:row>
      <xdr:rowOff>133350</xdr:rowOff>
    </xdr:from>
    <xdr:ext cx="3648075" cy="2247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42</xdr:row>
      <xdr:rowOff>85725</xdr:rowOff>
    </xdr:from>
    <xdr:ext cx="4048125" cy="24955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28.25"/>
    <col customWidth="1" min="3" max="4" width="19.13"/>
    <col customWidth="1" min="5" max="5" width="17.13"/>
  </cols>
  <sheetData>
    <row r="1">
      <c r="A1" s="1" t="s">
        <v>0</v>
      </c>
      <c r="B1" s="2" t="s">
        <v>1</v>
      </c>
      <c r="C1" s="3" t="s">
        <v>2</v>
      </c>
    </row>
    <row r="2">
      <c r="A2" s="4">
        <v>20.0</v>
      </c>
      <c r="B2" s="5">
        <v>9.0</v>
      </c>
      <c r="C2" s="6">
        <f>A2*(B2/100)</f>
        <v>1.8</v>
      </c>
    </row>
    <row r="4">
      <c r="A4" s="1" t="s">
        <v>3</v>
      </c>
      <c r="B4" s="2" t="s">
        <v>4</v>
      </c>
      <c r="C4" s="3" t="s">
        <v>5</v>
      </c>
    </row>
    <row r="5">
      <c r="A5" s="4">
        <v>200.0</v>
      </c>
      <c r="B5" s="5">
        <v>23.0</v>
      </c>
      <c r="C5" s="6">
        <f>A5*(B5/100)</f>
        <v>46</v>
      </c>
    </row>
    <row r="7">
      <c r="A7" s="7" t="s">
        <v>6</v>
      </c>
      <c r="B7" s="8" t="s">
        <v>7</v>
      </c>
      <c r="C7" s="9" t="s">
        <v>8</v>
      </c>
    </row>
    <row r="8">
      <c r="A8" s="10">
        <v>29.89</v>
      </c>
      <c r="B8" s="11">
        <v>50.0</v>
      </c>
      <c r="C8" s="12">
        <f t="shared" ref="C8:C12" si="1">B8*$A$8</f>
        <v>1494.5</v>
      </c>
    </row>
    <row r="9">
      <c r="A9" s="13"/>
      <c r="B9" s="11">
        <v>78.0</v>
      </c>
      <c r="C9" s="12">
        <f t="shared" si="1"/>
        <v>2331.42</v>
      </c>
    </row>
    <row r="10">
      <c r="A10" s="13"/>
      <c r="B10" s="11">
        <v>43.0</v>
      </c>
      <c r="C10" s="12">
        <f t="shared" si="1"/>
        <v>1285.27</v>
      </c>
    </row>
    <row r="11">
      <c r="A11" s="13"/>
      <c r="B11" s="11">
        <v>80.0</v>
      </c>
      <c r="C11" s="12">
        <f t="shared" si="1"/>
        <v>2391.2</v>
      </c>
    </row>
    <row r="12">
      <c r="A12" s="14"/>
      <c r="B12" s="15">
        <v>66.0</v>
      </c>
      <c r="C12" s="16">
        <f t="shared" si="1"/>
        <v>1972.74</v>
      </c>
    </row>
    <row r="14">
      <c r="A14" s="17" t="s">
        <v>9</v>
      </c>
      <c r="B14" s="18" t="s">
        <v>10</v>
      </c>
      <c r="C14" s="19" t="s">
        <v>11</v>
      </c>
    </row>
    <row r="15">
      <c r="A15" s="20" t="s">
        <v>12</v>
      </c>
      <c r="B15" s="21" t="s">
        <v>13</v>
      </c>
      <c r="C15" s="22">
        <v>155.0</v>
      </c>
    </row>
    <row r="16">
      <c r="A16" s="20" t="s">
        <v>14</v>
      </c>
      <c r="B16" s="21" t="s">
        <v>15</v>
      </c>
      <c r="C16" s="22">
        <v>148.0</v>
      </c>
    </row>
    <row r="17">
      <c r="A17" s="20" t="s">
        <v>16</v>
      </c>
      <c r="B17" s="21" t="s">
        <v>17</v>
      </c>
      <c r="C17" s="22">
        <v>160.0</v>
      </c>
    </row>
    <row r="18">
      <c r="A18" s="20" t="s">
        <v>18</v>
      </c>
      <c r="B18" s="21" t="s">
        <v>19</v>
      </c>
      <c r="C18" s="22">
        <v>153.0</v>
      </c>
    </row>
    <row r="19">
      <c r="A19" s="23" t="s">
        <v>20</v>
      </c>
      <c r="B19" s="24" t="s">
        <v>21</v>
      </c>
      <c r="C19" s="25">
        <v>159.0</v>
      </c>
    </row>
    <row r="20">
      <c r="A20" s="26" t="s">
        <v>22</v>
      </c>
      <c r="B20" s="27"/>
      <c r="C20" s="28">
        <f>AVERAGE(C15:C19)</f>
        <v>155</v>
      </c>
    </row>
    <row r="34">
      <c r="A34" s="17" t="s">
        <v>23</v>
      </c>
      <c r="B34" s="18" t="s">
        <v>24</v>
      </c>
      <c r="C34" s="19" t="s">
        <v>25</v>
      </c>
    </row>
    <row r="35">
      <c r="A35" s="20" t="s">
        <v>26</v>
      </c>
      <c r="B35" s="29">
        <v>150.0</v>
      </c>
      <c r="C35" s="22">
        <v>15.0</v>
      </c>
    </row>
    <row r="36">
      <c r="A36" s="20" t="s">
        <v>27</v>
      </c>
      <c r="B36" s="29">
        <v>165.0</v>
      </c>
      <c r="C36" s="22">
        <v>15.0</v>
      </c>
    </row>
    <row r="37">
      <c r="A37" s="20" t="s">
        <v>28</v>
      </c>
      <c r="B37" s="29">
        <v>200.0</v>
      </c>
      <c r="C37" s="22">
        <v>15.0</v>
      </c>
    </row>
    <row r="38">
      <c r="A38" s="20" t="s">
        <v>29</v>
      </c>
      <c r="B38" s="29">
        <v>233.0</v>
      </c>
      <c r="C38" s="22">
        <v>15.0</v>
      </c>
    </row>
    <row r="39">
      <c r="A39" s="20" t="s">
        <v>30</v>
      </c>
      <c r="B39" s="29">
        <v>300.0</v>
      </c>
      <c r="C39" s="22">
        <v>15.0</v>
      </c>
    </row>
    <row r="40">
      <c r="A40" s="20" t="s">
        <v>31</v>
      </c>
      <c r="B40" s="29">
        <v>400.0</v>
      </c>
      <c r="C40" s="22">
        <v>15.0</v>
      </c>
    </row>
    <row r="41">
      <c r="A41" s="30" t="s">
        <v>32</v>
      </c>
      <c r="B41" s="31">
        <v>555.0</v>
      </c>
      <c r="C41" s="32">
        <v>15.0</v>
      </c>
    </row>
    <row r="42">
      <c r="A42" s="33" t="s">
        <v>33</v>
      </c>
      <c r="B42" s="34">
        <f>SUM(B35:B41)*15</f>
        <v>30045</v>
      </c>
      <c r="C42" s="35"/>
    </row>
    <row r="57">
      <c r="A57" s="17" t="s">
        <v>34</v>
      </c>
      <c r="B57" s="19" t="s">
        <v>35</v>
      </c>
    </row>
    <row r="58">
      <c r="A58" s="20" t="s">
        <v>36</v>
      </c>
      <c r="B58" s="36">
        <v>10.0</v>
      </c>
    </row>
    <row r="59">
      <c r="A59" s="20" t="s">
        <v>37</v>
      </c>
      <c r="B59" s="36">
        <f>B58*1.5</f>
        <v>15</v>
      </c>
    </row>
    <row r="60">
      <c r="A60" s="20" t="s">
        <v>38</v>
      </c>
      <c r="B60" s="36">
        <f>B58*3</f>
        <v>30</v>
      </c>
    </row>
    <row r="61">
      <c r="A61" s="20" t="s">
        <v>39</v>
      </c>
      <c r="B61" s="36">
        <f>B60+30</f>
        <v>60</v>
      </c>
    </row>
    <row r="62">
      <c r="A62" s="20" t="s">
        <v>40</v>
      </c>
      <c r="B62" s="36">
        <f>B59+40</f>
        <v>55</v>
      </c>
    </row>
    <row r="63">
      <c r="A63" s="20" t="s">
        <v>41</v>
      </c>
      <c r="B63" s="36">
        <f>B58*4</f>
        <v>40</v>
      </c>
    </row>
    <row r="64">
      <c r="A64" s="23" t="s">
        <v>42</v>
      </c>
      <c r="B64" s="37">
        <f>B63+20</f>
        <v>60</v>
      </c>
    </row>
    <row r="66">
      <c r="A66" s="17" t="s">
        <v>43</v>
      </c>
      <c r="B66" s="18" t="s">
        <v>44</v>
      </c>
      <c r="C66" s="18" t="s">
        <v>45</v>
      </c>
      <c r="D66" s="18" t="s">
        <v>46</v>
      </c>
      <c r="E66" s="19" t="s">
        <v>47</v>
      </c>
    </row>
    <row r="67">
      <c r="A67" s="20" t="s">
        <v>48</v>
      </c>
      <c r="B67" s="38">
        <v>65.0</v>
      </c>
      <c r="C67" s="39">
        <v>160.0</v>
      </c>
      <c r="D67" s="40">
        <f t="shared" ref="D67:D71" si="2">C67-100</f>
        <v>60</v>
      </c>
      <c r="E67" s="41">
        <f t="shared" ref="E67:E71" si="3">B67-D67</f>
        <v>5</v>
      </c>
    </row>
    <row r="68">
      <c r="A68" s="20" t="s">
        <v>49</v>
      </c>
      <c r="B68" s="38">
        <v>57.0</v>
      </c>
      <c r="C68" s="39">
        <v>155.0</v>
      </c>
      <c r="D68" s="40">
        <f t="shared" si="2"/>
        <v>55</v>
      </c>
      <c r="E68" s="41">
        <f t="shared" si="3"/>
        <v>2</v>
      </c>
    </row>
    <row r="69">
      <c r="A69" s="20" t="s">
        <v>50</v>
      </c>
      <c r="B69" s="38">
        <v>69.0</v>
      </c>
      <c r="C69" s="39">
        <v>164.0</v>
      </c>
      <c r="D69" s="40">
        <f t="shared" si="2"/>
        <v>64</v>
      </c>
      <c r="E69" s="41">
        <f t="shared" si="3"/>
        <v>5</v>
      </c>
    </row>
    <row r="70">
      <c r="A70" s="20" t="s">
        <v>51</v>
      </c>
      <c r="B70" s="38">
        <v>72.0</v>
      </c>
      <c r="C70" s="39">
        <v>170.0</v>
      </c>
      <c r="D70" s="40">
        <f t="shared" si="2"/>
        <v>70</v>
      </c>
      <c r="E70" s="41">
        <f t="shared" si="3"/>
        <v>2</v>
      </c>
    </row>
    <row r="71">
      <c r="A71" s="23" t="s">
        <v>52</v>
      </c>
      <c r="B71" s="42">
        <v>88.0</v>
      </c>
      <c r="C71" s="43">
        <v>180.0</v>
      </c>
      <c r="D71" s="44">
        <f t="shared" si="2"/>
        <v>80</v>
      </c>
      <c r="E71" s="45">
        <f t="shared" si="3"/>
        <v>8</v>
      </c>
    </row>
  </sheetData>
  <mergeCells count="1">
    <mergeCell ref="A20:B20"/>
  </mergeCells>
  <drawing r:id="rId1"/>
</worksheet>
</file>